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immyGao/Desktop/Research/Salary Cap Research/"/>
    </mc:Choice>
  </mc:AlternateContent>
  <bookViews>
    <workbookView xWindow="2160" yWindow="460" windowWidth="23440" windowHeight="15540" tabRatio="500" xr2:uid="{00000000-000D-0000-FFFF-FFFF00000000}"/>
  </bookViews>
  <sheets>
    <sheet name="Final Data" sheetId="9" r:id="rId1"/>
    <sheet name="NBA Salary by Team (Original)" sheetId="2" r:id="rId2"/>
    <sheet name="NBA Salary by Team (Transposed)" sheetId="3" r:id="rId3"/>
    <sheet name="NBA PER by Team" sheetId="4" r:id="rId4"/>
    <sheet name="NBA PER by Team (Transposed)" sheetId="7" r:id="rId5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2" i="3"/>
  <c r="AI151" i="7"/>
  <c r="AH151" i="7"/>
  <c r="AI150" i="7"/>
  <c r="AH150" i="7"/>
  <c r="AI149" i="7"/>
  <c r="AH149" i="7"/>
  <c r="AI148" i="7"/>
  <c r="AH148" i="7"/>
  <c r="AI147" i="7"/>
  <c r="AH147" i="7"/>
  <c r="AI146" i="7"/>
  <c r="AH146" i="7"/>
  <c r="AI145" i="7"/>
  <c r="AH145" i="7"/>
  <c r="AI144" i="7"/>
  <c r="AH144" i="7"/>
  <c r="AI143" i="7"/>
  <c r="AH143" i="7"/>
  <c r="AI142" i="7"/>
  <c r="AH142" i="7"/>
  <c r="AI141" i="7"/>
  <c r="AH141" i="7"/>
  <c r="AI140" i="7"/>
  <c r="AH140" i="7"/>
  <c r="AI139" i="7"/>
  <c r="AH139" i="7"/>
  <c r="AI138" i="7"/>
  <c r="AH138" i="7"/>
  <c r="AI137" i="7"/>
  <c r="AH137" i="7"/>
  <c r="AI136" i="7"/>
  <c r="AH136" i="7"/>
  <c r="AI135" i="7"/>
  <c r="AH135" i="7"/>
  <c r="AI134" i="7"/>
  <c r="AH134" i="7"/>
  <c r="AI133" i="7"/>
  <c r="AH133" i="7"/>
  <c r="AI132" i="7"/>
  <c r="AH132" i="7"/>
  <c r="AI131" i="7"/>
  <c r="AH131" i="7"/>
  <c r="AI130" i="7"/>
  <c r="AH130" i="7"/>
  <c r="AI129" i="7"/>
  <c r="AH129" i="7"/>
  <c r="AI128" i="7"/>
  <c r="AH128" i="7"/>
  <c r="AI127" i="7"/>
  <c r="AH127" i="7"/>
  <c r="AI126" i="7"/>
  <c r="AH126" i="7"/>
  <c r="AI125" i="7"/>
  <c r="AH125" i="7"/>
  <c r="AI124" i="7"/>
  <c r="AH124" i="7"/>
  <c r="AI123" i="7"/>
  <c r="AH123" i="7"/>
  <c r="AI122" i="7"/>
  <c r="AH122" i="7"/>
  <c r="AI121" i="7"/>
  <c r="AH121" i="7"/>
  <c r="AI120" i="7"/>
  <c r="AH120" i="7"/>
  <c r="AI119" i="7"/>
  <c r="AH119" i="7"/>
  <c r="AI118" i="7"/>
  <c r="AH118" i="7"/>
  <c r="AI117" i="7"/>
  <c r="AH117" i="7"/>
  <c r="AI116" i="7"/>
  <c r="AH116" i="7"/>
  <c r="AI115" i="7"/>
  <c r="AH115" i="7"/>
  <c r="AI114" i="7"/>
  <c r="AH114" i="7"/>
  <c r="AI113" i="7"/>
  <c r="AH113" i="7"/>
  <c r="AI112" i="7"/>
  <c r="AH112" i="7"/>
  <c r="AI111" i="7"/>
  <c r="AH111" i="7"/>
  <c r="AI110" i="7"/>
  <c r="AH110" i="7"/>
  <c r="AI109" i="7"/>
  <c r="AH109" i="7"/>
  <c r="AI108" i="7"/>
  <c r="AH108" i="7"/>
  <c r="AI107" i="7"/>
  <c r="AH107" i="7"/>
  <c r="AI106" i="7"/>
  <c r="AH106" i="7"/>
  <c r="AI105" i="7"/>
  <c r="AH105" i="7"/>
  <c r="AI104" i="7"/>
  <c r="AH104" i="7"/>
  <c r="AI103" i="7"/>
  <c r="AH103" i="7"/>
  <c r="AI102" i="7"/>
  <c r="AH102" i="7"/>
  <c r="AI101" i="7"/>
  <c r="AH101" i="7"/>
  <c r="AI100" i="7"/>
  <c r="AH100" i="7"/>
  <c r="AI99" i="7"/>
  <c r="AH99" i="7"/>
  <c r="AI98" i="7"/>
  <c r="AH98" i="7"/>
  <c r="AI97" i="7"/>
  <c r="AH97" i="7"/>
  <c r="AI96" i="7"/>
  <c r="AH96" i="7"/>
  <c r="AI95" i="7"/>
  <c r="AH95" i="7"/>
  <c r="AI94" i="7"/>
  <c r="AH94" i="7"/>
  <c r="AI93" i="7"/>
  <c r="AH93" i="7"/>
  <c r="AI92" i="7"/>
  <c r="AH92" i="7"/>
  <c r="AI91" i="7"/>
  <c r="AH91" i="7"/>
  <c r="AI90" i="7"/>
  <c r="AH90" i="7"/>
  <c r="AI89" i="7"/>
  <c r="AH89" i="7"/>
  <c r="AI88" i="7"/>
  <c r="AH88" i="7"/>
  <c r="AI87" i="7"/>
  <c r="AH87" i="7"/>
  <c r="AI86" i="7"/>
  <c r="AH86" i="7"/>
  <c r="AI85" i="7"/>
  <c r="AH85" i="7"/>
  <c r="AI84" i="7"/>
  <c r="AH84" i="7"/>
  <c r="AI83" i="7"/>
  <c r="AH83" i="7"/>
  <c r="AI82" i="7"/>
  <c r="AH82" i="7"/>
  <c r="AI81" i="7"/>
  <c r="AH81" i="7"/>
  <c r="AI80" i="7"/>
  <c r="AH80" i="7"/>
  <c r="AI79" i="7"/>
  <c r="AH79" i="7"/>
  <c r="AI78" i="7"/>
  <c r="AH78" i="7"/>
  <c r="AI77" i="7"/>
  <c r="AH77" i="7"/>
  <c r="AI76" i="7"/>
  <c r="AH76" i="7"/>
  <c r="AI75" i="7"/>
  <c r="AH75" i="7"/>
  <c r="AI74" i="7"/>
  <c r="AH74" i="7"/>
  <c r="AI73" i="7"/>
  <c r="AH73" i="7"/>
  <c r="AI72" i="7"/>
  <c r="AH72" i="7"/>
  <c r="AI71" i="7"/>
  <c r="AH71" i="7"/>
  <c r="AI70" i="7"/>
  <c r="AH70" i="7"/>
  <c r="AI69" i="7"/>
  <c r="AH69" i="7"/>
  <c r="AI68" i="7"/>
  <c r="AH68" i="7"/>
  <c r="AI67" i="7"/>
  <c r="AH67" i="7"/>
  <c r="AI66" i="7"/>
  <c r="AH66" i="7"/>
  <c r="AI65" i="7"/>
  <c r="AH65" i="7"/>
  <c r="AI64" i="7"/>
  <c r="AH64" i="7"/>
  <c r="AI63" i="7"/>
  <c r="AH63" i="7"/>
  <c r="AI62" i="7"/>
  <c r="AH62" i="7"/>
  <c r="AI61" i="7"/>
  <c r="AH61" i="7"/>
  <c r="AI60" i="7"/>
  <c r="AH60" i="7"/>
  <c r="AI59" i="7"/>
  <c r="AH59" i="7"/>
  <c r="AI58" i="7"/>
  <c r="AH58" i="7"/>
  <c r="AI57" i="7"/>
  <c r="AH57" i="7"/>
  <c r="AI56" i="7"/>
  <c r="AH56" i="7"/>
  <c r="AI55" i="7"/>
  <c r="AH55" i="7"/>
  <c r="AI54" i="7"/>
  <c r="AH54" i="7"/>
  <c r="AI53" i="7"/>
  <c r="AH53" i="7"/>
  <c r="AI52" i="7"/>
  <c r="AH52" i="7"/>
  <c r="AI51" i="7"/>
  <c r="AH51" i="7"/>
  <c r="AI50" i="7"/>
  <c r="AH50" i="7"/>
  <c r="AI49" i="7"/>
  <c r="AH49" i="7"/>
  <c r="AI48" i="7"/>
  <c r="AH48" i="7"/>
  <c r="AI47" i="7"/>
  <c r="AH47" i="7"/>
  <c r="AI46" i="7"/>
  <c r="AH46" i="7"/>
  <c r="AI45" i="7"/>
  <c r="AH45" i="7"/>
  <c r="AI44" i="7"/>
  <c r="AH44" i="7"/>
  <c r="AI43" i="7"/>
  <c r="AH43" i="7"/>
  <c r="AI42" i="7"/>
  <c r="AH42" i="7"/>
  <c r="AI41" i="7"/>
  <c r="AH41" i="7"/>
  <c r="AI40" i="7"/>
  <c r="AH40" i="7"/>
  <c r="AI39" i="7"/>
  <c r="AH39" i="7"/>
  <c r="AI38" i="7"/>
  <c r="AH38" i="7"/>
  <c r="AI37" i="7"/>
  <c r="AH37" i="7"/>
  <c r="AI36" i="7"/>
  <c r="AH36" i="7"/>
  <c r="AI35" i="7"/>
  <c r="AH35" i="7"/>
  <c r="AI34" i="7"/>
  <c r="AH34" i="7"/>
  <c r="AI33" i="7"/>
  <c r="AH33" i="7"/>
  <c r="AI32" i="7"/>
  <c r="AH32" i="7"/>
  <c r="AI31" i="7"/>
  <c r="AH31" i="7"/>
  <c r="AI30" i="7"/>
  <c r="AH30" i="7"/>
  <c r="AI29" i="7"/>
  <c r="AH29" i="7"/>
  <c r="AI28" i="7"/>
  <c r="AH28" i="7"/>
  <c r="AI27" i="7"/>
  <c r="AH27" i="7"/>
  <c r="AI26" i="7"/>
  <c r="AH26" i="7"/>
  <c r="AI25" i="7"/>
  <c r="AH25" i="7"/>
  <c r="AI24" i="7"/>
  <c r="AH24" i="7"/>
  <c r="AI23" i="7"/>
  <c r="AH23" i="7"/>
  <c r="AI22" i="7"/>
  <c r="AH22" i="7"/>
  <c r="AI21" i="7"/>
  <c r="AH21" i="7"/>
  <c r="AI20" i="7"/>
  <c r="AH20" i="7"/>
  <c r="AI19" i="7"/>
  <c r="AH19" i="7"/>
  <c r="AI18" i="7"/>
  <c r="AH18" i="7"/>
  <c r="AI17" i="7"/>
  <c r="AH17" i="7"/>
  <c r="AI16" i="7"/>
  <c r="AH16" i="7"/>
  <c r="AI15" i="7"/>
  <c r="AH15" i="7"/>
  <c r="AI14" i="7"/>
  <c r="AH14" i="7"/>
  <c r="AI13" i="7"/>
  <c r="AH13" i="7"/>
  <c r="AI12" i="7"/>
  <c r="AH12" i="7"/>
  <c r="AI11" i="7"/>
  <c r="AH11" i="7"/>
  <c r="AI10" i="7"/>
  <c r="AH10" i="7"/>
  <c r="AI9" i="7"/>
  <c r="AH9" i="7"/>
  <c r="AI8" i="7"/>
  <c r="AH8" i="7"/>
  <c r="AI7" i="7"/>
  <c r="AH7" i="7"/>
  <c r="AI6" i="7"/>
  <c r="AH6" i="7"/>
  <c r="AI5" i="7"/>
  <c r="AH5" i="7"/>
  <c r="AI4" i="7"/>
  <c r="AH4" i="7"/>
  <c r="AI3" i="7"/>
  <c r="AH3" i="7"/>
  <c r="AI2" i="7"/>
  <c r="AH2" i="7"/>
  <c r="BJ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B35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B34" i="4"/>
  <c r="AL151" i="3"/>
  <c r="AL150" i="3"/>
  <c r="AM150" i="3" s="1"/>
  <c r="AL149" i="3"/>
  <c r="AL148" i="3"/>
  <c r="AL147" i="3"/>
  <c r="AL146" i="3"/>
  <c r="AM146" i="3" s="1"/>
  <c r="AL145" i="3"/>
  <c r="AL144" i="3"/>
  <c r="AL143" i="3"/>
  <c r="AL142" i="3"/>
  <c r="AM142" i="3" s="1"/>
  <c r="AL141" i="3"/>
  <c r="AL140" i="3"/>
  <c r="AL139" i="3"/>
  <c r="AL138" i="3"/>
  <c r="AM138" i="3" s="1"/>
  <c r="AL137" i="3"/>
  <c r="AL136" i="3"/>
  <c r="AL135" i="3"/>
  <c r="AL134" i="3"/>
  <c r="AM134" i="3" s="1"/>
  <c r="AL133" i="3"/>
  <c r="AL132" i="3"/>
  <c r="AL131" i="3"/>
  <c r="AL130" i="3"/>
  <c r="AM130" i="3" s="1"/>
  <c r="AL129" i="3"/>
  <c r="AL128" i="3"/>
  <c r="AL127" i="3"/>
  <c r="AL126" i="3"/>
  <c r="AM126" i="3" s="1"/>
  <c r="AL125" i="3"/>
  <c r="AL124" i="3"/>
  <c r="AL123" i="3"/>
  <c r="AL122" i="3"/>
  <c r="AM122" i="3" s="1"/>
  <c r="AL121" i="3"/>
  <c r="AL120" i="3"/>
  <c r="AL119" i="3"/>
  <c r="AL118" i="3"/>
  <c r="AM118" i="3" s="1"/>
  <c r="AL117" i="3"/>
  <c r="AL116" i="3"/>
  <c r="AL115" i="3"/>
  <c r="AL114" i="3"/>
  <c r="AM114" i="3" s="1"/>
  <c r="AL113" i="3"/>
  <c r="AL112" i="3"/>
  <c r="AL111" i="3"/>
  <c r="AL110" i="3"/>
  <c r="AM110" i="3" s="1"/>
  <c r="AL109" i="3"/>
  <c r="AL108" i="3"/>
  <c r="AL107" i="3"/>
  <c r="AL106" i="3"/>
  <c r="AM106" i="3" s="1"/>
  <c r="AL105" i="3"/>
  <c r="AL104" i="3"/>
  <c r="AL103" i="3"/>
  <c r="AL102" i="3"/>
  <c r="AM102" i="3" s="1"/>
  <c r="AL101" i="3"/>
  <c r="AL100" i="3"/>
  <c r="AL99" i="3"/>
  <c r="AL98" i="3"/>
  <c r="AM98" i="3" s="1"/>
  <c r="AL97" i="3"/>
  <c r="AL96" i="3"/>
  <c r="AL95" i="3"/>
  <c r="AL94" i="3"/>
  <c r="AM94" i="3" s="1"/>
  <c r="AL93" i="3"/>
  <c r="AL92" i="3"/>
  <c r="AL91" i="3"/>
  <c r="AL90" i="3"/>
  <c r="AM90" i="3" s="1"/>
  <c r="AL89" i="3"/>
  <c r="AL88" i="3"/>
  <c r="AL87" i="3"/>
  <c r="AL86" i="3"/>
  <c r="AM86" i="3" s="1"/>
  <c r="AL85" i="3"/>
  <c r="AL84" i="3"/>
  <c r="AL83" i="3"/>
  <c r="AL82" i="3"/>
  <c r="AM82" i="3" s="1"/>
  <c r="AL81" i="3"/>
  <c r="AL80" i="3"/>
  <c r="AL79" i="3"/>
  <c r="AL78" i="3"/>
  <c r="AM78" i="3" s="1"/>
  <c r="AL77" i="3"/>
  <c r="AL76" i="3"/>
  <c r="AL75" i="3"/>
  <c r="AL74" i="3"/>
  <c r="AM74" i="3" s="1"/>
  <c r="AL73" i="3"/>
  <c r="AL72" i="3"/>
  <c r="AL71" i="3"/>
  <c r="AL70" i="3"/>
  <c r="AM70" i="3" s="1"/>
  <c r="AL69" i="3"/>
  <c r="AL68" i="3"/>
  <c r="AL67" i="3"/>
  <c r="AL66" i="3"/>
  <c r="AM66" i="3" s="1"/>
  <c r="AL65" i="3"/>
  <c r="AL64" i="3"/>
  <c r="AL63" i="3"/>
  <c r="AL62" i="3"/>
  <c r="AM62" i="3" s="1"/>
  <c r="AL61" i="3"/>
  <c r="AL60" i="3"/>
  <c r="AL59" i="3"/>
  <c r="AL58" i="3"/>
  <c r="AM58" i="3" s="1"/>
  <c r="AL57" i="3"/>
  <c r="AL56" i="3"/>
  <c r="AL55" i="3"/>
  <c r="AL54" i="3"/>
  <c r="AM54" i="3" s="1"/>
  <c r="AL53" i="3"/>
  <c r="AL52" i="3"/>
  <c r="AL51" i="3"/>
  <c r="AL50" i="3"/>
  <c r="AM50" i="3" s="1"/>
  <c r="AL49" i="3"/>
  <c r="AL48" i="3"/>
  <c r="AL47" i="3"/>
  <c r="AL46" i="3"/>
  <c r="AM46" i="3" s="1"/>
  <c r="AL45" i="3"/>
  <c r="AL44" i="3"/>
  <c r="AL43" i="3"/>
  <c r="AL42" i="3"/>
  <c r="AM42" i="3" s="1"/>
  <c r="AL41" i="3"/>
  <c r="AL40" i="3"/>
  <c r="AL39" i="3"/>
  <c r="AL38" i="3"/>
  <c r="AM38" i="3" s="1"/>
  <c r="AL37" i="3"/>
  <c r="AL36" i="3"/>
  <c r="AL35" i="3"/>
  <c r="AL34" i="3"/>
  <c r="AM34" i="3" s="1"/>
  <c r="AL33" i="3"/>
  <c r="AL32" i="3"/>
  <c r="AL31" i="3"/>
  <c r="AL30" i="3"/>
  <c r="AM30" i="3" s="1"/>
  <c r="AL29" i="3"/>
  <c r="AL28" i="3"/>
  <c r="AL27" i="3"/>
  <c r="AL26" i="3"/>
  <c r="AM26" i="3" s="1"/>
  <c r="AL25" i="3"/>
  <c r="AL24" i="3"/>
  <c r="AL23" i="3"/>
  <c r="AL22" i="3"/>
  <c r="AM22" i="3" s="1"/>
  <c r="AL21" i="3"/>
  <c r="AL20" i="3"/>
  <c r="AL19" i="3"/>
  <c r="AL18" i="3"/>
  <c r="AM18" i="3" s="1"/>
  <c r="AL17" i="3"/>
  <c r="AL16" i="3"/>
  <c r="AL15" i="3"/>
  <c r="AL14" i="3"/>
  <c r="AM14" i="3" s="1"/>
  <c r="AL13" i="3"/>
  <c r="AL12" i="3"/>
  <c r="AL11" i="3"/>
  <c r="AL10" i="3"/>
  <c r="AM10" i="3" s="1"/>
  <c r="AL9" i="3"/>
  <c r="AL8" i="3"/>
  <c r="AL7" i="3"/>
  <c r="AL6" i="3"/>
  <c r="AM6" i="3" s="1"/>
  <c r="AL5" i="3"/>
  <c r="AL4" i="3"/>
  <c r="AL3" i="3"/>
  <c r="AL2" i="3"/>
  <c r="AK2" i="3"/>
  <c r="AM2" i="3" s="1"/>
  <c r="AK3" i="3"/>
  <c r="AM3" i="3" s="1"/>
  <c r="AK4" i="3"/>
  <c r="AM4" i="3" s="1"/>
  <c r="AK5" i="3"/>
  <c r="AM5" i="3" s="1"/>
  <c r="AK6" i="3"/>
  <c r="AK7" i="3"/>
  <c r="AM7" i="3" s="1"/>
  <c r="AK8" i="3"/>
  <c r="AM8" i="3" s="1"/>
  <c r="AK9" i="3"/>
  <c r="AM9" i="3" s="1"/>
  <c r="AK10" i="3"/>
  <c r="AK11" i="3"/>
  <c r="AM11" i="3" s="1"/>
  <c r="AK12" i="3"/>
  <c r="AM12" i="3" s="1"/>
  <c r="AK13" i="3"/>
  <c r="AM13" i="3" s="1"/>
  <c r="AK14" i="3"/>
  <c r="AK15" i="3"/>
  <c r="AM15" i="3" s="1"/>
  <c r="AK16" i="3"/>
  <c r="AM16" i="3" s="1"/>
  <c r="AK17" i="3"/>
  <c r="AM17" i="3" s="1"/>
  <c r="AK18" i="3"/>
  <c r="AK19" i="3"/>
  <c r="AM19" i="3" s="1"/>
  <c r="AK20" i="3"/>
  <c r="AM20" i="3" s="1"/>
  <c r="AK21" i="3"/>
  <c r="AM21" i="3" s="1"/>
  <c r="AK22" i="3"/>
  <c r="AK23" i="3"/>
  <c r="AM23" i="3" s="1"/>
  <c r="AK24" i="3"/>
  <c r="AM24" i="3" s="1"/>
  <c r="AK25" i="3"/>
  <c r="AM25" i="3" s="1"/>
  <c r="AK26" i="3"/>
  <c r="AK27" i="3"/>
  <c r="AM27" i="3" s="1"/>
  <c r="AK28" i="3"/>
  <c r="AM28" i="3" s="1"/>
  <c r="AK29" i="3"/>
  <c r="AM29" i="3" s="1"/>
  <c r="AK30" i="3"/>
  <c r="AK31" i="3"/>
  <c r="AM31" i="3" s="1"/>
  <c r="AK32" i="3"/>
  <c r="AM32" i="3" s="1"/>
  <c r="AK33" i="3"/>
  <c r="AM33" i="3" s="1"/>
  <c r="AK34" i="3"/>
  <c r="AK35" i="3"/>
  <c r="AM35" i="3" s="1"/>
  <c r="AK36" i="3"/>
  <c r="AM36" i="3" s="1"/>
  <c r="AK37" i="3"/>
  <c r="AM37" i="3" s="1"/>
  <c r="AK38" i="3"/>
  <c r="AK39" i="3"/>
  <c r="AM39" i="3" s="1"/>
  <c r="AK40" i="3"/>
  <c r="AM40" i="3" s="1"/>
  <c r="AK41" i="3"/>
  <c r="AM41" i="3" s="1"/>
  <c r="AK42" i="3"/>
  <c r="AK43" i="3"/>
  <c r="AM43" i="3" s="1"/>
  <c r="AK44" i="3"/>
  <c r="AM44" i="3" s="1"/>
  <c r="AK45" i="3"/>
  <c r="AM45" i="3" s="1"/>
  <c r="AK46" i="3"/>
  <c r="AK47" i="3"/>
  <c r="AM47" i="3" s="1"/>
  <c r="AK48" i="3"/>
  <c r="AM48" i="3" s="1"/>
  <c r="AK49" i="3"/>
  <c r="AM49" i="3" s="1"/>
  <c r="AK50" i="3"/>
  <c r="AK51" i="3"/>
  <c r="AM51" i="3" s="1"/>
  <c r="AK52" i="3"/>
  <c r="AM52" i="3" s="1"/>
  <c r="AK53" i="3"/>
  <c r="AM53" i="3" s="1"/>
  <c r="AK54" i="3"/>
  <c r="AK55" i="3"/>
  <c r="AM55" i="3" s="1"/>
  <c r="AK56" i="3"/>
  <c r="AM56" i="3" s="1"/>
  <c r="AK57" i="3"/>
  <c r="AM57" i="3" s="1"/>
  <c r="AK58" i="3"/>
  <c r="AK59" i="3"/>
  <c r="AM59" i="3" s="1"/>
  <c r="AK60" i="3"/>
  <c r="AM60" i="3" s="1"/>
  <c r="AK61" i="3"/>
  <c r="AM61" i="3" s="1"/>
  <c r="AK62" i="3"/>
  <c r="AK63" i="3"/>
  <c r="AM63" i="3" s="1"/>
  <c r="AK64" i="3"/>
  <c r="AM64" i="3" s="1"/>
  <c r="AK65" i="3"/>
  <c r="AM65" i="3" s="1"/>
  <c r="AK66" i="3"/>
  <c r="AK67" i="3"/>
  <c r="AM67" i="3" s="1"/>
  <c r="AK68" i="3"/>
  <c r="AM68" i="3" s="1"/>
  <c r="AK69" i="3"/>
  <c r="AM69" i="3" s="1"/>
  <c r="AK70" i="3"/>
  <c r="AK71" i="3"/>
  <c r="AM71" i="3" s="1"/>
  <c r="AK72" i="3"/>
  <c r="AM72" i="3" s="1"/>
  <c r="AK73" i="3"/>
  <c r="AM73" i="3" s="1"/>
  <c r="AK74" i="3"/>
  <c r="AK75" i="3"/>
  <c r="AM75" i="3" s="1"/>
  <c r="AK76" i="3"/>
  <c r="AM76" i="3" s="1"/>
  <c r="AK77" i="3"/>
  <c r="AM77" i="3" s="1"/>
  <c r="AK78" i="3"/>
  <c r="AK79" i="3"/>
  <c r="AM79" i="3" s="1"/>
  <c r="AK80" i="3"/>
  <c r="AM80" i="3" s="1"/>
  <c r="AK81" i="3"/>
  <c r="AM81" i="3" s="1"/>
  <c r="AK82" i="3"/>
  <c r="AK83" i="3"/>
  <c r="AM83" i="3" s="1"/>
  <c r="AK84" i="3"/>
  <c r="AM84" i="3" s="1"/>
  <c r="AK85" i="3"/>
  <c r="AM85" i="3" s="1"/>
  <c r="AK86" i="3"/>
  <c r="AK87" i="3"/>
  <c r="AM87" i="3" s="1"/>
  <c r="AK88" i="3"/>
  <c r="AM88" i="3" s="1"/>
  <c r="AK89" i="3"/>
  <c r="AM89" i="3" s="1"/>
  <c r="AK90" i="3"/>
  <c r="AK91" i="3"/>
  <c r="AM91" i="3" s="1"/>
  <c r="AK92" i="3"/>
  <c r="AM92" i="3" s="1"/>
  <c r="AK93" i="3"/>
  <c r="AM93" i="3" s="1"/>
  <c r="AK94" i="3"/>
  <c r="AK95" i="3"/>
  <c r="AM95" i="3" s="1"/>
  <c r="AK96" i="3"/>
  <c r="AM96" i="3" s="1"/>
  <c r="AK97" i="3"/>
  <c r="AM97" i="3" s="1"/>
  <c r="AK98" i="3"/>
  <c r="AK99" i="3"/>
  <c r="AM99" i="3" s="1"/>
  <c r="AK100" i="3"/>
  <c r="AM100" i="3" s="1"/>
  <c r="AK101" i="3"/>
  <c r="AM101" i="3" s="1"/>
  <c r="AK102" i="3"/>
  <c r="AK103" i="3"/>
  <c r="AM103" i="3" s="1"/>
  <c r="AK104" i="3"/>
  <c r="AM104" i="3" s="1"/>
  <c r="AK105" i="3"/>
  <c r="AM105" i="3" s="1"/>
  <c r="AK106" i="3"/>
  <c r="AK107" i="3"/>
  <c r="AM107" i="3" s="1"/>
  <c r="AK108" i="3"/>
  <c r="AM108" i="3" s="1"/>
  <c r="AK109" i="3"/>
  <c r="AM109" i="3" s="1"/>
  <c r="AK110" i="3"/>
  <c r="AK111" i="3"/>
  <c r="AM111" i="3" s="1"/>
  <c r="AK112" i="3"/>
  <c r="AM112" i="3" s="1"/>
  <c r="AK113" i="3"/>
  <c r="AM113" i="3" s="1"/>
  <c r="AK114" i="3"/>
  <c r="AK115" i="3"/>
  <c r="AM115" i="3" s="1"/>
  <c r="AK116" i="3"/>
  <c r="AM116" i="3" s="1"/>
  <c r="AK117" i="3"/>
  <c r="AM117" i="3" s="1"/>
  <c r="AK118" i="3"/>
  <c r="AK119" i="3"/>
  <c r="AM119" i="3" s="1"/>
  <c r="AK120" i="3"/>
  <c r="AM120" i="3" s="1"/>
  <c r="AK121" i="3"/>
  <c r="AM121" i="3" s="1"/>
  <c r="AK122" i="3"/>
  <c r="AK123" i="3"/>
  <c r="AM123" i="3" s="1"/>
  <c r="AK124" i="3"/>
  <c r="AM124" i="3" s="1"/>
  <c r="AK125" i="3"/>
  <c r="AM125" i="3" s="1"/>
  <c r="AK126" i="3"/>
  <c r="AK127" i="3"/>
  <c r="AM127" i="3" s="1"/>
  <c r="AK128" i="3"/>
  <c r="AM128" i="3" s="1"/>
  <c r="AK129" i="3"/>
  <c r="AM129" i="3" s="1"/>
  <c r="AK130" i="3"/>
  <c r="AK131" i="3"/>
  <c r="AM131" i="3" s="1"/>
  <c r="AK132" i="3"/>
  <c r="AM132" i="3" s="1"/>
  <c r="AK133" i="3"/>
  <c r="AM133" i="3" s="1"/>
  <c r="AK134" i="3"/>
  <c r="AK135" i="3"/>
  <c r="AM135" i="3" s="1"/>
  <c r="AK136" i="3"/>
  <c r="AM136" i="3" s="1"/>
  <c r="AK137" i="3"/>
  <c r="AM137" i="3" s="1"/>
  <c r="AK138" i="3"/>
  <c r="AK139" i="3"/>
  <c r="AM139" i="3" s="1"/>
  <c r="AK140" i="3"/>
  <c r="AM140" i="3" s="1"/>
  <c r="AK141" i="3"/>
  <c r="AM141" i="3" s="1"/>
  <c r="AK142" i="3"/>
  <c r="AK143" i="3"/>
  <c r="AM143" i="3" s="1"/>
  <c r="AK144" i="3"/>
  <c r="AM144" i="3" s="1"/>
  <c r="AK145" i="3"/>
  <c r="AM145" i="3" s="1"/>
  <c r="AK146" i="3"/>
  <c r="AK147" i="3"/>
  <c r="AM147" i="3" s="1"/>
  <c r="AK148" i="3"/>
  <c r="AM148" i="3" s="1"/>
  <c r="AK149" i="3"/>
  <c r="AM149" i="3" s="1"/>
  <c r="AK150" i="3"/>
  <c r="AK151" i="3"/>
  <c r="AM151" i="3" s="1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2" i="3"/>
</calcChain>
</file>

<file path=xl/sharedStrings.xml><?xml version="1.0" encoding="utf-8"?>
<sst xmlns="http://schemas.openxmlformats.org/spreadsheetml/2006/main" count="1964" uniqueCount="209">
  <si>
    <t>Team Name</t>
  </si>
  <si>
    <t>Player 1</t>
  </si>
  <si>
    <t>Player 2</t>
  </si>
  <si>
    <t>Player 3</t>
  </si>
  <si>
    <t>Player 4</t>
  </si>
  <si>
    <t>Player 5</t>
  </si>
  <si>
    <t>Player 6</t>
  </si>
  <si>
    <t>Player 7</t>
  </si>
  <si>
    <t>Player 8</t>
  </si>
  <si>
    <t>Player 9</t>
  </si>
  <si>
    <t>Player 10</t>
  </si>
  <si>
    <t>Player 11</t>
  </si>
  <si>
    <t>Player 12</t>
  </si>
  <si>
    <t>Player 13</t>
  </si>
  <si>
    <t>Player 14</t>
  </si>
  <si>
    <t>Player 15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</si>
  <si>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</si>
  <si>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</si>
  <si>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</si>
  <si>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</si>
  <si>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</si>
  <si>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</si>
  <si>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</si>
  <si>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Detroit Pistons</t>
  </si>
  <si>
    <t>Denver Nuggets</t>
  </si>
  <si>
    <t>Golden State Warriors</t>
  </si>
  <si>
    <t>Houston Rockets</t>
  </si>
  <si>
    <t>Season</t>
  </si>
  <si>
    <t>2012-2013</t>
  </si>
  <si>
    <t>2013-2014</t>
  </si>
  <si>
    <t>2014-2015</t>
  </si>
  <si>
    <t>2015-2016</t>
  </si>
  <si>
    <t>2016-2017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</si>
  <si>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</si>
  <si>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</si>
  <si>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</si>
  <si>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</si>
  <si>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</si>
  <si>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</si>
  <si>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</si>
  <si>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</si>
  <si>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</si>
  <si>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</si>
  <si>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</si>
  <si>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Phildelphia Sixers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</si>
  <si>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</si>
  <si>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</si>
  <si>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</si>
  <si>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</si>
  <si>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</si>
  <si>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</si>
  <si>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</si>
  <si>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Player 16</t>
  </si>
  <si>
    <t>Player 17</t>
  </si>
  <si>
    <t>Average Salary</t>
  </si>
  <si>
    <t>Total Salary</t>
  </si>
  <si>
    <t>Standard Deviation</t>
  </si>
  <si>
    <t>Winning Percentage</t>
  </si>
  <si>
    <t>Total Wins</t>
  </si>
  <si>
    <t>Playoff Record</t>
  </si>
  <si>
    <t>First Round</t>
  </si>
  <si>
    <t>Conference Final</t>
  </si>
  <si>
    <t>Conference Semifinal</t>
  </si>
  <si>
    <t>DNQ</t>
  </si>
  <si>
    <t>Final</t>
  </si>
  <si>
    <t>Champion</t>
  </si>
  <si>
    <t>Player 18</t>
  </si>
  <si>
    <t>Player 19</t>
  </si>
  <si>
    <t>Player 20</t>
  </si>
  <si>
    <t>Player 21</t>
  </si>
  <si>
    <t>Player 22</t>
  </si>
  <si>
    <t>Player 23</t>
  </si>
  <si>
    <t>Average Salary/S.D.</t>
  </si>
  <si>
    <t>Gini Coefficient</t>
  </si>
  <si>
    <t>Robin Hood Coefficient</t>
  </si>
  <si>
    <t>Player 24</t>
  </si>
  <si>
    <t>Player 25</t>
  </si>
  <si>
    <t>Player 26</t>
  </si>
  <si>
    <t>Player 27</t>
  </si>
  <si>
    <t>Player 28</t>
  </si>
  <si>
    <t>Player 29</t>
  </si>
  <si>
    <t>Player 30</t>
  </si>
  <si>
    <t>Atlanta hawks2</t>
  </si>
  <si>
    <t>Atlanta hawks3</t>
  </si>
  <si>
    <t>Atlanta hawks4</t>
  </si>
  <si>
    <t>Atlanta hawks5</t>
  </si>
  <si>
    <t>Boston Celtics6</t>
  </si>
  <si>
    <t>Boston Celtics7</t>
  </si>
  <si>
    <t>Boston Celtics8</t>
  </si>
  <si>
    <t>Boston Celtics9</t>
  </si>
  <si>
    <t>Brooklyn Nets10</t>
  </si>
  <si>
    <t>Brooklyn Nets11</t>
  </si>
  <si>
    <t>Brooklyn Nets12</t>
  </si>
  <si>
    <t>Brooklyn Nets13</t>
  </si>
  <si>
    <t>Charlotte Hornets14</t>
  </si>
  <si>
    <t>Charlotte Hornets15</t>
  </si>
  <si>
    <t>Charlotte Hornets16</t>
  </si>
  <si>
    <t>Charlotte Hornets17</t>
  </si>
  <si>
    <t>Chicago Bulls18</t>
  </si>
  <si>
    <t>Chicago Bulls19</t>
  </si>
  <si>
    <t>Chicago Bulls20</t>
  </si>
  <si>
    <t>Chicago Bulls21</t>
  </si>
  <si>
    <t>Cleveland Cavaliers22</t>
  </si>
  <si>
    <t>Cleveland Cavaliers23</t>
  </si>
  <si>
    <t>Cleveland Cavaliers24</t>
  </si>
  <si>
    <t>Cleveland Cavaliers25</t>
  </si>
  <si>
    <t>Dallas Mavericks26</t>
  </si>
  <si>
    <t>Dallas Mavericks27</t>
  </si>
  <si>
    <t>Dallas Mavericks28</t>
  </si>
  <si>
    <t>Dallas Mavericks29</t>
  </si>
  <si>
    <t>Denver Nuggets30</t>
  </si>
  <si>
    <t>Denver Nuggets31</t>
  </si>
  <si>
    <t>Denver Nuggets32</t>
  </si>
  <si>
    <t>Denver Nuggets33</t>
  </si>
  <si>
    <t>Detroit Pistons34</t>
  </si>
  <si>
    <t>Detroit Pistons35</t>
  </si>
  <si>
    <t>Detroit Pistons36</t>
  </si>
  <si>
    <t>Detroit Pistons37</t>
  </si>
  <si>
    <t>Golden State Warriors38</t>
  </si>
  <si>
    <t>Golden State Warriors39</t>
  </si>
  <si>
    <t>Golden State Warriors40</t>
  </si>
  <si>
    <t>Golden State Warriors41</t>
  </si>
  <si>
    <t>Houston Rockets42</t>
  </si>
  <si>
    <t>Houston Rockets43</t>
  </si>
  <si>
    <t>Houston Rockets44</t>
  </si>
  <si>
    <t>Houston Rockets45</t>
  </si>
  <si>
    <t>Indiana Pacers46</t>
  </si>
  <si>
    <t>Indiana Pacers47</t>
  </si>
  <si>
    <t>Indiana Pacers48</t>
  </si>
  <si>
    <t>Indiana Pacers49</t>
  </si>
  <si>
    <t>Los Angeles Clippers50</t>
  </si>
  <si>
    <t>Los Angeles Clippers51</t>
  </si>
  <si>
    <t>Los Angeles Clippers52</t>
  </si>
  <si>
    <t>Los Angeles Clippers53</t>
  </si>
  <si>
    <t>Los Angeles Lakers54</t>
  </si>
  <si>
    <t>Los Angeles Lakers55</t>
  </si>
  <si>
    <t>Los Angeles Lakers56</t>
  </si>
  <si>
    <t>Los Angeles Lakers57</t>
  </si>
  <si>
    <t>Memphis Grizzlies58</t>
  </si>
  <si>
    <t>Memphis Grizzlies59</t>
  </si>
  <si>
    <t>Memphis Grizzlies60</t>
  </si>
  <si>
    <t>Memphis Grizzlies61</t>
  </si>
  <si>
    <t>Miami Heat62</t>
  </si>
  <si>
    <t>Miami Heat63</t>
  </si>
  <si>
    <t>Miami Heat64</t>
  </si>
  <si>
    <t>Miami Heat65</t>
  </si>
  <si>
    <t>Milwaukee Bucks66</t>
  </si>
  <si>
    <t>Milwaukee Bucks67</t>
  </si>
  <si>
    <t>Milwaukee Bucks68</t>
  </si>
  <si>
    <t>Milwaukee Bucks69</t>
  </si>
  <si>
    <t>Minnesota Timberwolves70</t>
  </si>
  <si>
    <t>Minnesota Timberwolves71</t>
  </si>
  <si>
    <t>Minnesota Timberwolves72</t>
  </si>
  <si>
    <t>Minnesota Timberwolves73</t>
  </si>
  <si>
    <t>New Orleans Pelicans74</t>
  </si>
  <si>
    <t>New Orleans Pelicans75</t>
  </si>
  <si>
    <t>New Orleans Pelicans76</t>
  </si>
  <si>
    <t>New Orleans Pelicans77</t>
  </si>
  <si>
    <t>New York Knicks78</t>
  </si>
  <si>
    <t>New York Knicks79</t>
  </si>
  <si>
    <t>New York Knicks80</t>
  </si>
  <si>
    <t>New York Knicks81</t>
  </si>
  <si>
    <t>Oklahoma City Thunder82</t>
  </si>
  <si>
    <t>Oklahoma City Thunder83</t>
  </si>
  <si>
    <t>Oklahoma City Thunder84</t>
  </si>
  <si>
    <t>Oklahoma City Thunder85</t>
  </si>
  <si>
    <t>Orlando Magic86</t>
  </si>
  <si>
    <t>Orlando Magic87</t>
  </si>
  <si>
    <t>Orlando Magic88</t>
  </si>
  <si>
    <t>Orlando Magic89</t>
  </si>
  <si>
    <t>Phildelphia Sixers90</t>
  </si>
  <si>
    <t>Phildelphia Sixers91</t>
  </si>
  <si>
    <t>Phildelphia Sixers92</t>
  </si>
  <si>
    <t>Phildelphia Sixers93</t>
  </si>
  <si>
    <t>Phoenix Suns94</t>
  </si>
  <si>
    <t>Phoenix Suns95</t>
  </si>
  <si>
    <t>Phoenix Suns96</t>
  </si>
  <si>
    <t>Phoenix Suns97</t>
  </si>
  <si>
    <t>Portland Trail Blazers98</t>
  </si>
  <si>
    <t>Portland Trail Blazers99</t>
  </si>
  <si>
    <t>Portland Trail Blazers100</t>
  </si>
  <si>
    <t>Portland Trail Blazers101</t>
  </si>
  <si>
    <t>Sacramento Kings102</t>
  </si>
  <si>
    <t>Sacramento Kings103</t>
  </si>
  <si>
    <t>Sacramento Kings104</t>
  </si>
  <si>
    <t>Sacramento Kings105</t>
  </si>
  <si>
    <t>San Antonio Spurs106</t>
  </si>
  <si>
    <t>San Antonio Spurs107</t>
  </si>
  <si>
    <t>San Antonio Spurs108</t>
  </si>
  <si>
    <t>San Antonio Spurs109</t>
  </si>
  <si>
    <t>Toronto Raptors110</t>
  </si>
  <si>
    <t>Toronto Raptors111</t>
  </si>
  <si>
    <t>Toronto Raptors112</t>
  </si>
  <si>
    <t>Toronto Raptors113</t>
  </si>
  <si>
    <t>Utah Jazz114</t>
  </si>
  <si>
    <t>Utah Jazz115</t>
  </si>
  <si>
    <t>Utah Jazz116</t>
  </si>
  <si>
    <t>Utah Jazz117</t>
  </si>
  <si>
    <t>Washington Wizards118</t>
  </si>
  <si>
    <t>Washington Wizards119</t>
  </si>
  <si>
    <t>Washington Wizards120</t>
  </si>
  <si>
    <t>Washington Wizards121</t>
  </si>
  <si>
    <t>Average PER</t>
  </si>
  <si>
    <t>Gini Coefficient of PER</t>
  </si>
  <si>
    <t>Robin Hood Coefficient of PER</t>
  </si>
  <si>
    <t>S.D. of PER</t>
  </si>
  <si>
    <t>Gini Coefficient of Salary</t>
  </si>
  <si>
    <t>Robin Hood Coefficient of Salary</t>
  </si>
  <si>
    <t>S.D.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</si>
</sst>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rgb="FFFFFFFF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  <scheme val="minor"/>
    </font>
    <font>
      <sz val="9.4"/>
      <color rgb="FF000000"/>
      <name val="Verdana"/>
      <family val="2"/>
    </font>
    <font>
      <sz val="9.4"/>
      <color theme="1"/>
      <name val="Verdana"/>
      <family val="2"/>
    </font>
    <font>
      <sz val="11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BDD7EE"/>
        <bgColor rgb="FFBDD7EE"/>
      </patternFill>
    </fill>
    <fill>
      <patternFill patternType="solid">
        <fgColor rgb="FFDDEBF7"/>
        <bgColor rgb="FFDDEBF7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ck">
        <color rgb="FFFFFFFF"/>
      </top>
      <bottom/>
      <diagonal/>
    </border>
    <border>
      <left style="thin">
        <color theme="0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Font="1"/>
    <xf numFmtId="0" fontId="8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9" fontId="9" fillId="3" borderId="1" xfId="0" applyNumberFormat="1" applyFont="1" applyFill="1" applyBorder="1" applyAlignment="1">
      <alignment horizontal="center"/>
    </xf>
    <xf numFmtId="9" fontId="9" fillId="4" borderId="2" xfId="0" applyNumberFormat="1" applyFont="1" applyFill="1" applyBorder="1" applyAlignment="1">
      <alignment horizontal="center"/>
    </xf>
    <xf numFmtId="9" fontId="9" fillId="3" borderId="2" xfId="0" applyNumberFormat="1" applyFont="1" applyFill="1" applyBorder="1" applyAlignment="1">
      <alignment horizontal="center"/>
    </xf>
    <xf numFmtId="0" fontId="9" fillId="5" borderId="2" xfId="0" applyFont="1" applyFill="1" applyBorder="1"/>
    <xf numFmtId="0" fontId="9" fillId="6" borderId="2" xfId="0" applyFont="1" applyFill="1" applyBorder="1"/>
    <xf numFmtId="0" fontId="8" fillId="2" borderId="0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2" borderId="2" xfId="0" applyNumberFormat="1" applyFont="1" applyFill="1" applyBorder="1" applyAlignment="1">
      <alignment horizontal="center"/>
    </xf>
    <xf numFmtId="0" fontId="9" fillId="3" borderId="1" xfId="0" applyNumberFormat="1" applyFont="1" applyFill="1" applyBorder="1"/>
    <xf numFmtId="0" fontId="0" fillId="0" borderId="0" xfId="0" applyNumberFormat="1"/>
    <xf numFmtId="0" fontId="8" fillId="2" borderId="2" xfId="0" applyFont="1" applyFill="1" applyBorder="1" applyAlignment="1">
      <alignment horizontal="right"/>
    </xf>
    <xf numFmtId="0" fontId="9" fillId="3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2" borderId="0" xfId="0" applyNumberFormat="1" applyFont="1" applyFill="1" applyBorder="1" applyAlignment="1">
      <alignment horizontal="center"/>
    </xf>
    <xf numFmtId="0" fontId="6" fillId="2" borderId="1" xfId="0" applyNumberFormat="1" applyFont="1" applyFill="1" applyBorder="1" applyAlignment="1">
      <alignment horizontal="center"/>
    </xf>
    <xf numFmtId="0" fontId="6" fillId="2" borderId="2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5" borderId="2" xfId="0" applyNumberFormat="1" applyFont="1" applyFill="1" applyBorder="1"/>
    <xf numFmtId="0" fontId="3" fillId="6" borderId="2" xfId="0" applyNumberFormat="1" applyFont="1" applyFill="1" applyBorder="1"/>
    <xf numFmtId="0" fontId="7" fillId="3" borderId="1" xfId="0" applyNumberFormat="1" applyFont="1" applyFill="1" applyBorder="1"/>
    <xf numFmtId="0" fontId="3" fillId="3" borderId="1" xfId="0" applyNumberFormat="1" applyFont="1" applyFill="1" applyBorder="1"/>
    <xf numFmtId="0" fontId="3" fillId="4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5" fillId="5" borderId="2" xfId="0" applyNumberFormat="1" applyFont="1" applyFill="1" applyBorder="1"/>
    <xf numFmtId="0" fontId="5" fillId="6" borderId="2" xfId="0" applyNumberFormat="1" applyFont="1" applyFill="1" applyBorder="1"/>
    <xf numFmtId="0" fontId="4" fillId="4" borderId="2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center"/>
    </xf>
    <xf numFmtId="0" fontId="6" fillId="2" borderId="2" xfId="0" applyNumberFormat="1" applyFont="1" applyFill="1" applyBorder="1" applyAlignment="1">
      <alignment horizontal="right"/>
    </xf>
    <xf numFmtId="0" fontId="3" fillId="3" borderId="1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9" fontId="3" fillId="4" borderId="2" xfId="0" applyNumberFormat="1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0" fontId="11" fillId="7" borderId="2" xfId="0" applyFont="1" applyFill="1" applyBorder="1"/>
    <xf numFmtId="0" fontId="11" fillId="7" borderId="5" xfId="0" applyFont="1" applyFill="1" applyBorder="1"/>
    <xf numFmtId="0" fontId="12" fillId="7" borderId="5" xfId="0" applyFont="1" applyFill="1" applyBorder="1"/>
    <xf numFmtId="0" fontId="11" fillId="8" borderId="6" xfId="0" applyFont="1" applyFill="1" applyBorder="1"/>
    <xf numFmtId="0" fontId="11" fillId="8" borderId="7" xfId="0" applyFont="1" applyFill="1" applyBorder="1"/>
    <xf numFmtId="0" fontId="12" fillId="8" borderId="7" xfId="0" applyFont="1" applyFill="1" applyBorder="1"/>
    <xf numFmtId="0" fontId="11" fillId="7" borderId="6" xfId="0" applyFont="1" applyFill="1" applyBorder="1"/>
    <xf numFmtId="0" fontId="11" fillId="7" borderId="7" xfId="0" applyFont="1" applyFill="1" applyBorder="1"/>
    <xf numFmtId="0" fontId="12" fillId="7" borderId="7" xfId="0" applyFont="1" applyFill="1" applyBorder="1"/>
    <xf numFmtId="0" fontId="3" fillId="6" borderId="2" xfId="0" applyFont="1" applyFill="1" applyBorder="1"/>
    <xf numFmtId="0" fontId="12" fillId="8" borderId="6" xfId="0" applyFont="1" applyFill="1" applyBorder="1"/>
    <xf numFmtId="0" fontId="3" fillId="5" borderId="2" xfId="0" applyFont="1" applyFill="1" applyBorder="1"/>
    <xf numFmtId="0" fontId="12" fillId="7" borderId="6" xfId="0" applyFont="1" applyFill="1" applyBorder="1"/>
    <xf numFmtId="0" fontId="13" fillId="8" borderId="7" xfId="0" applyFont="1" applyFill="1" applyBorder="1"/>
    <xf numFmtId="2" fontId="6" fillId="2" borderId="2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right"/>
    </xf>
    <xf numFmtId="2" fontId="3" fillId="3" borderId="4" xfId="0" applyNumberFormat="1" applyFont="1" applyFill="1" applyBorder="1" applyAlignment="1">
      <alignment horizontal="right"/>
    </xf>
    <xf numFmtId="2" fontId="3" fillId="3" borderId="1" xfId="0" applyNumberFormat="1" applyFont="1" applyFill="1" applyBorder="1"/>
    <xf numFmtId="2" fontId="3" fillId="3" borderId="4" xfId="0" applyNumberFormat="1" applyFont="1" applyFill="1" applyBorder="1"/>
    <xf numFmtId="0" fontId="0" fillId="7" borderId="5" xfId="0" applyFont="1" applyFill="1" applyBorder="1"/>
    <xf numFmtId="0" fontId="6" fillId="2" borderId="6" xfId="0" applyFont="1" applyFill="1" applyBorder="1" applyAlignment="1">
      <alignment horizontal="center"/>
    </xf>
    <xf numFmtId="0" fontId="0" fillId="8" borderId="7" xfId="0" applyFont="1" applyFill="1" applyBorder="1"/>
    <xf numFmtId="0" fontId="6" fillId="2" borderId="0" xfId="0" applyFont="1" applyFill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3" fillId="3" borderId="4" xfId="0" applyNumberFormat="1" applyFont="1" applyFill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49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solid">
          <fgColor rgb="FFBDD7EE"/>
          <bgColor rgb="FFBDD7EE"/>
        </patternFill>
      </fill>
      <alignment horizontal="center" vertical="bottom" textRotation="0" wrapText="0" indent="0" justifyLastLine="0" shrinkToFit="0"/>
      <border diagonalUp="0" diagonalDown="0" outline="0">
        <left style="thin">
          <color rgb="FFFFFFFF"/>
        </left>
        <right/>
        <top style="thick">
          <color rgb="FFFFFFF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rgb="FFFFFFFF"/>
        </top>
        <bottom/>
      </border>
    </dxf>
    <dxf>
      <border outline="0">
        <left style="thin">
          <color rgb="FFFFFFFF"/>
        </left>
        <top style="thin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fill>
        <patternFill patternType="solid">
          <fgColor rgb="FF5B9BD5"/>
          <bgColor rgb="FF5B9BD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DD7EE"/>
          <bgColor rgb="FFBDD7EE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ck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DD7EE"/>
          <bgColor rgb="FFBDD7EE"/>
        </patternFill>
      </fill>
      <border diagonalUp="0" diagonalDown="0">
        <left style="thin">
          <color rgb="FFFFFFFF"/>
        </left>
        <right/>
        <top style="thick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DD7EE"/>
          <bgColor rgb="FFBDD7EE"/>
        </patternFill>
      </fill>
      <border diagonalUp="0" diagonalDown="0">
        <left style="thin">
          <color rgb="FFFFFFFF"/>
        </left>
        <right/>
        <top style="thick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DD7EE"/>
          <bgColor rgb="FFBDD7EE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ck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B4C6E7"/>
          <bgColor rgb="FFB4C6E7"/>
        </patternFill>
      </fill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minor"/>
      </font>
      <numFmt numFmtId="0" formatCode="General"/>
      <fill>
        <patternFill patternType="solid">
          <fgColor rgb="FF5B9BD5"/>
          <bgColor rgb="FF5B9BD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rgb="FFDDEBF7"/>
          <bgColor rgb="FFDDEBF7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A9F6F-A26C-4C49-BB20-F413039C3447}" name="Table1" displayName="Table1" ref="C1:H151" totalsRowShown="0" headerRowDxfId="7" tableBorderDxfId="6">
  <autoFilter ref="C1:H151" xr:uid="{00000000-0009-0000-0100-000001000000}"/>
  <tableColumns count="6">
    <tableColumn id="1" xr3:uid="{EADD53FF-3D96-1F4F-BCD0-3B29220F3E5D}" name="Gini Coefficient of PER" dataDxfId="5"/>
    <tableColumn id="2" xr3:uid="{15C2E1BA-FDAC-964E-BF68-C3CF167D4A07}" name="Robin Hood Coefficient of PER" dataDxfId="4"/>
    <tableColumn id="3" xr3:uid="{574A3E8E-4BF4-7E44-BF65-78839815E4B5}" name="S.D. of PER" dataDxfId="3"/>
    <tableColumn id="5" xr3:uid="{CD5C7FE5-10E5-0F44-B711-42A63305DA76}" name="Gini Coefficient of Salary" dataDxfId="2"/>
    <tableColumn id="6" xr3:uid="{E745493A-E91C-924B-8AF7-74856C77322D}" name="Robin Hood Coefficient of Salary" dataDxfId="1"/>
    <tableColumn id="7" xr3:uid="{3D75EC75-C7F8-DA48-B2DB-D5AF44054EAA}" name="S.D. of Salar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2A273E-7120-464B-99D6-6BB072B992CB}" name="Table2" displayName="Table2" ref="A1:A151" totalsRowShown="0">
  <autoFilter ref="A1:A151" xr:uid="{00000000-0009-0000-0100-000002000000}"/>
  <tableColumns count="1">
    <tableColumn id="1" xr3:uid="{80F07E39-3B8E-7C46-8900-60B5ABA987AE}" name="Winning Percentag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AC557-E082-464D-90B0-926E6F5E9946}" name="Table3" displayName="Table3" ref="B1:B151" totalsRowShown="0">
  <autoFilter ref="B1:B151" xr:uid="{15DBC51E-CBBD-7440-9B10-9D1422A683AC}"/>
  <tableColumns count="1">
    <tableColumn id="1" xr3:uid="{08196BE8-FA0A-F441-8C7F-9D8F3FC954FC}" name="Average PER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EU41" totalsRowShown="0" headerRowDxfId="48">
  <autoFilter ref="A1:EU41" xr:uid="{00000000-0009-0000-0100-000007000000}"/>
  <tableColumns count="151">
    <tableColumn id="1" xr3:uid="{00000000-0010-0000-0000-000001000000}" name="Team Name"/>
    <tableColumn id="2" xr3:uid="{00000000-0010-0000-0000-000002000000}" name="Atlanta hawks"/>
    <tableColumn id="3" xr3:uid="{00000000-0010-0000-0000-000003000000}" name="Atlanta hawks2"/>
    <tableColumn id="4" xr3:uid="{00000000-0010-0000-0000-000004000000}" name="Atlanta hawks3"/>
    <tableColumn id="5" xr3:uid="{00000000-0010-0000-0000-000005000000}" name="Atlanta hawks4"/>
    <tableColumn id="6" xr3:uid="{00000000-0010-0000-0000-000006000000}" name="Atlanta hawks5"/>
    <tableColumn id="7" xr3:uid="{00000000-0010-0000-0000-000007000000}" name="Boston Celtics"/>
    <tableColumn id="8" xr3:uid="{00000000-0010-0000-0000-000008000000}" name="Boston Celtics6"/>
    <tableColumn id="9" xr3:uid="{00000000-0010-0000-0000-000009000000}" name="Boston Celtics7"/>
    <tableColumn id="10" xr3:uid="{00000000-0010-0000-0000-00000A000000}" name="Boston Celtics8"/>
    <tableColumn id="11" xr3:uid="{00000000-0010-0000-0000-00000B000000}" name="Boston Celtics9"/>
    <tableColumn id="12" xr3:uid="{00000000-0010-0000-0000-00000C000000}" name="Brooklyn Nets"/>
    <tableColumn id="13" xr3:uid="{00000000-0010-0000-0000-00000D000000}" name="Brooklyn Nets10"/>
    <tableColumn id="14" xr3:uid="{00000000-0010-0000-0000-00000E000000}" name="Brooklyn Nets11"/>
    <tableColumn id="15" xr3:uid="{00000000-0010-0000-0000-00000F000000}" name="Brooklyn Nets12"/>
    <tableColumn id="16" xr3:uid="{00000000-0010-0000-0000-000010000000}" name="Brooklyn Nets13"/>
    <tableColumn id="17" xr3:uid="{00000000-0010-0000-0000-000011000000}" name="Charlotte Hornets"/>
    <tableColumn id="18" xr3:uid="{00000000-0010-0000-0000-000012000000}" name="Charlotte Hornets14"/>
    <tableColumn id="19" xr3:uid="{00000000-0010-0000-0000-000013000000}" name="Charlotte Hornets15"/>
    <tableColumn id="20" xr3:uid="{00000000-0010-0000-0000-000014000000}" name="Charlotte Hornets16"/>
    <tableColumn id="21" xr3:uid="{00000000-0010-0000-0000-000015000000}" name="Charlotte Hornets17"/>
    <tableColumn id="22" xr3:uid="{00000000-0010-0000-0000-000016000000}" name="Chicago Bulls"/>
    <tableColumn id="23" xr3:uid="{00000000-0010-0000-0000-000017000000}" name="Chicago Bulls18"/>
    <tableColumn id="24" xr3:uid="{00000000-0010-0000-0000-000018000000}" name="Chicago Bulls19"/>
    <tableColumn id="25" xr3:uid="{00000000-0010-0000-0000-000019000000}" name="Chicago Bulls20"/>
    <tableColumn id="26" xr3:uid="{00000000-0010-0000-0000-00001A000000}" name="Chicago Bulls21"/>
    <tableColumn id="27" xr3:uid="{00000000-0010-0000-0000-00001B000000}" name="Cleveland Cavaliers"/>
    <tableColumn id="28" xr3:uid="{00000000-0010-0000-0000-00001C000000}" name="Cleveland Cavaliers22"/>
    <tableColumn id="29" xr3:uid="{00000000-0010-0000-0000-00001D000000}" name="Cleveland Cavaliers23"/>
    <tableColumn id="30" xr3:uid="{00000000-0010-0000-0000-00001E000000}" name="Cleveland Cavaliers24"/>
    <tableColumn id="31" xr3:uid="{00000000-0010-0000-0000-00001F000000}" name="Cleveland Cavaliers25"/>
    <tableColumn id="32" xr3:uid="{00000000-0010-0000-0000-000020000000}" name="Dallas Mavericks"/>
    <tableColumn id="33" xr3:uid="{00000000-0010-0000-0000-000021000000}" name="Dallas Mavericks26"/>
    <tableColumn id="34" xr3:uid="{00000000-0010-0000-0000-000022000000}" name="Dallas Mavericks27"/>
    <tableColumn id="35" xr3:uid="{00000000-0010-0000-0000-000023000000}" name="Dallas Mavericks28"/>
    <tableColumn id="36" xr3:uid="{00000000-0010-0000-0000-000024000000}" name="Dallas Mavericks29"/>
    <tableColumn id="37" xr3:uid="{00000000-0010-0000-0000-000025000000}" name="Denver Nuggets"/>
    <tableColumn id="38" xr3:uid="{00000000-0010-0000-0000-000026000000}" name="Denver Nuggets30"/>
    <tableColumn id="39" xr3:uid="{00000000-0010-0000-0000-000027000000}" name="Denver Nuggets31"/>
    <tableColumn id="40" xr3:uid="{00000000-0010-0000-0000-000028000000}" name="Denver Nuggets32"/>
    <tableColumn id="41" xr3:uid="{00000000-0010-0000-0000-000029000000}" name="Denver Nuggets33"/>
    <tableColumn id="42" xr3:uid="{00000000-0010-0000-0000-00002A000000}" name="Detroit Pistons"/>
    <tableColumn id="43" xr3:uid="{00000000-0010-0000-0000-00002B000000}" name="Detroit Pistons34"/>
    <tableColumn id="44" xr3:uid="{00000000-0010-0000-0000-00002C000000}" name="Detroit Pistons35"/>
    <tableColumn id="45" xr3:uid="{00000000-0010-0000-0000-00002D000000}" name="Detroit Pistons36"/>
    <tableColumn id="46" xr3:uid="{00000000-0010-0000-0000-00002E000000}" name="Detroit Pistons37"/>
    <tableColumn id="47" xr3:uid="{00000000-0010-0000-0000-00002F000000}" name="Golden State Warriors"/>
    <tableColumn id="48" xr3:uid="{00000000-0010-0000-0000-000030000000}" name="Golden State Warriors38"/>
    <tableColumn id="49" xr3:uid="{00000000-0010-0000-0000-000031000000}" name="Golden State Warriors39"/>
    <tableColumn id="50" xr3:uid="{00000000-0010-0000-0000-000032000000}" name="Golden State Warriors40"/>
    <tableColumn id="51" xr3:uid="{00000000-0010-0000-0000-000033000000}" name="Golden State Warriors41"/>
    <tableColumn id="52" xr3:uid="{00000000-0010-0000-0000-000034000000}" name="Houston Rockets"/>
    <tableColumn id="53" xr3:uid="{00000000-0010-0000-0000-000035000000}" name="Houston Rockets42"/>
    <tableColumn id="54" xr3:uid="{00000000-0010-0000-0000-000036000000}" name="Houston Rockets43"/>
    <tableColumn id="55" xr3:uid="{00000000-0010-0000-0000-000037000000}" name="Houston Rockets44"/>
    <tableColumn id="56" xr3:uid="{00000000-0010-0000-0000-000038000000}" name="Houston Rockets45"/>
    <tableColumn id="57" xr3:uid="{00000000-0010-0000-0000-000039000000}" name="Indiana Pacers"/>
    <tableColumn id="58" xr3:uid="{00000000-0010-0000-0000-00003A000000}" name="Indiana Pacers46"/>
    <tableColumn id="59" xr3:uid="{00000000-0010-0000-0000-00003B000000}" name="Indiana Pacers47"/>
    <tableColumn id="60" xr3:uid="{00000000-0010-0000-0000-00003C000000}" name="Indiana Pacers48"/>
    <tableColumn id="61" xr3:uid="{00000000-0010-0000-0000-00003D000000}" name="Indiana Pacers49"/>
    <tableColumn id="62" xr3:uid="{00000000-0010-0000-0000-00003E000000}" name="Los Angeles Clippers"/>
    <tableColumn id="63" xr3:uid="{00000000-0010-0000-0000-00003F000000}" name="Los Angeles Clippers50"/>
    <tableColumn id="64" xr3:uid="{00000000-0010-0000-0000-000040000000}" name="Los Angeles Clippers51"/>
    <tableColumn id="65" xr3:uid="{00000000-0010-0000-0000-000041000000}" name="Los Angeles Clippers52"/>
    <tableColumn id="66" xr3:uid="{00000000-0010-0000-0000-000042000000}" name="Los Angeles Clippers53"/>
    <tableColumn id="67" xr3:uid="{00000000-0010-0000-0000-000043000000}" name="Los Angeles Lakers"/>
    <tableColumn id="68" xr3:uid="{00000000-0010-0000-0000-000044000000}" name="Los Angeles Lakers54"/>
    <tableColumn id="69" xr3:uid="{00000000-0010-0000-0000-000045000000}" name="Los Angeles Lakers55"/>
    <tableColumn id="70" xr3:uid="{00000000-0010-0000-0000-000046000000}" name="Los Angeles Lakers56"/>
    <tableColumn id="71" xr3:uid="{00000000-0010-0000-0000-000047000000}" name="Los Angeles Lakers57"/>
    <tableColumn id="72" xr3:uid="{00000000-0010-0000-0000-000048000000}" name="Memphis Grizzlies"/>
    <tableColumn id="73" xr3:uid="{00000000-0010-0000-0000-000049000000}" name="Memphis Grizzlies58"/>
    <tableColumn id="74" xr3:uid="{00000000-0010-0000-0000-00004A000000}" name="Memphis Grizzlies59"/>
    <tableColumn id="75" xr3:uid="{00000000-0010-0000-0000-00004B000000}" name="Memphis Grizzlies60"/>
    <tableColumn id="76" xr3:uid="{00000000-0010-0000-0000-00004C000000}" name="Memphis Grizzlies61"/>
    <tableColumn id="77" xr3:uid="{00000000-0010-0000-0000-00004D000000}" name="Miami Heat"/>
    <tableColumn id="78" xr3:uid="{00000000-0010-0000-0000-00004E000000}" name="Miami Heat62"/>
    <tableColumn id="79" xr3:uid="{00000000-0010-0000-0000-00004F000000}" name="Miami Heat63"/>
    <tableColumn id="80" xr3:uid="{00000000-0010-0000-0000-000050000000}" name="Miami Heat64"/>
    <tableColumn id="81" xr3:uid="{00000000-0010-0000-0000-000051000000}" name="Miami Heat65"/>
    <tableColumn id="82" xr3:uid="{00000000-0010-0000-0000-000052000000}" name="Milwaukee Bucks"/>
    <tableColumn id="83" xr3:uid="{00000000-0010-0000-0000-000053000000}" name="Milwaukee Bucks66"/>
    <tableColumn id="84" xr3:uid="{00000000-0010-0000-0000-000054000000}" name="Milwaukee Bucks67"/>
    <tableColumn id="85" xr3:uid="{00000000-0010-0000-0000-000055000000}" name="Milwaukee Bucks68"/>
    <tableColumn id="86" xr3:uid="{00000000-0010-0000-0000-000056000000}" name="Milwaukee Bucks69"/>
    <tableColumn id="87" xr3:uid="{00000000-0010-0000-0000-000057000000}" name="Minnesota Timberwolves"/>
    <tableColumn id="88" xr3:uid="{00000000-0010-0000-0000-000058000000}" name="Minnesota Timberwolves70"/>
    <tableColumn id="89" xr3:uid="{00000000-0010-0000-0000-000059000000}" name="Minnesota Timberwolves71"/>
    <tableColumn id="90" xr3:uid="{00000000-0010-0000-0000-00005A000000}" name="Minnesota Timberwolves72"/>
    <tableColumn id="91" xr3:uid="{00000000-0010-0000-0000-00005B000000}" name="Minnesota Timberwolves73"/>
    <tableColumn id="92" xr3:uid="{00000000-0010-0000-0000-00005C000000}" name="New Orleans Pelicans"/>
    <tableColumn id="93" xr3:uid="{00000000-0010-0000-0000-00005D000000}" name="New Orleans Pelicans74"/>
    <tableColumn id="94" xr3:uid="{00000000-0010-0000-0000-00005E000000}" name="New Orleans Pelicans75"/>
    <tableColumn id="95" xr3:uid="{00000000-0010-0000-0000-00005F000000}" name="New Orleans Pelicans76"/>
    <tableColumn id="96" xr3:uid="{00000000-0010-0000-0000-000060000000}" name="New Orleans Pelicans77"/>
    <tableColumn id="97" xr3:uid="{00000000-0010-0000-0000-000061000000}" name="New York Knicks"/>
    <tableColumn id="98" xr3:uid="{00000000-0010-0000-0000-000062000000}" name="New York Knicks78"/>
    <tableColumn id="99" xr3:uid="{00000000-0010-0000-0000-000063000000}" name="New York Knicks79"/>
    <tableColumn id="100" xr3:uid="{00000000-0010-0000-0000-000064000000}" name="New York Knicks80"/>
    <tableColumn id="101" xr3:uid="{00000000-0010-0000-0000-000065000000}" name="New York Knicks81"/>
    <tableColumn id="102" xr3:uid="{00000000-0010-0000-0000-000066000000}" name="Oklahoma City Thunder"/>
    <tableColumn id="103" xr3:uid="{00000000-0010-0000-0000-000067000000}" name="Oklahoma City Thunder82"/>
    <tableColumn id="104" xr3:uid="{00000000-0010-0000-0000-000068000000}" name="Oklahoma City Thunder83"/>
    <tableColumn id="105" xr3:uid="{00000000-0010-0000-0000-000069000000}" name="Oklahoma City Thunder84"/>
    <tableColumn id="106" xr3:uid="{00000000-0010-0000-0000-00006A000000}" name="Oklahoma City Thunder85"/>
    <tableColumn id="107" xr3:uid="{00000000-0010-0000-0000-00006B000000}" name="Orlando Magic"/>
    <tableColumn id="108" xr3:uid="{00000000-0010-0000-0000-00006C000000}" name="Orlando Magic86"/>
    <tableColumn id="109" xr3:uid="{00000000-0010-0000-0000-00006D000000}" name="Orlando Magic87"/>
    <tableColumn id="110" xr3:uid="{00000000-0010-0000-0000-00006E000000}" name="Orlando Magic88"/>
    <tableColumn id="111" xr3:uid="{00000000-0010-0000-0000-00006F000000}" name="Orlando Magic89"/>
    <tableColumn id="112" xr3:uid="{00000000-0010-0000-0000-000070000000}" name="Phildelphia Sixers"/>
    <tableColumn id="113" xr3:uid="{00000000-0010-0000-0000-000071000000}" name="Phildelphia Sixers90"/>
    <tableColumn id="114" xr3:uid="{00000000-0010-0000-0000-000072000000}" name="Phildelphia Sixers91"/>
    <tableColumn id="115" xr3:uid="{00000000-0010-0000-0000-000073000000}" name="Phildelphia Sixers92"/>
    <tableColumn id="116" xr3:uid="{00000000-0010-0000-0000-000074000000}" name="Phildelphia Sixers93"/>
    <tableColumn id="117" xr3:uid="{00000000-0010-0000-0000-000075000000}" name="Phoenix Suns"/>
    <tableColumn id="118" xr3:uid="{00000000-0010-0000-0000-000076000000}" name="Phoenix Suns94"/>
    <tableColumn id="119" xr3:uid="{00000000-0010-0000-0000-000077000000}" name="Phoenix Suns95"/>
    <tableColumn id="120" xr3:uid="{00000000-0010-0000-0000-000078000000}" name="Phoenix Suns96"/>
    <tableColumn id="121" xr3:uid="{00000000-0010-0000-0000-000079000000}" name="Phoenix Suns97"/>
    <tableColumn id="122" xr3:uid="{00000000-0010-0000-0000-00007A000000}" name="Portland Trail Blazers"/>
    <tableColumn id="123" xr3:uid="{00000000-0010-0000-0000-00007B000000}" name="Portland Trail Blazers98"/>
    <tableColumn id="124" xr3:uid="{00000000-0010-0000-0000-00007C000000}" name="Portland Trail Blazers99"/>
    <tableColumn id="125" xr3:uid="{00000000-0010-0000-0000-00007D000000}" name="Portland Trail Blazers100"/>
    <tableColumn id="126" xr3:uid="{00000000-0010-0000-0000-00007E000000}" name="Portland Trail Blazers101"/>
    <tableColumn id="127" xr3:uid="{00000000-0010-0000-0000-00007F000000}" name="Sacramento Kings"/>
    <tableColumn id="128" xr3:uid="{00000000-0010-0000-0000-000080000000}" name="Sacramento Kings102"/>
    <tableColumn id="129" xr3:uid="{00000000-0010-0000-0000-000081000000}" name="Sacramento Kings103"/>
    <tableColumn id="130" xr3:uid="{00000000-0010-0000-0000-000082000000}" name="Sacramento Kings104"/>
    <tableColumn id="131" xr3:uid="{00000000-0010-0000-0000-000083000000}" name="Sacramento Kings105"/>
    <tableColumn id="132" xr3:uid="{00000000-0010-0000-0000-000084000000}" name="San Antonio Spurs"/>
    <tableColumn id="133" xr3:uid="{00000000-0010-0000-0000-000085000000}" name="San Antonio Spurs106"/>
    <tableColumn id="134" xr3:uid="{00000000-0010-0000-0000-000086000000}" name="San Antonio Spurs107"/>
    <tableColumn id="135" xr3:uid="{00000000-0010-0000-0000-000087000000}" name="San Antonio Spurs108"/>
    <tableColumn id="136" xr3:uid="{00000000-0010-0000-0000-000088000000}" name="San Antonio Spurs109"/>
    <tableColumn id="137" xr3:uid="{00000000-0010-0000-0000-000089000000}" name="Toronto Raptors"/>
    <tableColumn id="138" xr3:uid="{00000000-0010-0000-0000-00008A000000}" name="Toronto Raptors110"/>
    <tableColumn id="139" xr3:uid="{00000000-0010-0000-0000-00008B000000}" name="Toronto Raptors111"/>
    <tableColumn id="140" xr3:uid="{00000000-0010-0000-0000-00008C000000}" name="Toronto Raptors112"/>
    <tableColumn id="141" xr3:uid="{00000000-0010-0000-0000-00008D000000}" name="Toronto Raptors113"/>
    <tableColumn id="142" xr3:uid="{00000000-0010-0000-0000-00008E000000}" name="Utah Jazz"/>
    <tableColumn id="143" xr3:uid="{00000000-0010-0000-0000-00008F000000}" name="Utah Jazz114"/>
    <tableColumn id="144" xr3:uid="{00000000-0010-0000-0000-000090000000}" name="Utah Jazz115"/>
    <tableColumn id="145" xr3:uid="{00000000-0010-0000-0000-000091000000}" name="Utah Jazz116"/>
    <tableColumn id="146" xr3:uid="{00000000-0010-0000-0000-000092000000}" name="Utah Jazz117"/>
    <tableColumn id="147" xr3:uid="{00000000-0010-0000-0000-000093000000}" name="Washington Wizards"/>
    <tableColumn id="148" xr3:uid="{00000000-0010-0000-0000-000094000000}" name="Washington Wizards118"/>
    <tableColumn id="149" xr3:uid="{00000000-0010-0000-0000-000095000000}" name="Washington Wizards119"/>
    <tableColumn id="150" xr3:uid="{00000000-0010-0000-0000-000096000000}" name="Washington Wizards120"/>
    <tableColumn id="151" xr3:uid="{00000000-0010-0000-0000-000097000000}" name="Washington Wizards1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AO151" totalsRowShown="0" headerRowDxfId="47">
  <autoFilter ref="A1:AO151" xr:uid="{00000000-0009-0000-0100-000006000000}"/>
  <tableColumns count="41">
    <tableColumn id="1" xr3:uid="{00000000-0010-0000-0100-000001000000}" name="Team Name" dataDxfId="46"/>
    <tableColumn id="2" xr3:uid="{00000000-0010-0000-0100-000002000000}" name="Season" dataDxfId="45"/>
    <tableColumn id="3" xr3:uid="{00000000-0010-0000-0100-000003000000}" name="Total Wins" dataDxfId="44"/>
    <tableColumn id="4" xr3:uid="{00000000-0010-0000-0100-000004000000}" name="Winning Percentage" dataDxfId="43">
      <calculatedColumnFormula>Table6[[#This Row],[Total Wins]]/82</calculatedColumnFormula>
    </tableColumn>
    <tableColumn id="5" xr3:uid="{00000000-0010-0000-0100-000005000000}" name="Playoff Record" dataDxfId="42"/>
    <tableColumn id="6" xr3:uid="{00000000-0010-0000-0100-000006000000}" name="Player 1" dataDxfId="41"/>
    <tableColumn id="7" xr3:uid="{00000000-0010-0000-0100-000007000000}" name="Player 2" dataDxfId="40"/>
    <tableColumn id="8" xr3:uid="{00000000-0010-0000-0100-000008000000}" name="Player 3" dataDxfId="39"/>
    <tableColumn id="9" xr3:uid="{00000000-0010-0000-0100-000009000000}" name="Player 4" dataDxfId="38"/>
    <tableColumn id="10" xr3:uid="{00000000-0010-0000-0100-00000A000000}" name="Player 5" dataDxfId="37"/>
    <tableColumn id="11" xr3:uid="{00000000-0010-0000-0100-00000B000000}" name="Player 6" dataDxfId="36"/>
    <tableColumn id="12" xr3:uid="{00000000-0010-0000-0100-00000C000000}" name="Player 7" dataDxfId="35"/>
    <tableColumn id="13" xr3:uid="{00000000-0010-0000-0100-00000D000000}" name="Player 8" dataDxfId="34"/>
    <tableColumn id="14" xr3:uid="{00000000-0010-0000-0100-00000E000000}" name="Player 9" dataDxfId="33"/>
    <tableColumn id="15" xr3:uid="{00000000-0010-0000-0100-00000F000000}" name="Player 10" dataDxfId="32"/>
    <tableColumn id="16" xr3:uid="{00000000-0010-0000-0100-000010000000}" name="Player 11" dataDxfId="31"/>
    <tableColumn id="17" xr3:uid="{00000000-0010-0000-0100-000011000000}" name="Player 12" dataDxfId="30"/>
    <tableColumn id="18" xr3:uid="{00000000-0010-0000-0100-000012000000}" name="Player 13" dataDxfId="29"/>
    <tableColumn id="19" xr3:uid="{00000000-0010-0000-0100-000013000000}" name="Player 14" dataDxfId="28"/>
    <tableColumn id="20" xr3:uid="{00000000-0010-0000-0100-000014000000}" name="Player 15" dataDxfId="27"/>
    <tableColumn id="21" xr3:uid="{00000000-0010-0000-0100-000015000000}" name="Player 16" dataDxfId="26"/>
    <tableColumn id="22" xr3:uid="{00000000-0010-0000-0100-000016000000}" name="Player 17" dataDxfId="25"/>
    <tableColumn id="23" xr3:uid="{00000000-0010-0000-0100-000017000000}" name="Player 18"/>
    <tableColumn id="24" xr3:uid="{00000000-0010-0000-0100-000018000000}" name="Player 19"/>
    <tableColumn id="25" xr3:uid="{00000000-0010-0000-0100-000019000000}" name="Player 20" dataDxfId="24"/>
    <tableColumn id="26" xr3:uid="{00000000-0010-0000-0100-00001A000000}" name="Player 21" dataDxfId="23"/>
    <tableColumn id="27" xr3:uid="{00000000-0010-0000-0100-00001B000000}" name="Player 22" dataDxfId="22"/>
    <tableColumn id="28" xr3:uid="{00000000-0010-0000-0100-00001C000000}" name="Player 23" dataDxfId="21"/>
    <tableColumn id="29" xr3:uid="{00000000-0010-0000-0100-00001D000000}" name="Player 24" dataDxfId="20"/>
    <tableColumn id="30" xr3:uid="{00000000-0010-0000-0100-00001E000000}" name="Player 25" dataDxfId="19"/>
    <tableColumn id="31" xr3:uid="{00000000-0010-0000-0100-00001F000000}" name="Player 26" dataDxfId="18"/>
    <tableColumn id="32" xr3:uid="{00000000-0010-0000-0100-000020000000}" name="Player 27" dataDxfId="17"/>
    <tableColumn id="33" xr3:uid="{00000000-0010-0000-0100-000021000000}" name="Player 28" dataDxfId="16"/>
    <tableColumn id="34" xr3:uid="{00000000-0010-0000-0100-000022000000}" name="Player 29" dataDxfId="15"/>
    <tableColumn id="35" xr3:uid="{00000000-0010-0000-0100-000023000000}" name="Player 30" dataDxfId="14"/>
    <tableColumn id="36" xr3:uid="{00000000-0010-0000-0100-000024000000}" name="Total Salary" dataDxfId="13">
      <calculatedColumnFormula>SUM(F2:AI2)</calculatedColumnFormula>
    </tableColumn>
    <tableColumn id="37" xr3:uid="{00000000-0010-0000-0100-000025000000}" name="Average Salary" dataDxfId="12">
      <calculatedColumnFormula>AVERAGE(F2:AI2)</calculatedColumnFormula>
    </tableColumn>
    <tableColumn id="38" xr3:uid="{00000000-0010-0000-0100-000026000000}" name="Standard Deviation" dataDxfId="11">
      <calculatedColumnFormula>_xlfn.STDEV.S(F2:AI2)</calculatedColumnFormula>
    </tableColumn>
    <tableColumn id="39" xr3:uid="{00000000-0010-0000-0100-000027000000}" name="Average Salary/S.D." dataDxfId="10">
      <calculatedColumnFormula>AK2/AL2</calculatedColumnFormula>
    </tableColumn>
    <tableColumn id="40" xr3:uid="{00000000-0010-0000-0100-000028000000}" name="Gini Coefficient" dataDxfId="9"/>
    <tableColumn id="41" xr3:uid="{00000000-0010-0000-0100-000029000000}" name="Robin Hood Coefficient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900F3-49B4-9D4A-B33B-55C15242A8F3}">
  <dimension ref="A1:H151"/>
  <sheetViews>
    <sheetView tabSelected="1" workbookViewId="0">
      <selection activeCell="D22" sqref="D22"/>
    </sheetView>
  </sheetViews>
  <sheetFormatPr baseColWidth="10" defaultRowHeight="16"/>
  <cols>
    <col min="1" max="2" width="20.5" customWidth="1"/>
    <col min="3" max="3" width="27" style="79" customWidth="1"/>
    <col min="4" max="4" width="26.5" style="79" customWidth="1"/>
    <col min="5" max="5" width="14.6640625" style="79" customWidth="1"/>
    <col min="6" max="6" width="25.6640625" style="79" customWidth="1"/>
    <col min="7" max="7" width="30" style="79" customWidth="1"/>
    <col min="8" max="8" width="18.1640625" style="79" customWidth="1"/>
  </cols>
  <sheetData>
    <row r="1" spans="1:8" ht="17" thickBot="1">
      <c r="A1" t="s">
        <v>57</v>
      </c>
      <c r="B1" t="s">
        <v>202</v>
      </c>
      <c r="C1" s="47" t="s">
        <v>203</v>
      </c>
      <c r="D1" s="73" t="s">
        <v>204</v>
      </c>
      <c r="E1" s="67" t="s">
        <v>205</v>
      </c>
      <c r="F1" s="75" t="s">
        <v>206</v>
      </c>
      <c r="G1" s="75" t="s">
        <v>207</v>
      </c>
      <c r="H1" s="75" t="s">
        <v>208</v>
      </c>
    </row>
    <row r="2" spans="1:8" ht="18" thickTop="1" thickBot="1">
      <c r="A2">
        <v>0.53658536585365857</v>
      </c>
      <c r="B2">
        <v>12.916666666666668</v>
      </c>
      <c r="C2" s="76">
        <v>0.1646</v>
      </c>
      <c r="D2" s="77">
        <v>0.11890000000000001</v>
      </c>
      <c r="E2" s="78">
        <v>3.8475737198150841</v>
      </c>
      <c r="F2" s="79">
        <v>0.52029999999999998</v>
      </c>
      <c r="G2" s="79">
        <v>0.39979999999999999</v>
      </c>
      <c r="H2" s="79">
        <v>3902114.9518883331</v>
      </c>
    </row>
    <row r="3" spans="1:8" ht="18" thickTop="1" thickBot="1">
      <c r="A3">
        <v>0.46341463414634149</v>
      </c>
      <c r="B3">
        <v>12.072222222222221</v>
      </c>
      <c r="C3" s="76">
        <v>0.23139999999999999</v>
      </c>
      <c r="D3" s="77">
        <v>0.16020000000000001</v>
      </c>
      <c r="E3" s="78">
        <v>5.6064884213115667</v>
      </c>
      <c r="F3" s="79">
        <v>0.56059999999999999</v>
      </c>
      <c r="G3" s="79">
        <v>0.45600000000000002</v>
      </c>
      <c r="H3" s="79">
        <v>3531274.8355805725</v>
      </c>
    </row>
    <row r="4" spans="1:8" ht="18" thickTop="1" thickBot="1">
      <c r="A4">
        <v>0.73170731707317072</v>
      </c>
      <c r="B4">
        <v>14.250000000000002</v>
      </c>
      <c r="C4" s="76">
        <v>0.18079999999999999</v>
      </c>
      <c r="D4" s="77">
        <v>0.12790000000000001</v>
      </c>
      <c r="E4" s="78">
        <v>4.8213414454208969</v>
      </c>
      <c r="F4" s="79">
        <v>0.50290000000000001</v>
      </c>
      <c r="G4" s="79">
        <v>0.38829999999999998</v>
      </c>
      <c r="H4" s="79">
        <v>3469592.7602593699</v>
      </c>
    </row>
    <row r="5" spans="1:8" ht="18" thickTop="1" thickBot="1">
      <c r="A5">
        <v>0.58536585365853655</v>
      </c>
      <c r="B5">
        <v>13.135294117647058</v>
      </c>
      <c r="C5" s="76">
        <v>0.188</v>
      </c>
      <c r="D5" s="77">
        <v>0.12989999999999999</v>
      </c>
      <c r="E5" s="78">
        <v>4.6342395784624992</v>
      </c>
      <c r="F5" s="79">
        <v>0.51990000000000003</v>
      </c>
      <c r="G5" s="79">
        <v>0.4098</v>
      </c>
      <c r="H5" s="79">
        <v>5194508.1435917169</v>
      </c>
    </row>
    <row r="6" spans="1:8" ht="18" thickTop="1" thickBot="1">
      <c r="A6">
        <v>0.52439024390243905</v>
      </c>
      <c r="B6">
        <v>10.645</v>
      </c>
      <c r="C6" s="76">
        <v>0.25580000000000003</v>
      </c>
      <c r="D6" s="77">
        <v>0.17929999999999999</v>
      </c>
      <c r="E6" s="78">
        <v>5.9598194073663899</v>
      </c>
      <c r="F6" s="79">
        <v>0.61750000000000005</v>
      </c>
      <c r="G6" s="79">
        <v>0.46539999999999998</v>
      </c>
      <c r="H6" s="79">
        <v>5411800.8024264909</v>
      </c>
    </row>
    <row r="7" spans="1:8" ht="18" thickTop="1" thickBot="1">
      <c r="A7">
        <v>0.5</v>
      </c>
      <c r="B7">
        <v>10.075000000000003</v>
      </c>
      <c r="C7" s="76">
        <v>0.253</v>
      </c>
      <c r="D7" s="77">
        <v>0.17910000000000001</v>
      </c>
      <c r="E7" s="78">
        <v>10.923941596328678</v>
      </c>
      <c r="F7" s="79">
        <v>0.61450000000000005</v>
      </c>
      <c r="G7" s="79">
        <v>0.50449999999999995</v>
      </c>
      <c r="H7" s="79">
        <v>4851541.746182288</v>
      </c>
    </row>
    <row r="8" spans="1:8" ht="18" thickTop="1" thickBot="1">
      <c r="A8">
        <v>0.3048780487804878</v>
      </c>
      <c r="B8">
        <v>11.694736842105264</v>
      </c>
      <c r="C8" s="76">
        <v>0.1978</v>
      </c>
      <c r="D8" s="77">
        <v>0.1429</v>
      </c>
      <c r="E8" s="78">
        <v>4.3950064700003546</v>
      </c>
      <c r="F8" s="79">
        <v>0.52880000000000005</v>
      </c>
      <c r="G8" s="79">
        <v>0.41560000000000002</v>
      </c>
      <c r="H8" s="79">
        <v>4185057.3041975922</v>
      </c>
    </row>
    <row r="9" spans="1:8" ht="18" thickTop="1" thickBot="1">
      <c r="A9">
        <v>0.48780487804878048</v>
      </c>
      <c r="B9">
        <v>8.2153846153846146</v>
      </c>
      <c r="C9" s="76">
        <v>0.41289999999999999</v>
      </c>
      <c r="D9" s="77">
        <v>0.29830000000000001</v>
      </c>
      <c r="E9" s="78">
        <v>9.8457136319861025</v>
      </c>
      <c r="F9" s="79">
        <v>0.4597</v>
      </c>
      <c r="G9" s="79">
        <v>0.34799999999999998</v>
      </c>
      <c r="H9" s="79">
        <v>2713021.9479786828</v>
      </c>
    </row>
    <row r="10" spans="1:8" ht="18" thickTop="1" thickBot="1">
      <c r="A10">
        <v>0.58536585365853655</v>
      </c>
      <c r="B10">
        <v>13.81875</v>
      </c>
      <c r="C10" s="76">
        <v>0.2046</v>
      </c>
      <c r="D10" s="77">
        <v>0.1449</v>
      </c>
      <c r="E10" s="78">
        <v>5.354651404775729</v>
      </c>
      <c r="F10" s="79">
        <v>0.4879</v>
      </c>
      <c r="G10" s="79">
        <v>0.37740000000000001</v>
      </c>
      <c r="H10" s="79">
        <v>4028521.9319387726</v>
      </c>
    </row>
    <row r="11" spans="1:8" ht="18" thickTop="1" thickBot="1">
      <c r="A11">
        <v>0.64634146341463417</v>
      </c>
      <c r="B11">
        <v>14.786666666666669</v>
      </c>
      <c r="C11" s="76">
        <v>0.1983</v>
      </c>
      <c r="D11" s="77">
        <v>0.1419</v>
      </c>
      <c r="E11" s="78">
        <v>6.1817550289618541</v>
      </c>
      <c r="F11" s="79">
        <v>0.57999999999999996</v>
      </c>
      <c r="G11" s="79">
        <v>0.4284</v>
      </c>
      <c r="H11" s="79">
        <v>6116520.9943143968</v>
      </c>
    </row>
    <row r="12" spans="1:8" ht="18" thickTop="1" thickBot="1">
      <c r="A12">
        <v>0.59756097560975607</v>
      </c>
      <c r="B12">
        <v>12.456249999999999</v>
      </c>
      <c r="C12" s="76">
        <v>0.2515</v>
      </c>
      <c r="D12" s="77">
        <v>0.1764</v>
      </c>
      <c r="E12" s="78">
        <v>5.8804726283975972</v>
      </c>
      <c r="F12" s="79">
        <v>0.62649999999999995</v>
      </c>
      <c r="G12" s="79">
        <v>0.5534</v>
      </c>
      <c r="H12" s="79">
        <v>6627743.5314059258</v>
      </c>
    </row>
    <row r="13" spans="1:8" ht="18" thickTop="1" thickBot="1">
      <c r="A13">
        <v>0.53658536585365857</v>
      </c>
      <c r="B13">
        <v>12.605263157894738</v>
      </c>
      <c r="C13" s="76">
        <v>0.25319999999999998</v>
      </c>
      <c r="D13" s="77">
        <v>0.18890000000000001</v>
      </c>
      <c r="E13" s="78">
        <v>5.8052154409452754</v>
      </c>
      <c r="F13" s="79">
        <v>0.55630000000000002</v>
      </c>
      <c r="G13" s="79">
        <v>0.46739999999999998</v>
      </c>
      <c r="H13" s="79">
        <v>7284067.38452667</v>
      </c>
    </row>
    <row r="14" spans="1:8" ht="18" thickTop="1" thickBot="1">
      <c r="A14">
        <v>0.46341463414634149</v>
      </c>
      <c r="B14">
        <v>12.373684210526314</v>
      </c>
      <c r="C14" s="76">
        <v>0.20749999999999999</v>
      </c>
      <c r="D14" s="77">
        <v>0.15160000000000001</v>
      </c>
      <c r="E14" s="78">
        <v>4.7127300539499943</v>
      </c>
      <c r="F14" s="79">
        <v>0.63080000000000003</v>
      </c>
      <c r="G14" s="79">
        <v>0.51270000000000004</v>
      </c>
      <c r="H14" s="79">
        <v>7283928.7963611893</v>
      </c>
    </row>
    <row r="15" spans="1:8" ht="18" thickTop="1" thickBot="1">
      <c r="A15">
        <v>0.25609756097560976</v>
      </c>
      <c r="B15">
        <v>13.805882352941174</v>
      </c>
      <c r="C15" s="76">
        <v>0.1331</v>
      </c>
      <c r="D15" s="77">
        <v>9.3100000000000002E-2</v>
      </c>
      <c r="E15" s="78">
        <v>3.4359261102785887</v>
      </c>
      <c r="F15" s="79">
        <v>0.63219999999999998</v>
      </c>
      <c r="G15" s="79">
        <v>0.54169999999999996</v>
      </c>
      <c r="H15" s="79">
        <v>6873272.1352640586</v>
      </c>
    </row>
    <row r="16" spans="1:8" ht="18" thickTop="1" thickBot="1">
      <c r="A16">
        <v>0.24390243902439024</v>
      </c>
      <c r="B16">
        <v>12.514285714285712</v>
      </c>
      <c r="C16" s="76">
        <v>0.1968</v>
      </c>
      <c r="D16" s="77">
        <v>0.1363</v>
      </c>
      <c r="E16" s="78">
        <v>4.5268405885656886</v>
      </c>
      <c r="F16" s="79">
        <v>0.63959999999999995</v>
      </c>
      <c r="G16" s="79">
        <v>0.49070000000000003</v>
      </c>
      <c r="H16" s="79">
        <v>4624443.7891250895</v>
      </c>
    </row>
    <row r="17" spans="1:8" ht="18" thickTop="1" thickBot="1">
      <c r="A17">
        <v>0.25609756097560976</v>
      </c>
      <c r="B17">
        <v>12.194444444444445</v>
      </c>
      <c r="C17" s="76">
        <v>0.1694</v>
      </c>
      <c r="D17" s="77">
        <v>0.1178</v>
      </c>
      <c r="E17" s="78">
        <v>3.8624089134087063</v>
      </c>
      <c r="F17" s="79">
        <v>0.42770000000000002</v>
      </c>
      <c r="G17" s="79">
        <v>0.31680000000000003</v>
      </c>
      <c r="H17" s="79">
        <v>3272548.484135774</v>
      </c>
    </row>
    <row r="18" spans="1:8" ht="18" thickTop="1" thickBot="1">
      <c r="A18">
        <v>0.52439024390243905</v>
      </c>
      <c r="B18">
        <v>9.1105263157894747</v>
      </c>
      <c r="C18" s="76">
        <v>0.28810000000000002</v>
      </c>
      <c r="D18" s="77">
        <v>0.2079</v>
      </c>
      <c r="E18" s="78">
        <v>13.201678964638557</v>
      </c>
      <c r="F18" s="79">
        <v>0.52490000000000003</v>
      </c>
      <c r="G18" s="79">
        <v>0.38240000000000002</v>
      </c>
      <c r="H18" s="79">
        <v>4028420.101448765</v>
      </c>
    </row>
    <row r="19" spans="1:8" ht="18" thickTop="1" thickBot="1">
      <c r="A19">
        <v>0.40243902439024393</v>
      </c>
      <c r="B19">
        <v>13.28235294117647</v>
      </c>
      <c r="C19" s="76">
        <v>0.1399</v>
      </c>
      <c r="D19" s="77">
        <v>0.10340000000000001</v>
      </c>
      <c r="E19" s="78">
        <v>3.3526547865306826</v>
      </c>
      <c r="F19" s="79">
        <v>0.40920000000000001</v>
      </c>
      <c r="G19" s="79">
        <v>0.30030000000000001</v>
      </c>
      <c r="H19" s="79">
        <v>3534665.7063037809</v>
      </c>
    </row>
    <row r="20" spans="1:8" ht="18" thickTop="1" thickBot="1">
      <c r="A20">
        <v>0.58536585365853655</v>
      </c>
      <c r="B20">
        <v>14.252941176470589</v>
      </c>
      <c r="C20" s="76">
        <v>0.15160000000000001</v>
      </c>
      <c r="D20" s="77">
        <v>0.1074</v>
      </c>
      <c r="E20" s="78">
        <v>4.1006276420596306</v>
      </c>
      <c r="F20" s="79">
        <v>0.45529999999999998</v>
      </c>
      <c r="G20" s="79">
        <v>0.34329999999999999</v>
      </c>
      <c r="H20" s="79">
        <v>4514057.6960007912</v>
      </c>
    </row>
    <row r="21" spans="1:8" ht="18" thickTop="1" thickBot="1">
      <c r="A21">
        <v>0.43902439024390244</v>
      </c>
      <c r="B21">
        <v>12.421052631578949</v>
      </c>
      <c r="C21" s="76">
        <v>0.2044</v>
      </c>
      <c r="D21" s="77">
        <v>0.1406</v>
      </c>
      <c r="E21" s="78">
        <v>5.5364026574992629</v>
      </c>
      <c r="F21" s="79">
        <v>0.6149</v>
      </c>
      <c r="G21" s="79">
        <v>0.49409999999999998</v>
      </c>
      <c r="H21" s="79">
        <v>6144675.5345730474</v>
      </c>
    </row>
    <row r="22" spans="1:8" ht="18" thickTop="1" thickBot="1">
      <c r="A22">
        <v>0.54878048780487809</v>
      </c>
      <c r="B22">
        <v>11.526666666666669</v>
      </c>
      <c r="C22" s="76">
        <v>0.25540000000000002</v>
      </c>
      <c r="D22" s="77">
        <v>0.19270000000000001</v>
      </c>
      <c r="E22" s="78">
        <v>5.4811972970806089</v>
      </c>
      <c r="F22" s="79">
        <v>0.53500000000000003</v>
      </c>
      <c r="G22" s="79">
        <v>0.45490000000000003</v>
      </c>
      <c r="H22" s="79">
        <v>5862564.0093609178</v>
      </c>
    </row>
    <row r="23" spans="1:8" ht="18" thickTop="1" thickBot="1">
      <c r="A23">
        <v>0.58536585365853655</v>
      </c>
      <c r="B23">
        <v>8.77</v>
      </c>
      <c r="C23" s="76">
        <v>0.39419999999999999</v>
      </c>
      <c r="D23" s="77">
        <v>0.29859999999999998</v>
      </c>
      <c r="E23" s="78">
        <v>7.579897235798331</v>
      </c>
      <c r="F23" s="79">
        <v>0.68300000000000005</v>
      </c>
      <c r="G23" s="79">
        <v>0.55759999999999998</v>
      </c>
      <c r="H23" s="79">
        <v>5314275.8888243008</v>
      </c>
    </row>
    <row r="24" spans="1:8" ht="18" thickTop="1" thickBot="1">
      <c r="A24">
        <v>0.6097560975609756</v>
      </c>
      <c r="B24">
        <v>12.814285714285713</v>
      </c>
      <c r="C24" s="76">
        <v>0.252</v>
      </c>
      <c r="D24" s="77">
        <v>0.189</v>
      </c>
      <c r="E24" s="78">
        <v>5.8979601614400625</v>
      </c>
      <c r="F24" s="79">
        <v>0.51600000000000001</v>
      </c>
      <c r="G24" s="79">
        <v>0.41070000000000001</v>
      </c>
      <c r="H24" s="79">
        <v>5599914.4040268138</v>
      </c>
    </row>
    <row r="25" spans="1:8" ht="18" thickTop="1" thickBot="1">
      <c r="A25">
        <v>0.51219512195121952</v>
      </c>
      <c r="B25">
        <v>13.050000000000002</v>
      </c>
      <c r="C25" s="76">
        <v>0.193</v>
      </c>
      <c r="D25" s="77">
        <v>0.1384</v>
      </c>
      <c r="E25" s="78">
        <v>4.6288947564906442</v>
      </c>
      <c r="F25" s="79">
        <v>0.5393</v>
      </c>
      <c r="G25" s="79">
        <v>0.4254</v>
      </c>
      <c r="H25" s="79">
        <v>6251087.8113051867</v>
      </c>
    </row>
    <row r="26" spans="1:8" ht="18" thickTop="1" thickBot="1">
      <c r="A26">
        <v>0.5</v>
      </c>
      <c r="B26">
        <v>12.044444444444444</v>
      </c>
      <c r="C26" s="76">
        <v>0.2465</v>
      </c>
      <c r="D26" s="77">
        <v>0.17580000000000001</v>
      </c>
      <c r="E26" s="78">
        <v>6.1362205480555456</v>
      </c>
      <c r="F26" s="79">
        <v>0.60340000000000005</v>
      </c>
      <c r="G26" s="79">
        <v>0.50260000000000005</v>
      </c>
      <c r="H26" s="79">
        <v>7017125.0438990127</v>
      </c>
    </row>
    <row r="27" spans="1:8" ht="18" thickTop="1" thickBot="1">
      <c r="A27">
        <v>0.29268292682926828</v>
      </c>
      <c r="B27">
        <v>12.178947368421055</v>
      </c>
      <c r="C27" s="76">
        <v>0.23730000000000001</v>
      </c>
      <c r="D27" s="77">
        <v>0.16500000000000001</v>
      </c>
      <c r="E27" s="78">
        <v>5.3427603089880611</v>
      </c>
      <c r="F27" s="79">
        <v>0.50539999999999996</v>
      </c>
      <c r="G27" s="79">
        <v>0.37609999999999999</v>
      </c>
      <c r="H27" s="79">
        <v>3456533.0890402375</v>
      </c>
    </row>
    <row r="28" spans="1:8" ht="18" thickTop="1" thickBot="1">
      <c r="A28">
        <v>0.40243902439024393</v>
      </c>
      <c r="B28">
        <v>10.595238095238095</v>
      </c>
      <c r="C28" s="76">
        <v>0.30409999999999998</v>
      </c>
      <c r="D28" s="77">
        <v>0.22539999999999999</v>
      </c>
      <c r="E28" s="78">
        <v>7.5618434386382383</v>
      </c>
      <c r="F28" s="79">
        <v>0.51959999999999995</v>
      </c>
      <c r="G28" s="79">
        <v>0.38919999999999999</v>
      </c>
      <c r="H28" s="79">
        <v>3761349.8221706338</v>
      </c>
    </row>
    <row r="29" spans="1:8" ht="18" thickTop="1" thickBot="1">
      <c r="A29">
        <v>0.64634146341463417</v>
      </c>
      <c r="B29">
        <v>11.819999999999997</v>
      </c>
      <c r="C29" s="76">
        <v>0.28710000000000002</v>
      </c>
      <c r="D29" s="77">
        <v>0.21290000000000001</v>
      </c>
      <c r="E29" s="78">
        <v>6.2170901976982655</v>
      </c>
      <c r="F29" s="79">
        <v>0.57140000000000002</v>
      </c>
      <c r="G29" s="79">
        <v>0.436</v>
      </c>
      <c r="H29" s="79">
        <v>5794810.5594092775</v>
      </c>
    </row>
    <row r="30" spans="1:8" ht="18" thickTop="1" thickBot="1">
      <c r="A30">
        <v>0.69512195121951215</v>
      </c>
      <c r="B30">
        <v>13.06111111111111</v>
      </c>
      <c r="C30" s="76">
        <v>0.21460000000000001</v>
      </c>
      <c r="D30" s="77">
        <v>0.14710000000000001</v>
      </c>
      <c r="E30" s="78">
        <v>5.4275049937808788</v>
      </c>
      <c r="F30" s="79">
        <v>0.54879999999999995</v>
      </c>
      <c r="G30" s="79">
        <v>0.43709999999999999</v>
      </c>
      <c r="H30" s="79">
        <v>7642610.0852742381</v>
      </c>
    </row>
    <row r="31" spans="1:8" ht="18" thickTop="1" thickBot="1">
      <c r="A31">
        <v>0.62195121951219512</v>
      </c>
      <c r="B31">
        <v>10.976190476190473</v>
      </c>
      <c r="C31" s="76">
        <v>0.26929999999999998</v>
      </c>
      <c r="D31" s="77">
        <v>0.19389999999999999</v>
      </c>
      <c r="E31" s="78">
        <v>12.058561471498367</v>
      </c>
      <c r="F31" s="79">
        <v>0.63929999999999998</v>
      </c>
      <c r="G31" s="79">
        <v>0.51800000000000002</v>
      </c>
      <c r="H31" s="79">
        <v>9105825.3769958783</v>
      </c>
    </row>
    <row r="32" spans="1:8" ht="18" thickTop="1" thickBot="1">
      <c r="A32">
        <v>0.5</v>
      </c>
      <c r="B32">
        <v>10.791304347826086</v>
      </c>
      <c r="C32" s="76">
        <v>0.27679999999999999</v>
      </c>
      <c r="D32" s="77">
        <v>0.2031</v>
      </c>
      <c r="E32" s="78">
        <v>8.672208119959377</v>
      </c>
      <c r="F32" s="79">
        <v>0.621</v>
      </c>
      <c r="G32" s="79">
        <v>0.47270000000000001</v>
      </c>
      <c r="H32" s="79">
        <v>4772373.8198596314</v>
      </c>
    </row>
    <row r="33" spans="1:8" ht="18" thickTop="1" thickBot="1">
      <c r="A33">
        <v>0.59756097560975607</v>
      </c>
      <c r="B33">
        <v>14.426666666666668</v>
      </c>
      <c r="C33" s="76">
        <v>0.18720000000000001</v>
      </c>
      <c r="D33" s="77">
        <v>0.13070000000000001</v>
      </c>
      <c r="E33" s="78">
        <v>5.0553319329576114</v>
      </c>
      <c r="F33" s="79">
        <v>0.54290000000000005</v>
      </c>
      <c r="G33" s="79">
        <v>0.41239999999999999</v>
      </c>
      <c r="H33" s="79">
        <v>5632868.5646438906</v>
      </c>
    </row>
    <row r="34" spans="1:8" ht="18" thickTop="1" thickBot="1">
      <c r="A34">
        <v>0.6097560975609756</v>
      </c>
      <c r="B34">
        <v>13.536842105263156</v>
      </c>
      <c r="C34" s="76">
        <v>0.1905</v>
      </c>
      <c r="D34" s="77">
        <v>0.12939999999999999</v>
      </c>
      <c r="E34" s="78">
        <v>9.6426834973071571</v>
      </c>
      <c r="F34" s="79">
        <v>0.54659999999999997</v>
      </c>
      <c r="G34" s="79">
        <v>0.45839999999999997</v>
      </c>
      <c r="H34" s="79">
        <v>5100075.2659619255</v>
      </c>
    </row>
    <row r="35" spans="1:8" ht="18" thickTop="1" thickBot="1">
      <c r="A35">
        <v>0.51219512195121952</v>
      </c>
      <c r="B35">
        <v>14.925000000000001</v>
      </c>
      <c r="C35" s="76">
        <v>0.14419999999999999</v>
      </c>
      <c r="D35" s="77">
        <v>0.1043</v>
      </c>
      <c r="E35" s="78">
        <v>4.0342698637217289</v>
      </c>
      <c r="F35" s="79">
        <v>0.53359999999999996</v>
      </c>
      <c r="G35" s="79">
        <v>0.40229999999999999</v>
      </c>
      <c r="H35" s="79">
        <v>4769906.2605687333</v>
      </c>
    </row>
    <row r="36" spans="1:8" ht="18" thickTop="1" thickBot="1">
      <c r="A36">
        <v>0.40243902439024393</v>
      </c>
      <c r="B36">
        <v>10.983333333333334</v>
      </c>
      <c r="C36" s="76">
        <v>0.2545</v>
      </c>
      <c r="D36" s="77">
        <v>0.1903</v>
      </c>
      <c r="E36" s="78">
        <v>8.2024739993580571</v>
      </c>
      <c r="F36" s="79">
        <v>0.73580000000000001</v>
      </c>
      <c r="G36" s="79">
        <v>0.59599999999999997</v>
      </c>
      <c r="H36" s="79">
        <v>7069695.3551375465</v>
      </c>
    </row>
    <row r="37" spans="1:8" ht="18" thickTop="1" thickBot="1">
      <c r="A37">
        <v>0.69512195121951215</v>
      </c>
      <c r="B37">
        <v>15.273333333333335</v>
      </c>
      <c r="C37" s="76">
        <v>0.11550000000000001</v>
      </c>
      <c r="D37" s="77">
        <v>8.0100000000000005E-2</v>
      </c>
      <c r="E37" s="78">
        <v>3.4990747076225341</v>
      </c>
      <c r="F37" s="79">
        <v>0.46660000000000001</v>
      </c>
      <c r="G37" s="79">
        <v>0.35220000000000001</v>
      </c>
      <c r="H37" s="79">
        <v>4036778.608897279</v>
      </c>
    </row>
    <row r="38" spans="1:8" ht="18" thickTop="1" thickBot="1">
      <c r="A38">
        <v>0.43902439024390244</v>
      </c>
      <c r="B38">
        <v>13.606249999999999</v>
      </c>
      <c r="C38" s="76">
        <v>0.13009999999999999</v>
      </c>
      <c r="D38" s="77">
        <v>9.2600000000000002E-2</v>
      </c>
      <c r="E38" s="78">
        <v>3.2460167898518337</v>
      </c>
      <c r="F38" s="79">
        <v>0.40749999999999997</v>
      </c>
      <c r="G38" s="79">
        <v>0.30559999999999998</v>
      </c>
      <c r="H38" s="79">
        <v>3444958.0336075989</v>
      </c>
    </row>
    <row r="39" spans="1:8" ht="18" thickTop="1" thickBot="1">
      <c r="A39">
        <v>0.36585365853658536</v>
      </c>
      <c r="B39">
        <v>12.824999999999999</v>
      </c>
      <c r="C39" s="76">
        <v>0.16009999999999999</v>
      </c>
      <c r="D39" s="77">
        <v>0.1163</v>
      </c>
      <c r="E39" s="78">
        <v>3.7984588287467589</v>
      </c>
      <c r="F39" s="79">
        <v>0.53139999999999998</v>
      </c>
      <c r="G39" s="79">
        <v>0.39240000000000003</v>
      </c>
      <c r="H39" s="79">
        <v>3432822.8349083629</v>
      </c>
    </row>
    <row r="40" spans="1:8" ht="18" thickTop="1" thickBot="1">
      <c r="A40">
        <v>0.40243902439024393</v>
      </c>
      <c r="B40">
        <v>12.268421052631581</v>
      </c>
      <c r="C40" s="76">
        <v>0.25540000000000002</v>
      </c>
      <c r="D40" s="77">
        <v>0.1948</v>
      </c>
      <c r="E40" s="78">
        <v>5.6765651421317651</v>
      </c>
      <c r="F40" s="79">
        <v>0.56220000000000003</v>
      </c>
      <c r="G40" s="79">
        <v>0.4138</v>
      </c>
      <c r="H40" s="79">
        <v>3853974.6032403372</v>
      </c>
    </row>
    <row r="41" spans="1:8" ht="18" thickTop="1" thickBot="1">
      <c r="A41">
        <v>0.48780487804878048</v>
      </c>
      <c r="B41">
        <v>15.226315789473684</v>
      </c>
      <c r="C41" s="76">
        <v>0.2024</v>
      </c>
      <c r="D41" s="77">
        <v>0.13239999999999999</v>
      </c>
      <c r="E41" s="78">
        <v>6.1607937895176406</v>
      </c>
      <c r="F41" s="79">
        <v>0.56469999999999998</v>
      </c>
      <c r="G41" s="79">
        <v>0.41660000000000003</v>
      </c>
      <c r="H41" s="79">
        <v>4158212.1896433062</v>
      </c>
    </row>
    <row r="42" spans="1:8" ht="18" thickTop="1" thickBot="1">
      <c r="A42">
        <v>0.35365853658536583</v>
      </c>
      <c r="B42">
        <v>13.6625</v>
      </c>
      <c r="C42" s="76">
        <v>0.1547</v>
      </c>
      <c r="D42" s="77">
        <v>0.1114</v>
      </c>
      <c r="E42" s="78">
        <v>3.8928781126564891</v>
      </c>
      <c r="F42" s="79">
        <v>0.43530000000000002</v>
      </c>
      <c r="G42" s="79">
        <v>0.3332</v>
      </c>
      <c r="H42" s="79">
        <v>3695837.3212230266</v>
      </c>
    </row>
    <row r="43" spans="1:8" ht="18" thickTop="1" thickBot="1">
      <c r="A43">
        <v>0.35365853658536583</v>
      </c>
      <c r="B43">
        <v>13.106666666666666</v>
      </c>
      <c r="C43" s="76">
        <v>0.1913</v>
      </c>
      <c r="D43" s="77">
        <v>0.13089999999999999</v>
      </c>
      <c r="E43" s="78">
        <v>4.6853063120883842</v>
      </c>
      <c r="F43" s="79">
        <v>0.46500000000000002</v>
      </c>
      <c r="G43" s="79">
        <v>0.35709999999999997</v>
      </c>
      <c r="H43" s="79">
        <v>3787378.2305777147</v>
      </c>
    </row>
    <row r="44" spans="1:8" ht="18" thickTop="1" thickBot="1">
      <c r="A44">
        <v>0.3902439024390244</v>
      </c>
      <c r="B44">
        <v>13.040000000000001</v>
      </c>
      <c r="C44" s="76">
        <v>0.2271</v>
      </c>
      <c r="D44" s="77">
        <v>0.1603</v>
      </c>
      <c r="E44" s="78">
        <v>5.4148334279672508</v>
      </c>
      <c r="F44" s="79">
        <v>0.48089999999999999</v>
      </c>
      <c r="G44" s="79">
        <v>0.35659999999999997</v>
      </c>
      <c r="H44" s="79">
        <v>3610829.6274956698</v>
      </c>
    </row>
    <row r="45" spans="1:8" ht="18" thickTop="1" thickBot="1">
      <c r="A45">
        <v>0.53658536585365857</v>
      </c>
      <c r="B45">
        <v>13.170588235294117</v>
      </c>
      <c r="C45" s="76">
        <v>0.16600000000000001</v>
      </c>
      <c r="D45" s="77">
        <v>0.11749999999999999</v>
      </c>
      <c r="E45" s="78">
        <v>4.0341920978497017</v>
      </c>
      <c r="F45" s="79">
        <v>0.53580000000000005</v>
      </c>
      <c r="G45" s="79">
        <v>0.41749999999999998</v>
      </c>
      <c r="H45" s="79">
        <v>4813788.1338694002</v>
      </c>
    </row>
    <row r="46" spans="1:8" ht="18" thickTop="1" thickBot="1">
      <c r="A46">
        <v>0.45121951219512196</v>
      </c>
      <c r="B46">
        <v>13.059999999999999</v>
      </c>
      <c r="C46" s="76">
        <v>0.26669999999999999</v>
      </c>
      <c r="D46" s="77">
        <v>0.17680000000000001</v>
      </c>
      <c r="E46" s="78">
        <v>7.1500049950032496</v>
      </c>
      <c r="F46" s="79">
        <v>0.53720000000000001</v>
      </c>
      <c r="G46" s="79">
        <v>0.39529999999999998</v>
      </c>
      <c r="H46" s="79">
        <v>6378100.609997076</v>
      </c>
    </row>
    <row r="47" spans="1:8" ht="18" thickTop="1" thickBot="1">
      <c r="A47">
        <v>0.57317073170731703</v>
      </c>
      <c r="B47">
        <v>11.925000000000001</v>
      </c>
      <c r="C47" s="76">
        <v>0.2074</v>
      </c>
      <c r="D47" s="77">
        <v>0.1512</v>
      </c>
      <c r="E47" s="78">
        <v>4.5655959815413665</v>
      </c>
      <c r="F47" s="79">
        <v>0.43390000000000001</v>
      </c>
      <c r="G47" s="79">
        <v>0.3372</v>
      </c>
      <c r="H47" s="79">
        <v>4415339.9916202873</v>
      </c>
    </row>
    <row r="48" spans="1:8" ht="18" thickTop="1" thickBot="1">
      <c r="A48">
        <v>0.62195121951219512</v>
      </c>
      <c r="B48">
        <v>11.838888888888892</v>
      </c>
      <c r="C48" s="76">
        <v>0.32050000000000001</v>
      </c>
      <c r="D48" s="77">
        <v>0.2298</v>
      </c>
      <c r="E48" s="78">
        <v>7.8852161661509363</v>
      </c>
      <c r="F48" s="79">
        <v>0.55869999999999997</v>
      </c>
      <c r="G48" s="79">
        <v>0.45829999999999999</v>
      </c>
      <c r="H48" s="79">
        <v>5081692.0171641055</v>
      </c>
    </row>
    <row r="49" spans="1:8" ht="18" thickTop="1" thickBot="1">
      <c r="A49">
        <v>0.81707317073170727</v>
      </c>
      <c r="B49">
        <v>15.460000000000003</v>
      </c>
      <c r="C49" s="76">
        <v>0.1837</v>
      </c>
      <c r="D49" s="77">
        <v>0.123</v>
      </c>
      <c r="E49" s="78">
        <v>5.7798665333082795</v>
      </c>
      <c r="F49" s="79">
        <v>0.54469999999999996</v>
      </c>
      <c r="G49" s="79">
        <v>0.44929999999999998</v>
      </c>
      <c r="H49" s="79">
        <v>5078775.6261765426</v>
      </c>
    </row>
    <row r="50" spans="1:8" ht="18" thickTop="1" thickBot="1">
      <c r="A50">
        <v>0.8902439024390244</v>
      </c>
      <c r="B50">
        <v>15.65625</v>
      </c>
      <c r="C50" s="76">
        <v>0.16009999999999999</v>
      </c>
      <c r="D50" s="77">
        <v>0.1172</v>
      </c>
      <c r="E50" s="78">
        <v>5.2006369802169381</v>
      </c>
      <c r="F50" s="79">
        <v>0.48380000000000001</v>
      </c>
      <c r="G50" s="79">
        <v>0.39050000000000001</v>
      </c>
      <c r="H50" s="79">
        <v>5463192.7419580314</v>
      </c>
    </row>
    <row r="51" spans="1:8" ht="18" thickTop="1" thickBot="1">
      <c r="A51">
        <v>0.81707317073170727</v>
      </c>
      <c r="B51">
        <v>14.594117647058821</v>
      </c>
      <c r="C51" s="76">
        <v>0.23710000000000001</v>
      </c>
      <c r="D51" s="77">
        <v>0.1686</v>
      </c>
      <c r="E51" s="78">
        <v>6.4484950364634877</v>
      </c>
      <c r="F51" s="79">
        <v>0.70230000000000004</v>
      </c>
      <c r="G51" s="79">
        <v>0.59989999999999999</v>
      </c>
      <c r="H51" s="79">
        <v>7047165.0199449034</v>
      </c>
    </row>
    <row r="52" spans="1:8" ht="18" thickTop="1" thickBot="1">
      <c r="A52">
        <v>0.54878048780487809</v>
      </c>
      <c r="B52">
        <v>12.105</v>
      </c>
      <c r="C52" s="76">
        <v>0.20810000000000001</v>
      </c>
      <c r="D52" s="77">
        <v>0.1434</v>
      </c>
      <c r="E52" s="78">
        <v>5.8881214053559177</v>
      </c>
      <c r="F52" s="79">
        <v>0.51029999999999998</v>
      </c>
      <c r="G52" s="79">
        <v>0.40920000000000001</v>
      </c>
      <c r="H52" s="79">
        <v>2544001.1474551414</v>
      </c>
    </row>
    <row r="53" spans="1:8" ht="18" thickTop="1" thickBot="1">
      <c r="A53">
        <v>0.65853658536585369</v>
      </c>
      <c r="B53">
        <v>13.177777777777777</v>
      </c>
      <c r="C53" s="76">
        <v>0.2132</v>
      </c>
      <c r="D53" s="77">
        <v>0.14419999999999999</v>
      </c>
      <c r="E53" s="78">
        <v>5.2880059130023396</v>
      </c>
      <c r="F53" s="79">
        <v>0.66410000000000002</v>
      </c>
      <c r="G53" s="79">
        <v>0.57030000000000003</v>
      </c>
      <c r="H53" s="79">
        <v>5411539.2179146372</v>
      </c>
    </row>
    <row r="54" spans="1:8" ht="18" thickTop="1" thickBot="1">
      <c r="A54">
        <v>0.68292682926829273</v>
      </c>
      <c r="B54">
        <v>11.790000000000003</v>
      </c>
      <c r="C54" s="76">
        <v>0.2462</v>
      </c>
      <c r="D54" s="77">
        <v>0.16239999999999999</v>
      </c>
      <c r="E54" s="78">
        <v>5.5620802621056411</v>
      </c>
      <c r="F54" s="79">
        <v>0.60360000000000003</v>
      </c>
      <c r="G54" s="79">
        <v>0.48680000000000001</v>
      </c>
      <c r="H54" s="79">
        <v>5475413.5386547642</v>
      </c>
    </row>
    <row r="55" spans="1:8" ht="18" thickTop="1" thickBot="1">
      <c r="A55">
        <v>0.5</v>
      </c>
      <c r="B55">
        <v>13.166666666666666</v>
      </c>
      <c r="C55" s="76">
        <v>0.21890000000000001</v>
      </c>
      <c r="D55" s="77">
        <v>0.14990000000000001</v>
      </c>
      <c r="E55" s="78">
        <v>5.5065736117095971</v>
      </c>
      <c r="F55" s="79">
        <v>0.59279999999999999</v>
      </c>
      <c r="G55" s="79">
        <v>0.48180000000000001</v>
      </c>
      <c r="H55" s="79">
        <v>6222823.3705653362</v>
      </c>
    </row>
    <row r="56" spans="1:8" ht="18" thickTop="1" thickBot="1">
      <c r="A56">
        <v>0.67073170731707321</v>
      </c>
      <c r="B56">
        <v>12.894444444444446</v>
      </c>
      <c r="C56" s="76">
        <v>0.25900000000000001</v>
      </c>
      <c r="D56" s="77">
        <v>0.16819999999999999</v>
      </c>
      <c r="E56" s="78">
        <v>6.3376997332231415</v>
      </c>
      <c r="F56" s="79">
        <v>0.69030000000000002</v>
      </c>
      <c r="G56" s="79">
        <v>0.59030000000000005</v>
      </c>
      <c r="H56" s="79">
        <v>8254754.2090776106</v>
      </c>
    </row>
    <row r="57" spans="1:8" ht="18" thickTop="1" thickBot="1">
      <c r="A57">
        <v>0.59756097560975607</v>
      </c>
      <c r="B57">
        <v>11.05</v>
      </c>
      <c r="C57" s="76">
        <v>0.25109999999999999</v>
      </c>
      <c r="D57" s="77">
        <v>0.1774</v>
      </c>
      <c r="E57" s="78">
        <v>6.2710977242159665</v>
      </c>
      <c r="F57" s="79">
        <v>0.54079999999999995</v>
      </c>
      <c r="G57" s="79">
        <v>0.42099999999999999</v>
      </c>
      <c r="H57" s="79">
        <v>4513566.2134178998</v>
      </c>
    </row>
    <row r="58" spans="1:8" ht="18" thickTop="1" thickBot="1">
      <c r="A58">
        <v>0.68292682926829273</v>
      </c>
      <c r="B58">
        <v>13.247058823529411</v>
      </c>
      <c r="C58" s="76">
        <v>0.17610000000000001</v>
      </c>
      <c r="D58" s="77">
        <v>0.126</v>
      </c>
      <c r="E58" s="78">
        <v>4.2262746075975164</v>
      </c>
      <c r="F58" s="79">
        <v>0.47899999999999998</v>
      </c>
      <c r="G58" s="79">
        <v>0.36459999999999998</v>
      </c>
      <c r="H58" s="79">
        <v>4092623.1407165239</v>
      </c>
    </row>
    <row r="59" spans="1:8" ht="18" thickTop="1" thickBot="1">
      <c r="A59">
        <v>0.46341463414634149</v>
      </c>
      <c r="B59">
        <v>14.331249999999999</v>
      </c>
      <c r="C59" s="76">
        <v>0.1449</v>
      </c>
      <c r="D59" s="77">
        <v>0.1026</v>
      </c>
      <c r="E59" s="78">
        <v>3.84997294362788</v>
      </c>
      <c r="F59" s="79">
        <v>0.54730000000000001</v>
      </c>
      <c r="G59" s="79">
        <v>0.4279</v>
      </c>
      <c r="H59" s="79">
        <v>5193710.7332040165</v>
      </c>
    </row>
    <row r="60" spans="1:8" ht="18" thickTop="1" thickBot="1">
      <c r="A60">
        <v>0.54878048780487809</v>
      </c>
      <c r="B60">
        <v>14.55625</v>
      </c>
      <c r="C60" s="76">
        <v>0.1749</v>
      </c>
      <c r="D60" s="77">
        <v>0.1225</v>
      </c>
      <c r="E60" s="78">
        <v>5.5693169838559831</v>
      </c>
      <c r="F60" s="79">
        <v>0.50139999999999996</v>
      </c>
      <c r="G60" s="79">
        <v>0.36270000000000002</v>
      </c>
      <c r="H60" s="79">
        <v>4389966.219752552</v>
      </c>
    </row>
    <row r="61" spans="1:8" ht="18" thickTop="1" thickBot="1">
      <c r="A61">
        <v>0.51219512195121952</v>
      </c>
      <c r="B61">
        <v>12.756250000000001</v>
      </c>
      <c r="C61" s="76">
        <v>0.20449999999999999</v>
      </c>
      <c r="D61" s="77">
        <v>0.15</v>
      </c>
      <c r="E61" s="78">
        <v>5.0460504357368414</v>
      </c>
      <c r="F61" s="79">
        <v>0.58260000000000001</v>
      </c>
      <c r="G61" s="79">
        <v>0.45229999999999998</v>
      </c>
      <c r="H61" s="79">
        <v>5181032.2197604366</v>
      </c>
    </row>
    <row r="62" spans="1:8" ht="18" thickTop="1" thickBot="1">
      <c r="A62">
        <v>0.68292682926829273</v>
      </c>
      <c r="B62">
        <v>14.346666666666671</v>
      </c>
      <c r="C62" s="76">
        <v>0.22800000000000001</v>
      </c>
      <c r="D62" s="77">
        <v>0.1651</v>
      </c>
      <c r="E62" s="78">
        <v>6.0387873270179178</v>
      </c>
      <c r="F62" s="79">
        <v>0.50319999999999998</v>
      </c>
      <c r="G62" s="79">
        <v>0.3881</v>
      </c>
      <c r="H62" s="79">
        <v>4729971.8903776649</v>
      </c>
    </row>
    <row r="63" spans="1:8" ht="18" thickTop="1" thickBot="1">
      <c r="A63">
        <v>0.69512195121951215</v>
      </c>
      <c r="B63">
        <v>11.845000000000002</v>
      </c>
      <c r="C63" s="76">
        <v>0.32969999999999999</v>
      </c>
      <c r="D63" s="77">
        <v>0.2341</v>
      </c>
      <c r="E63" s="78">
        <v>7.0926555786880492</v>
      </c>
      <c r="F63" s="79">
        <v>0.64870000000000005</v>
      </c>
      <c r="G63" s="79">
        <v>0.51480000000000004</v>
      </c>
      <c r="H63" s="79">
        <v>5687608.2861077478</v>
      </c>
    </row>
    <row r="64" spans="1:8" ht="18" thickTop="1" thickBot="1">
      <c r="A64">
        <v>0.68292682926829273</v>
      </c>
      <c r="B64">
        <v>12.080000000000002</v>
      </c>
      <c r="C64" s="76">
        <v>0.26350000000000001</v>
      </c>
      <c r="D64" s="77">
        <v>0.19089999999999999</v>
      </c>
      <c r="E64" s="78">
        <v>6.080131577523626</v>
      </c>
      <c r="F64" s="79">
        <v>0.59660000000000002</v>
      </c>
      <c r="G64" s="79">
        <v>0.46489999999999998</v>
      </c>
      <c r="H64" s="79">
        <v>5805671.2680000812</v>
      </c>
    </row>
    <row r="65" spans="1:8" ht="18" thickTop="1" thickBot="1">
      <c r="A65">
        <v>0.64634146341463417</v>
      </c>
      <c r="B65">
        <v>13.427777777777779</v>
      </c>
      <c r="C65" s="76">
        <v>0.22539999999999999</v>
      </c>
      <c r="D65" s="77">
        <v>0.17019999999999999</v>
      </c>
      <c r="E65" s="78">
        <v>5.7273138715288221</v>
      </c>
      <c r="F65" s="79">
        <v>0.60840000000000005</v>
      </c>
      <c r="G65" s="79">
        <v>0.49199999999999999</v>
      </c>
      <c r="H65" s="79">
        <v>7292894.129269816</v>
      </c>
    </row>
    <row r="66" spans="1:8" ht="18" thickTop="1" thickBot="1">
      <c r="A66">
        <v>0.62195121951219512</v>
      </c>
      <c r="B66">
        <v>13.479999999999999</v>
      </c>
      <c r="C66" s="76">
        <v>0.29670000000000002</v>
      </c>
      <c r="D66" s="77">
        <v>0.22059999999999999</v>
      </c>
      <c r="E66" s="78">
        <v>7.4752161937202288</v>
      </c>
      <c r="F66" s="79">
        <v>0.59460000000000002</v>
      </c>
      <c r="G66" s="79">
        <v>0.49059999999999998</v>
      </c>
      <c r="H66" s="79">
        <v>7804928.9604033986</v>
      </c>
    </row>
    <row r="67" spans="1:8" ht="18" thickTop="1" thickBot="1">
      <c r="A67">
        <v>0.54878048780487809</v>
      </c>
      <c r="B67">
        <v>10.600000000000001</v>
      </c>
      <c r="C67" s="76">
        <v>0.32600000000000001</v>
      </c>
      <c r="D67" s="77">
        <v>0.2339</v>
      </c>
      <c r="E67" s="78">
        <v>8.4158580469650666</v>
      </c>
      <c r="F67" s="79">
        <v>0.60399999999999998</v>
      </c>
      <c r="G67" s="79">
        <v>0.4884</v>
      </c>
      <c r="H67" s="79">
        <v>8564067.4312426448</v>
      </c>
    </row>
    <row r="68" spans="1:8" ht="18" thickTop="1" thickBot="1">
      <c r="A68">
        <v>0.32926829268292684</v>
      </c>
      <c r="B68">
        <v>13.405263157894735</v>
      </c>
      <c r="C68" s="76">
        <v>0.12740000000000001</v>
      </c>
      <c r="D68" s="77">
        <v>0.94099999999999995</v>
      </c>
      <c r="E68" s="78">
        <v>3.1505684997068513</v>
      </c>
      <c r="F68" s="79">
        <v>0.70069999999999999</v>
      </c>
      <c r="G68" s="79">
        <v>0.58450000000000002</v>
      </c>
      <c r="H68" s="79">
        <v>7671581.8916502101</v>
      </c>
    </row>
    <row r="69" spans="1:8" ht="18" thickTop="1" thickBot="1">
      <c r="A69">
        <v>0.25609756097560976</v>
      </c>
      <c r="B69">
        <v>11.727777777777776</v>
      </c>
      <c r="C69" s="76">
        <v>0.23169999999999999</v>
      </c>
      <c r="D69" s="77">
        <v>0.16930000000000001</v>
      </c>
      <c r="E69" s="78">
        <v>6.4405704493017053</v>
      </c>
      <c r="F69" s="79">
        <v>0.6653</v>
      </c>
      <c r="G69" s="79">
        <v>0.53979999999999995</v>
      </c>
      <c r="H69" s="79">
        <v>6186628.8147857403</v>
      </c>
    </row>
    <row r="70" spans="1:8" ht="18" thickTop="1" thickBot="1">
      <c r="A70">
        <v>0.2073170731707317</v>
      </c>
      <c r="B70">
        <v>12.113333333333339</v>
      </c>
      <c r="C70" s="76">
        <v>0.15240000000000001</v>
      </c>
      <c r="D70" s="77">
        <v>0.1111</v>
      </c>
      <c r="E70" s="78">
        <v>3.4165284524889543</v>
      </c>
      <c r="F70" s="79">
        <v>0.62490000000000001</v>
      </c>
      <c r="G70" s="79">
        <v>0.48699999999999999</v>
      </c>
      <c r="H70" s="79">
        <v>6680298.7180124661</v>
      </c>
    </row>
    <row r="71" spans="1:8" ht="18" thickTop="1" thickBot="1">
      <c r="A71">
        <v>0.31707317073170732</v>
      </c>
      <c r="B71">
        <v>13.511111111111113</v>
      </c>
      <c r="C71" s="76">
        <v>0.1598</v>
      </c>
      <c r="D71" s="77">
        <v>0.1123</v>
      </c>
      <c r="E71" s="78">
        <v>4.0696710213753375</v>
      </c>
      <c r="F71" s="79">
        <v>0.54420000000000002</v>
      </c>
      <c r="G71" s="79">
        <v>0.40899999999999997</v>
      </c>
      <c r="H71" s="79">
        <v>5380195.8631441435</v>
      </c>
    </row>
    <row r="72" spans="1:8" ht="18" thickTop="1" thickBot="1">
      <c r="A72">
        <v>0.68292682926829273</v>
      </c>
      <c r="B72">
        <v>11.705</v>
      </c>
      <c r="C72" s="76">
        <v>0.23130000000000001</v>
      </c>
      <c r="D72" s="77">
        <v>0.16289999999999999</v>
      </c>
      <c r="E72" s="78">
        <v>6.4043139243876315</v>
      </c>
      <c r="F72" s="79">
        <v>0.53159999999999996</v>
      </c>
      <c r="G72" s="79">
        <v>0.42049999999999998</v>
      </c>
      <c r="H72" s="79">
        <v>5022044.9197927155</v>
      </c>
    </row>
    <row r="73" spans="1:8" ht="18" thickTop="1" thickBot="1">
      <c r="A73">
        <v>0.6097560975609756</v>
      </c>
      <c r="B73">
        <v>13.183333333333334</v>
      </c>
      <c r="C73" s="76">
        <v>0.21659999999999999</v>
      </c>
      <c r="D73" s="77">
        <v>0.1613</v>
      </c>
      <c r="E73" s="78">
        <v>5.3658232195562867</v>
      </c>
      <c r="F73" s="79">
        <v>0.60960000000000003</v>
      </c>
      <c r="G73" s="79">
        <v>0.4723</v>
      </c>
      <c r="H73" s="79">
        <v>5214877.7258901279</v>
      </c>
    </row>
    <row r="74" spans="1:8" ht="18" thickTop="1" thickBot="1">
      <c r="A74">
        <v>0.67073170731707321</v>
      </c>
      <c r="B74">
        <v>14.831578947368422</v>
      </c>
      <c r="C74" s="76">
        <v>0.23250000000000001</v>
      </c>
      <c r="D74" s="77">
        <v>0.15840000000000001</v>
      </c>
      <c r="E74" s="78">
        <v>6.7182217084565261</v>
      </c>
      <c r="F74" s="79">
        <v>0.62009999999999998</v>
      </c>
      <c r="G74" s="79">
        <v>0.48530000000000001</v>
      </c>
      <c r="H74" s="79">
        <v>5233614.9726026589</v>
      </c>
    </row>
    <row r="75" spans="1:8" ht="18" thickTop="1" thickBot="1">
      <c r="A75">
        <v>0.51219512195121952</v>
      </c>
      <c r="B75">
        <v>14.046428571428574</v>
      </c>
      <c r="C75" s="76">
        <v>0.186</v>
      </c>
      <c r="D75" s="77">
        <v>0.1288</v>
      </c>
      <c r="E75" s="78">
        <v>4.9843073847647137</v>
      </c>
      <c r="F75" s="79">
        <v>0.63339999999999996</v>
      </c>
      <c r="G75" s="79">
        <v>0.49399999999999999</v>
      </c>
      <c r="H75" s="79">
        <v>4686450.1757731084</v>
      </c>
    </row>
    <row r="76" spans="1:8" ht="18" thickTop="1" thickBot="1">
      <c r="A76">
        <v>0.52439024390243905</v>
      </c>
      <c r="B76">
        <v>12.164705882352939</v>
      </c>
      <c r="C76" s="76">
        <v>0.21990000000000001</v>
      </c>
      <c r="D76" s="77">
        <v>0.16589999999999999</v>
      </c>
      <c r="E76" s="78">
        <v>5.0783783307851671</v>
      </c>
      <c r="F76" s="79">
        <v>0.67269999999999996</v>
      </c>
      <c r="G76" s="79">
        <v>0.5373</v>
      </c>
      <c r="H76" s="79">
        <v>7979915.2166131716</v>
      </c>
    </row>
    <row r="77" spans="1:8" ht="18" thickTop="1" thickBot="1">
      <c r="A77">
        <v>0.80487804878048785</v>
      </c>
      <c r="B77">
        <v>12.838888888888889</v>
      </c>
      <c r="C77" s="76">
        <v>0.28010000000000002</v>
      </c>
      <c r="D77" s="77">
        <v>0.19969999999999999</v>
      </c>
      <c r="E77" s="78">
        <v>7.613002722810255</v>
      </c>
      <c r="F77" s="79">
        <v>0.58230000000000004</v>
      </c>
      <c r="G77" s="79">
        <v>0.46210000000000001</v>
      </c>
      <c r="H77" s="79">
        <v>6182322.1925753122</v>
      </c>
    </row>
    <row r="78" spans="1:8" ht="18" thickTop="1" thickBot="1">
      <c r="A78">
        <v>0.65853658536585369</v>
      </c>
      <c r="B78">
        <v>20.427777777777777</v>
      </c>
      <c r="C78" s="76">
        <v>0.4234</v>
      </c>
      <c r="D78" s="77">
        <v>0.32400000000000001</v>
      </c>
      <c r="E78" s="78">
        <v>27.675574398748321</v>
      </c>
      <c r="F78" s="79">
        <v>0.59770000000000001</v>
      </c>
      <c r="G78" s="79">
        <v>0.48799999999999999</v>
      </c>
      <c r="H78" s="79">
        <v>6781989.2556892186</v>
      </c>
    </row>
    <row r="79" spans="1:8" ht="18" thickTop="1" thickBot="1">
      <c r="A79">
        <v>0.45121951219512196</v>
      </c>
      <c r="B79">
        <v>11.833333333333332</v>
      </c>
      <c r="C79" s="76">
        <v>0.255</v>
      </c>
      <c r="D79" s="77">
        <v>0.17899999999999999</v>
      </c>
      <c r="E79" s="78">
        <v>6.484622836629236</v>
      </c>
      <c r="F79" s="79">
        <v>0.60289999999999999</v>
      </c>
      <c r="G79" s="79">
        <v>0.4622</v>
      </c>
      <c r="H79" s="79">
        <v>5710648.2733029407</v>
      </c>
    </row>
    <row r="80" spans="1:8" ht="18" thickTop="1" thickBot="1">
      <c r="A80">
        <v>0.58536585365853655</v>
      </c>
      <c r="B80">
        <v>15.336842105263159</v>
      </c>
      <c r="C80" s="76">
        <v>0.26860000000000001</v>
      </c>
      <c r="D80" s="77">
        <v>0.1888</v>
      </c>
      <c r="E80" s="78">
        <v>8.1156372055102342</v>
      </c>
      <c r="F80" s="79">
        <v>0.64439999999999997</v>
      </c>
      <c r="G80" s="79">
        <v>0.5353</v>
      </c>
      <c r="H80" s="79">
        <v>7350715.2575366506</v>
      </c>
    </row>
    <row r="81" spans="1:8" ht="18" thickTop="1" thickBot="1">
      <c r="A81">
        <v>0.5</v>
      </c>
      <c r="B81">
        <v>12.8</v>
      </c>
      <c r="C81" s="76">
        <v>0.19750000000000001</v>
      </c>
      <c r="D81" s="77">
        <v>0.15679999999999999</v>
      </c>
      <c r="E81" s="78">
        <v>4.7328638264796883</v>
      </c>
      <c r="F81" s="79">
        <v>0.63380000000000003</v>
      </c>
      <c r="G81" s="79">
        <v>0.47739999999999999</v>
      </c>
      <c r="H81" s="79">
        <v>7108818.2957625603</v>
      </c>
    </row>
    <row r="82" spans="1:8" ht="18" thickTop="1" thickBot="1">
      <c r="A82">
        <v>0.46341463414634149</v>
      </c>
      <c r="B82">
        <v>12.844444444444441</v>
      </c>
      <c r="C82" s="76">
        <v>0.20580000000000001</v>
      </c>
      <c r="D82" s="77">
        <v>0.14899999999999999</v>
      </c>
      <c r="E82" s="78">
        <v>4.8925179638038978</v>
      </c>
      <c r="F82" s="79">
        <v>0.3795</v>
      </c>
      <c r="G82" s="79">
        <v>0.29260000000000003</v>
      </c>
      <c r="H82" s="79">
        <v>2979686.1907986933</v>
      </c>
    </row>
    <row r="83" spans="1:8" ht="18" thickTop="1" thickBot="1">
      <c r="A83">
        <v>0.18292682926829268</v>
      </c>
      <c r="B83">
        <v>14.678947368421051</v>
      </c>
      <c r="C83" s="76">
        <v>0.16370000000000001</v>
      </c>
      <c r="D83" s="77">
        <v>0.1153</v>
      </c>
      <c r="E83" s="78">
        <v>4.9634865599102165</v>
      </c>
      <c r="F83" s="79">
        <v>0.47260000000000002</v>
      </c>
      <c r="G83" s="79">
        <v>0.36080000000000001</v>
      </c>
      <c r="H83" s="79">
        <v>2826630.5049838712</v>
      </c>
    </row>
    <row r="84" spans="1:8" ht="18" thickTop="1" thickBot="1">
      <c r="A84">
        <v>0.5</v>
      </c>
      <c r="B84">
        <v>12.809999999999999</v>
      </c>
      <c r="C84" s="76">
        <v>0.17269999999999999</v>
      </c>
      <c r="D84" s="77">
        <v>0.12839999999999999</v>
      </c>
      <c r="E84" s="78">
        <v>4.0992810666210646</v>
      </c>
      <c r="F84" s="79">
        <v>0.52800000000000002</v>
      </c>
      <c r="G84" s="79">
        <v>0.4153</v>
      </c>
      <c r="H84" s="79">
        <v>3120644.3389141914</v>
      </c>
    </row>
    <row r="85" spans="1:8" ht="18" thickTop="1" thickBot="1">
      <c r="A85">
        <v>0.40243902439024393</v>
      </c>
      <c r="B85">
        <v>11.558823529411766</v>
      </c>
      <c r="C85" s="76">
        <v>0.26650000000000001</v>
      </c>
      <c r="D85" s="77">
        <v>0.21390000000000001</v>
      </c>
      <c r="E85" s="78">
        <v>5.6339438699202251</v>
      </c>
      <c r="F85" s="79">
        <v>0.52470000000000006</v>
      </c>
      <c r="G85" s="79">
        <v>0.40379999999999999</v>
      </c>
      <c r="H85" s="79">
        <v>4762564.4560713675</v>
      </c>
    </row>
    <row r="86" spans="1:8" ht="18" thickTop="1" thickBot="1">
      <c r="A86">
        <v>0.51219512195121952</v>
      </c>
      <c r="B86">
        <v>11.163157894736841</v>
      </c>
      <c r="C86" s="76">
        <v>0.33910000000000001</v>
      </c>
      <c r="D86" s="77">
        <v>0.25559999999999999</v>
      </c>
      <c r="E86" s="78">
        <v>8.3438740353704226</v>
      </c>
      <c r="F86" s="79">
        <v>0.55189999999999995</v>
      </c>
      <c r="G86" s="79">
        <v>0.44690000000000002</v>
      </c>
      <c r="H86" s="79">
        <v>5386981.1789773647</v>
      </c>
    </row>
    <row r="87" spans="1:8" ht="18" thickTop="1" thickBot="1">
      <c r="A87">
        <v>0.37804878048780488</v>
      </c>
      <c r="B87">
        <v>11.631578947368425</v>
      </c>
      <c r="C87" s="76">
        <v>0.20369999999999999</v>
      </c>
      <c r="D87" s="77">
        <v>0.14180000000000001</v>
      </c>
      <c r="E87" s="78">
        <v>7.4691255349813135</v>
      </c>
      <c r="F87" s="79">
        <v>0.51</v>
      </c>
      <c r="G87" s="79">
        <v>0.38</v>
      </c>
      <c r="H87" s="79">
        <v>3402621.4279419272</v>
      </c>
    </row>
    <row r="88" spans="1:8" ht="18" thickTop="1" thickBot="1">
      <c r="A88">
        <v>0.48780487804878048</v>
      </c>
      <c r="B88">
        <v>12.688235294117643</v>
      </c>
      <c r="C88" s="76">
        <v>0.23080000000000001</v>
      </c>
      <c r="D88" s="77">
        <v>0.15759999999999999</v>
      </c>
      <c r="E88" s="78">
        <v>5.6516460382066223</v>
      </c>
      <c r="F88" s="79">
        <v>0.46960000000000002</v>
      </c>
      <c r="G88" s="79">
        <v>0.33250000000000002</v>
      </c>
      <c r="H88" s="79">
        <v>4053685.3038522359</v>
      </c>
    </row>
    <row r="89" spans="1:8" ht="18" thickTop="1" thickBot="1">
      <c r="A89">
        <v>0.1951219512195122</v>
      </c>
      <c r="B89">
        <v>13.148000000000001</v>
      </c>
      <c r="C89" s="76">
        <v>0.20169999999999999</v>
      </c>
      <c r="D89" s="77">
        <v>0.14610000000000001</v>
      </c>
      <c r="E89" s="78">
        <v>4.793147887001469</v>
      </c>
      <c r="F89" s="79">
        <v>0.56040000000000001</v>
      </c>
      <c r="G89" s="79">
        <v>0.43490000000000001</v>
      </c>
      <c r="H89" s="79">
        <v>3643023.3263649382</v>
      </c>
    </row>
    <row r="90" spans="1:8" ht="18" thickTop="1" thickBot="1">
      <c r="A90">
        <v>0.35365853658536583</v>
      </c>
      <c r="B90">
        <v>12.206249999999999</v>
      </c>
      <c r="C90" s="76">
        <v>0.22220000000000001</v>
      </c>
      <c r="D90" s="77">
        <v>0.1615</v>
      </c>
      <c r="E90" s="78">
        <v>4.9648724387775918</v>
      </c>
      <c r="F90" s="79">
        <v>0.45340000000000003</v>
      </c>
      <c r="G90" s="79">
        <v>0.35489999999999999</v>
      </c>
      <c r="H90" s="79">
        <v>3837227.9727298953</v>
      </c>
    </row>
    <row r="91" spans="1:8" ht="18" thickTop="1" thickBot="1">
      <c r="A91">
        <v>0.37804878048780488</v>
      </c>
      <c r="B91">
        <v>12.387499999999999</v>
      </c>
      <c r="C91" s="76">
        <v>0.21970000000000001</v>
      </c>
      <c r="D91" s="77">
        <v>0.16300000000000001</v>
      </c>
      <c r="E91" s="78">
        <v>5.2219887654672963</v>
      </c>
      <c r="F91" s="79">
        <v>0.4335</v>
      </c>
      <c r="G91" s="79">
        <v>0.30909999999999999</v>
      </c>
      <c r="H91" s="79">
        <v>3143593.5529622934</v>
      </c>
    </row>
    <row r="92" spans="1:8" ht="18" thickTop="1" thickBot="1">
      <c r="A92">
        <v>0.32926829268292684</v>
      </c>
      <c r="B92">
        <v>12.84736842105263</v>
      </c>
      <c r="C92" s="76">
        <v>0.32919999999999999</v>
      </c>
      <c r="D92" s="77">
        <v>0.2349</v>
      </c>
      <c r="E92" s="78">
        <v>9.1250186253114407</v>
      </c>
      <c r="F92" s="79">
        <v>0.55979999999999996</v>
      </c>
      <c r="G92" s="79">
        <v>0.42749999999999999</v>
      </c>
      <c r="H92" s="79">
        <v>4344819.8765135556</v>
      </c>
    </row>
    <row r="93" spans="1:8" ht="18" thickTop="1" thickBot="1">
      <c r="A93">
        <v>0.41463414634146339</v>
      </c>
      <c r="B93">
        <v>12.457142857142856</v>
      </c>
      <c r="C93" s="76">
        <v>0.25769999999999998</v>
      </c>
      <c r="D93" s="77">
        <v>0.1784</v>
      </c>
      <c r="E93" s="78">
        <v>5.9618429557118873</v>
      </c>
      <c r="F93" s="79">
        <v>0.65739999999999998</v>
      </c>
      <c r="G93" s="79">
        <v>0.52939999999999998</v>
      </c>
      <c r="H93" s="79">
        <v>4209631.2721670726</v>
      </c>
    </row>
    <row r="94" spans="1:8" ht="18" thickTop="1" thickBot="1">
      <c r="A94">
        <v>0.54878048780487809</v>
      </c>
      <c r="B94">
        <v>10.304761904761904</v>
      </c>
      <c r="C94" s="76">
        <v>0.35920000000000002</v>
      </c>
      <c r="D94" s="77">
        <v>0.2485</v>
      </c>
      <c r="E94" s="78">
        <v>9.7862391239166175</v>
      </c>
      <c r="F94" s="79">
        <v>0.62170000000000003</v>
      </c>
      <c r="G94" s="79">
        <v>0.52880000000000005</v>
      </c>
      <c r="H94" s="79">
        <v>4443722.1877929419</v>
      </c>
    </row>
    <row r="95" spans="1:8" ht="18" thickTop="1" thickBot="1">
      <c r="A95">
        <v>0.36585365853658536</v>
      </c>
      <c r="B95">
        <v>12.02857142857143</v>
      </c>
      <c r="C95" s="76">
        <v>0.29360000000000003</v>
      </c>
      <c r="D95" s="77">
        <v>0.20849999999999999</v>
      </c>
      <c r="E95" s="78">
        <v>6.8926876367018703</v>
      </c>
      <c r="F95" s="79">
        <v>0.61480000000000001</v>
      </c>
      <c r="G95" s="79">
        <v>0.49220000000000003</v>
      </c>
      <c r="H95" s="79">
        <v>4517387.995724488</v>
      </c>
    </row>
    <row r="96" spans="1:8" ht="18" thickTop="1" thickBot="1">
      <c r="A96">
        <v>0.41463414634146339</v>
      </c>
      <c r="B96">
        <v>12.834615384615386</v>
      </c>
      <c r="C96" s="76">
        <v>0.21840000000000001</v>
      </c>
      <c r="D96" s="77">
        <v>0.16109999999999999</v>
      </c>
      <c r="E96" s="78">
        <v>5.2926320338895483</v>
      </c>
      <c r="F96" s="79">
        <v>0.68210000000000004</v>
      </c>
      <c r="G96" s="79">
        <v>0.5534</v>
      </c>
      <c r="H96" s="79">
        <v>6035702.9468004862</v>
      </c>
    </row>
    <row r="97" spans="1:8" ht="18" thickTop="1" thickBot="1">
      <c r="A97">
        <v>0.65853658536585369</v>
      </c>
      <c r="B97">
        <v>13.005263157894737</v>
      </c>
      <c r="C97" s="76">
        <v>0.24490000000000001</v>
      </c>
      <c r="D97" s="77">
        <v>0.16550000000000001</v>
      </c>
      <c r="E97" s="78">
        <v>6.9356946046609309</v>
      </c>
      <c r="F97" s="79">
        <v>0.59279999999999999</v>
      </c>
      <c r="G97" s="79">
        <v>0.48070000000000002</v>
      </c>
      <c r="H97" s="79">
        <v>6561361.6874188026</v>
      </c>
    </row>
    <row r="98" spans="1:8" ht="18" thickTop="1" thickBot="1">
      <c r="A98">
        <v>0.45121951219512196</v>
      </c>
      <c r="B98">
        <v>13.205555555555556</v>
      </c>
      <c r="C98" s="76">
        <v>0.18640000000000001</v>
      </c>
      <c r="D98" s="77">
        <v>0.11890000000000001</v>
      </c>
      <c r="E98" s="78">
        <v>4.9895740973757094</v>
      </c>
      <c r="F98" s="79">
        <v>0.67969999999999997</v>
      </c>
      <c r="G98" s="79">
        <v>0.57440000000000002</v>
      </c>
      <c r="H98" s="79">
        <v>7100512.755035012</v>
      </c>
    </row>
    <row r="99" spans="1:8" ht="18" thickTop="1" thickBot="1">
      <c r="A99">
        <v>0.2073170731707317</v>
      </c>
      <c r="B99">
        <v>13.01</v>
      </c>
      <c r="C99" s="76">
        <v>0.16209999999999999</v>
      </c>
      <c r="D99" s="77">
        <v>0.1197</v>
      </c>
      <c r="E99" s="78">
        <v>4.076234072097229</v>
      </c>
      <c r="F99" s="79">
        <v>0.67320000000000002</v>
      </c>
      <c r="G99" s="79">
        <v>0.56679999999999997</v>
      </c>
      <c r="H99" s="79">
        <v>6846644.2742883684</v>
      </c>
    </row>
    <row r="100" spans="1:8" ht="18" thickTop="1" thickBot="1">
      <c r="A100">
        <v>0.3902439024390244</v>
      </c>
      <c r="B100">
        <v>16.118749999999999</v>
      </c>
      <c r="C100" s="76">
        <v>0.31190000000000001</v>
      </c>
      <c r="D100" s="77">
        <v>0.224</v>
      </c>
      <c r="E100" s="78">
        <v>10.768919397971183</v>
      </c>
      <c r="F100" s="79">
        <v>0.6008</v>
      </c>
      <c r="G100" s="79">
        <v>0.45190000000000002</v>
      </c>
      <c r="H100" s="79">
        <v>5852550.5698490972</v>
      </c>
    </row>
    <row r="101" spans="1:8" ht="18" thickTop="1" thickBot="1">
      <c r="A101">
        <v>0.37804878048780488</v>
      </c>
      <c r="B101">
        <v>13.500000000000002</v>
      </c>
      <c r="C101" s="76">
        <v>0.15909999999999999</v>
      </c>
      <c r="D101" s="77">
        <v>0.12039999999999999</v>
      </c>
      <c r="E101" s="78">
        <v>3.9344631145811912</v>
      </c>
      <c r="F101" s="79">
        <v>0.62460000000000004</v>
      </c>
      <c r="G101" s="79">
        <v>0.4975</v>
      </c>
      <c r="H101" s="79">
        <v>7628325.2757920381</v>
      </c>
    </row>
    <row r="102" spans="1:8" ht="18" thickTop="1" thickBot="1">
      <c r="A102">
        <v>0.73170731707317072</v>
      </c>
      <c r="B102">
        <v>13.374999999999998</v>
      </c>
      <c r="C102" s="76">
        <v>0.2329</v>
      </c>
      <c r="D102" s="77">
        <v>0.16719999999999999</v>
      </c>
      <c r="E102" s="78">
        <v>6.072616130356562</v>
      </c>
      <c r="F102" s="79">
        <v>0.56730000000000003</v>
      </c>
      <c r="G102" s="79">
        <v>0.47860000000000003</v>
      </c>
      <c r="H102" s="79">
        <v>5414953.0378863132</v>
      </c>
    </row>
    <row r="103" spans="1:8" ht="18" thickTop="1" thickBot="1">
      <c r="A103">
        <v>0.71951219512195119</v>
      </c>
      <c r="B103">
        <v>9.8666666666666671</v>
      </c>
      <c r="C103" s="76">
        <v>0.38569999999999999</v>
      </c>
      <c r="D103" s="77">
        <v>0.26029999999999998</v>
      </c>
      <c r="E103" s="78">
        <v>10.877121158922632</v>
      </c>
      <c r="F103" s="79">
        <v>0.6472</v>
      </c>
      <c r="G103" s="79">
        <v>0.53269999999999995</v>
      </c>
      <c r="H103" s="79">
        <v>5535609.0186205944</v>
      </c>
    </row>
    <row r="104" spans="1:8" ht="18" thickTop="1" thickBot="1">
      <c r="A104">
        <v>0.54878048780487809</v>
      </c>
      <c r="B104">
        <v>12.009523809523809</v>
      </c>
      <c r="C104" s="76">
        <v>0.32550000000000001</v>
      </c>
      <c r="D104" s="77">
        <v>0.23330000000000001</v>
      </c>
      <c r="E104" s="78">
        <v>8.8363965937425419</v>
      </c>
      <c r="F104" s="79">
        <v>0.51229999999999998</v>
      </c>
      <c r="G104" s="79">
        <v>0.41339999999999999</v>
      </c>
      <c r="H104" s="79">
        <v>5601987.5388404056</v>
      </c>
    </row>
    <row r="105" spans="1:8" ht="18" thickTop="1" thickBot="1">
      <c r="A105">
        <v>0.67073170731707321</v>
      </c>
      <c r="B105">
        <v>13.141176470588235</v>
      </c>
      <c r="C105" s="76">
        <v>0.29360000000000003</v>
      </c>
      <c r="D105" s="77">
        <v>0.22900000000000001</v>
      </c>
      <c r="E105" s="78">
        <v>7.5052530623165383</v>
      </c>
      <c r="F105" s="79">
        <v>0.51959999999999995</v>
      </c>
      <c r="G105" s="79">
        <v>0.43159999999999998</v>
      </c>
      <c r="H105" s="79">
        <v>6624480.6254735328</v>
      </c>
    </row>
    <row r="106" spans="1:8" ht="18" thickTop="1" thickBot="1">
      <c r="A106">
        <v>0.57317073170731703</v>
      </c>
      <c r="B106">
        <v>12.394736842105265</v>
      </c>
      <c r="C106" s="76">
        <v>0.29380000000000001</v>
      </c>
      <c r="D106" s="77">
        <v>0.21629999999999999</v>
      </c>
      <c r="E106" s="78">
        <v>7.2305273884959043</v>
      </c>
      <c r="F106" s="79">
        <v>0.63619999999999999</v>
      </c>
      <c r="G106" s="79">
        <v>0.48089999999999999</v>
      </c>
      <c r="H106" s="79">
        <v>6464879.7259644391</v>
      </c>
    </row>
    <row r="107" spans="1:8" ht="18" thickTop="1" thickBot="1">
      <c r="A107">
        <v>0.24390243902439024</v>
      </c>
      <c r="B107">
        <v>12.222222222222221</v>
      </c>
      <c r="C107" s="76">
        <v>0.17829999999999999</v>
      </c>
      <c r="D107" s="77">
        <v>0.13350000000000001</v>
      </c>
      <c r="E107" s="78">
        <v>3.9937532922649508</v>
      </c>
      <c r="F107" s="79">
        <v>0.53759999999999997</v>
      </c>
      <c r="G107" s="79">
        <v>0.42859999999999998</v>
      </c>
      <c r="H107" s="79">
        <v>5187536.7946716007</v>
      </c>
    </row>
    <row r="108" spans="1:8" ht="18" thickTop="1" thickBot="1">
      <c r="A108">
        <v>0.28048780487804881</v>
      </c>
      <c r="B108">
        <v>11.81875</v>
      </c>
      <c r="C108" s="76">
        <v>0.1905</v>
      </c>
      <c r="D108" s="77">
        <v>0.14249999999999999</v>
      </c>
      <c r="E108" s="78">
        <v>4.0700890653645443</v>
      </c>
      <c r="F108" s="79">
        <v>0.56659999999999999</v>
      </c>
      <c r="G108" s="79">
        <v>0.44240000000000002</v>
      </c>
      <c r="H108" s="79">
        <v>5110382.2554931082</v>
      </c>
    </row>
    <row r="109" spans="1:8" ht="18" thickTop="1" thickBot="1">
      <c r="A109">
        <v>0.3048780487804878</v>
      </c>
      <c r="B109">
        <v>12.160000000000002</v>
      </c>
      <c r="C109" s="76">
        <v>0.1754</v>
      </c>
      <c r="D109" s="77">
        <v>0.12759999999999999</v>
      </c>
      <c r="E109" s="78">
        <v>3.9869071435673682</v>
      </c>
      <c r="F109" s="79">
        <v>0.3795</v>
      </c>
      <c r="G109" s="79">
        <v>0.2923</v>
      </c>
      <c r="H109" s="79">
        <v>2319218.7847774513</v>
      </c>
    </row>
    <row r="110" spans="1:8" ht="18" thickTop="1" thickBot="1">
      <c r="A110">
        <v>0.42682926829268292</v>
      </c>
      <c r="B110">
        <v>12.558823529411763</v>
      </c>
      <c r="C110" s="76">
        <v>0.19980000000000001</v>
      </c>
      <c r="D110" s="77">
        <v>0.14860000000000001</v>
      </c>
      <c r="E110" s="78">
        <v>5.856306304268232</v>
      </c>
      <c r="F110" s="79">
        <v>0.45190000000000002</v>
      </c>
      <c r="G110" s="79">
        <v>0.34210000000000002</v>
      </c>
      <c r="H110" s="79">
        <v>3075899.9086042931</v>
      </c>
    </row>
    <row r="111" spans="1:8" ht="18" thickTop="1" thickBot="1">
      <c r="A111">
        <v>0.35365853658536583</v>
      </c>
      <c r="B111">
        <v>10.442105263157897</v>
      </c>
      <c r="C111" s="76">
        <v>0.2651</v>
      </c>
      <c r="D111" s="77">
        <v>0.18709999999999999</v>
      </c>
      <c r="E111" s="78">
        <v>6.5737116008025671</v>
      </c>
      <c r="F111" s="79">
        <v>0.54500000000000004</v>
      </c>
      <c r="G111" s="79">
        <v>0.42309999999999998</v>
      </c>
      <c r="H111" s="79">
        <v>5959713.8248208864</v>
      </c>
    </row>
    <row r="112" spans="1:8" ht="18" thickTop="1" thickBot="1">
      <c r="A112">
        <v>0.41463414634146339</v>
      </c>
      <c r="B112">
        <v>10.735294117647058</v>
      </c>
      <c r="C112" s="76">
        <v>0.24729999999999999</v>
      </c>
      <c r="D112" s="77">
        <v>0.1825</v>
      </c>
      <c r="E112" s="78">
        <v>6.1335084960068524</v>
      </c>
      <c r="F112" s="79">
        <v>0.53490000000000004</v>
      </c>
      <c r="G112" s="79">
        <v>0.40160000000000001</v>
      </c>
      <c r="H112" s="79">
        <v>5033423.6280862167</v>
      </c>
    </row>
    <row r="113" spans="1:8" ht="18" thickTop="1" thickBot="1">
      <c r="A113">
        <v>0.23170731707317074</v>
      </c>
      <c r="B113">
        <v>9.8999999999999986</v>
      </c>
      <c r="C113" s="76">
        <v>0.20569999999999999</v>
      </c>
      <c r="D113" s="77">
        <v>0.14879999999999999</v>
      </c>
      <c r="E113" s="78">
        <v>7.9226946747360509</v>
      </c>
      <c r="F113" s="79">
        <v>0.66579999999999995</v>
      </c>
      <c r="G113" s="79">
        <v>0.51300000000000001</v>
      </c>
      <c r="H113" s="79">
        <v>3221069.7287820396</v>
      </c>
    </row>
    <row r="114" spans="1:8" ht="18" thickTop="1" thickBot="1">
      <c r="A114">
        <v>0.21951219512195122</v>
      </c>
      <c r="B114">
        <v>9.8320000000000007</v>
      </c>
      <c r="C114" s="76">
        <v>0.24030000000000001</v>
      </c>
      <c r="D114" s="77">
        <v>0.1673</v>
      </c>
      <c r="E114" s="78">
        <v>7.3974500110961632</v>
      </c>
      <c r="F114" s="79">
        <v>0.58299999999999996</v>
      </c>
      <c r="G114" s="79">
        <v>0.45379999999999998</v>
      </c>
      <c r="H114" s="79">
        <v>2445241.9002052965</v>
      </c>
    </row>
    <row r="115" spans="1:8" ht="18" thickTop="1" thickBot="1">
      <c r="A115">
        <v>0.12195121951219512</v>
      </c>
      <c r="B115">
        <v>11.800000000000002</v>
      </c>
      <c r="C115" s="76">
        <v>0.24490000000000001</v>
      </c>
      <c r="D115" s="77">
        <v>0.17180000000000001</v>
      </c>
      <c r="E115" s="78">
        <v>5.3819961308924285</v>
      </c>
      <c r="F115" s="79">
        <v>0.53849999999999998</v>
      </c>
      <c r="G115" s="79">
        <v>0.40639999999999998</v>
      </c>
      <c r="H115" s="79">
        <v>3062033.3951061061</v>
      </c>
    </row>
    <row r="116" spans="1:8" ht="18" thickTop="1" thickBot="1">
      <c r="A116">
        <v>0.34146341463414637</v>
      </c>
      <c r="B116">
        <v>13.390476190476189</v>
      </c>
      <c r="C116" s="76">
        <v>0.22550000000000001</v>
      </c>
      <c r="D116" s="77">
        <v>0.15540000000000001</v>
      </c>
      <c r="E116" s="78">
        <v>5.5495859991448713</v>
      </c>
      <c r="F116" s="79">
        <v>0.58730000000000004</v>
      </c>
      <c r="G116" s="79">
        <v>0.47249999999999998</v>
      </c>
      <c r="H116" s="79">
        <v>3458923.3322997801</v>
      </c>
    </row>
    <row r="117" spans="1:8" ht="18" thickTop="1" thickBot="1">
      <c r="A117">
        <v>0.3048780487804878</v>
      </c>
      <c r="B117">
        <v>12.043749999999999</v>
      </c>
      <c r="C117" s="76">
        <v>0.159</v>
      </c>
      <c r="D117" s="77">
        <v>0.1172</v>
      </c>
      <c r="E117" s="78">
        <v>3.4779244289278899</v>
      </c>
      <c r="F117" s="79">
        <v>0.40110000000000001</v>
      </c>
      <c r="G117" s="79">
        <v>0.31669999999999998</v>
      </c>
      <c r="H117" s="79">
        <v>2476596.0870226119</v>
      </c>
    </row>
    <row r="118" spans="1:8" ht="18" thickTop="1" thickBot="1">
      <c r="A118">
        <v>0.58536585365853655</v>
      </c>
      <c r="B118">
        <v>13.46</v>
      </c>
      <c r="C118" s="76">
        <v>0.16739999999999999</v>
      </c>
      <c r="D118" s="77">
        <v>0.1215</v>
      </c>
      <c r="E118" s="78">
        <v>4.1400138025994906</v>
      </c>
      <c r="F118" s="79">
        <v>0.504</v>
      </c>
      <c r="G118" s="79">
        <v>0.38700000000000001</v>
      </c>
      <c r="H118" s="79">
        <v>3637371.0902377111</v>
      </c>
    </row>
    <row r="119" spans="1:8" ht="18" thickTop="1" thickBot="1">
      <c r="A119">
        <v>0.47560975609756095</v>
      </c>
      <c r="B119">
        <v>9.8130434782608695</v>
      </c>
      <c r="C119" s="76">
        <v>0.3196</v>
      </c>
      <c r="D119" s="77">
        <v>0.23630000000000001</v>
      </c>
      <c r="E119" s="78">
        <v>7.6461103806163537</v>
      </c>
      <c r="F119" s="79">
        <v>0.50229999999999997</v>
      </c>
      <c r="G119" s="79">
        <v>0.3594</v>
      </c>
      <c r="H119" s="79">
        <v>3188049.6065695034</v>
      </c>
    </row>
    <row r="120" spans="1:8" ht="18" thickTop="1" thickBot="1">
      <c r="A120">
        <v>0.28048780487804881</v>
      </c>
      <c r="B120">
        <v>11.773913043478261</v>
      </c>
      <c r="C120" s="76">
        <v>0.21590000000000001</v>
      </c>
      <c r="D120" s="77">
        <v>0.14710000000000001</v>
      </c>
      <c r="E120" s="78">
        <v>5.2246981114444511</v>
      </c>
      <c r="F120" s="79">
        <v>0.64680000000000004</v>
      </c>
      <c r="G120" s="79">
        <v>0.51259999999999994</v>
      </c>
      <c r="H120" s="79">
        <v>4445660.0920961099</v>
      </c>
    </row>
    <row r="121" spans="1:8" ht="18" thickTop="1" thickBot="1">
      <c r="A121">
        <v>0.29268292682926828</v>
      </c>
      <c r="B121">
        <v>12.166666666666666</v>
      </c>
      <c r="C121" s="76">
        <v>0.2198</v>
      </c>
      <c r="D121" s="77">
        <v>0.1497</v>
      </c>
      <c r="E121" s="78">
        <v>5.614791389975335</v>
      </c>
      <c r="F121" s="79">
        <v>0.55359999999999998</v>
      </c>
      <c r="G121" s="79">
        <v>0.42120000000000002</v>
      </c>
      <c r="H121" s="79">
        <v>4469316.3890669588</v>
      </c>
    </row>
    <row r="122" spans="1:8" ht="18" thickTop="1" thickBot="1">
      <c r="A122">
        <v>0.40243902439024393</v>
      </c>
      <c r="B122">
        <v>11.086666666666668</v>
      </c>
      <c r="C122" s="76">
        <v>0.255</v>
      </c>
      <c r="D122" s="77">
        <v>0.19170000000000001</v>
      </c>
      <c r="E122" s="78">
        <v>5.2172607299050631</v>
      </c>
      <c r="F122" s="79">
        <v>0.50580000000000003</v>
      </c>
      <c r="G122" s="79">
        <v>0.40899999999999997</v>
      </c>
      <c r="H122" s="79">
        <v>4633248.6417376362</v>
      </c>
    </row>
    <row r="123" spans="1:8" ht="18" thickTop="1" thickBot="1">
      <c r="A123">
        <v>0.65853658536585369</v>
      </c>
      <c r="B123">
        <v>12.613333333333335</v>
      </c>
      <c r="C123" s="76">
        <v>0.21229999999999999</v>
      </c>
      <c r="D123" s="77">
        <v>0.15279999999999999</v>
      </c>
      <c r="E123" s="78">
        <v>4.9589553431381166</v>
      </c>
      <c r="F123" s="79">
        <v>0.48680000000000001</v>
      </c>
      <c r="G123" s="79">
        <v>0.38879999999999998</v>
      </c>
      <c r="H123" s="79">
        <v>5168173.7867559697</v>
      </c>
    </row>
    <row r="124" spans="1:8" ht="18" thickTop="1" thickBot="1">
      <c r="A124">
        <v>0.62195121951219512</v>
      </c>
      <c r="B124">
        <v>13.222222222222221</v>
      </c>
      <c r="C124" s="76">
        <v>0.1716</v>
      </c>
      <c r="D124" s="77">
        <v>0.12280000000000001</v>
      </c>
      <c r="E124" s="78">
        <v>4.2185243524742537</v>
      </c>
      <c r="F124" s="79">
        <v>0.46379999999999999</v>
      </c>
      <c r="G124" s="79">
        <v>0.35599999999999998</v>
      </c>
      <c r="H124" s="79">
        <v>4862078.745362795</v>
      </c>
    </row>
    <row r="125" spans="1:8" ht="18" thickTop="1" thickBot="1">
      <c r="A125">
        <v>0.53658536585365857</v>
      </c>
      <c r="B125">
        <v>11.862499999999999</v>
      </c>
      <c r="C125" s="76">
        <v>0.24979999999999999</v>
      </c>
      <c r="D125" s="77">
        <v>0.16789999999999999</v>
      </c>
      <c r="E125" s="78">
        <v>6.0621090939265256</v>
      </c>
      <c r="F125" s="79">
        <v>0.42499999999999999</v>
      </c>
      <c r="G125" s="79">
        <v>0.31530000000000002</v>
      </c>
      <c r="H125" s="79">
        <v>2809827.7035419084</v>
      </c>
    </row>
    <row r="126" spans="1:8" ht="18" thickTop="1" thickBot="1">
      <c r="A126">
        <v>0.5</v>
      </c>
      <c r="B126">
        <v>13.54</v>
      </c>
      <c r="C126" s="76">
        <v>0.19639999999999999</v>
      </c>
      <c r="D126" s="77">
        <v>0.1472</v>
      </c>
      <c r="E126" s="78">
        <v>5.1646877930810087</v>
      </c>
      <c r="F126" s="79">
        <v>0.49020000000000002</v>
      </c>
      <c r="G126" s="79">
        <v>0.36070000000000002</v>
      </c>
      <c r="H126" s="79">
        <v>7175845.1746034455</v>
      </c>
    </row>
    <row r="127" spans="1:8" ht="18" thickTop="1" thickBot="1">
      <c r="A127">
        <v>0.34146341463414637</v>
      </c>
      <c r="B127">
        <v>13.335294117647056</v>
      </c>
      <c r="C127" s="76">
        <v>0.16489999999999999</v>
      </c>
      <c r="D127" s="77">
        <v>0.1212</v>
      </c>
      <c r="E127" s="78">
        <v>4.2407165043879411</v>
      </c>
      <c r="F127" s="79">
        <v>0.29339999999999999</v>
      </c>
      <c r="G127" s="79">
        <v>0.22459999999999999</v>
      </c>
      <c r="H127" s="79">
        <v>2148635.277522916</v>
      </c>
    </row>
    <row r="128" spans="1:8" ht="18" thickTop="1" thickBot="1">
      <c r="A128">
        <v>0.34146341463414637</v>
      </c>
      <c r="B128">
        <v>10.782608695652174</v>
      </c>
      <c r="C128" s="76">
        <v>0.2777</v>
      </c>
      <c r="D128" s="77">
        <v>0.1804</v>
      </c>
      <c r="E128" s="78">
        <v>6.8752290655335493</v>
      </c>
      <c r="F128" s="79">
        <v>0.57850000000000001</v>
      </c>
      <c r="G128" s="79">
        <v>0.4294</v>
      </c>
      <c r="H128" s="79">
        <v>4090029.9588915561</v>
      </c>
    </row>
    <row r="129" spans="1:8" ht="18" thickTop="1" thickBot="1">
      <c r="A129">
        <v>0.35365853658536583</v>
      </c>
      <c r="B129">
        <v>15.773684210526316</v>
      </c>
      <c r="C129" s="76">
        <v>0.31090000000000001</v>
      </c>
      <c r="D129" s="77">
        <v>0.22900000000000001</v>
      </c>
      <c r="E129" s="78">
        <v>10.588402571013628</v>
      </c>
      <c r="F129" s="79">
        <v>0.60419999999999996</v>
      </c>
      <c r="G129" s="79">
        <v>0.45710000000000001</v>
      </c>
      <c r="H129" s="79">
        <v>5300561.8984149247</v>
      </c>
    </row>
    <row r="130" spans="1:8" ht="18" thickTop="1" thickBot="1">
      <c r="A130">
        <v>0.40243902439024393</v>
      </c>
      <c r="B130">
        <v>12.773333333333335</v>
      </c>
      <c r="C130" s="76">
        <v>0.20699999999999999</v>
      </c>
      <c r="D130" s="77">
        <v>0.1552</v>
      </c>
      <c r="E130" s="78">
        <v>4.9893410195659857</v>
      </c>
      <c r="F130" s="79">
        <v>0.50049999999999994</v>
      </c>
      <c r="G130" s="79">
        <v>0.3886</v>
      </c>
      <c r="H130" s="79">
        <v>4701792.3239699388</v>
      </c>
    </row>
    <row r="131" spans="1:8" ht="18" thickTop="1" thickBot="1">
      <c r="A131">
        <v>0.3902439024390244</v>
      </c>
      <c r="B131">
        <v>13.63684210526316</v>
      </c>
      <c r="C131" s="76">
        <v>0.15859999999999999</v>
      </c>
      <c r="D131" s="77">
        <v>0.11509999999999999</v>
      </c>
      <c r="E131" s="78">
        <v>4.2537840051621219</v>
      </c>
      <c r="F131" s="79">
        <v>0.49080000000000001</v>
      </c>
      <c r="G131" s="79">
        <v>0.37409999999999999</v>
      </c>
      <c r="H131" s="79">
        <v>4155451.5096102562</v>
      </c>
    </row>
    <row r="132" spans="1:8" ht="18" thickTop="1" thickBot="1">
      <c r="A132">
        <v>0.70731707317073167</v>
      </c>
      <c r="B132">
        <v>14.61875</v>
      </c>
      <c r="C132" s="76">
        <v>0.16880000000000001</v>
      </c>
      <c r="D132" s="77">
        <v>0.12139999999999999</v>
      </c>
      <c r="E132" s="78">
        <v>4.6509094092804402</v>
      </c>
      <c r="F132" s="79">
        <v>0.52990000000000004</v>
      </c>
      <c r="G132" s="79">
        <v>0.41549999999999998</v>
      </c>
      <c r="H132" s="79">
        <v>4590265.0909043439</v>
      </c>
    </row>
    <row r="133" spans="1:8" ht="18" thickTop="1" thickBot="1">
      <c r="A133">
        <v>0.75609756097560976</v>
      </c>
      <c r="B133">
        <v>13.173684210526313</v>
      </c>
      <c r="C133" s="76">
        <v>0.23089999999999999</v>
      </c>
      <c r="D133" s="77">
        <v>0.16270000000000001</v>
      </c>
      <c r="E133" s="78">
        <v>5.6959870967065971</v>
      </c>
      <c r="F133" s="79">
        <v>0.56359999999999999</v>
      </c>
      <c r="G133" s="79">
        <v>0.4375</v>
      </c>
      <c r="H133" s="79">
        <v>3941061.8167318366</v>
      </c>
    </row>
    <row r="134" spans="1:8" ht="18" thickTop="1" thickBot="1">
      <c r="A134">
        <v>0.67073170731707321</v>
      </c>
      <c r="B134">
        <v>14.223529411764707</v>
      </c>
      <c r="C134" s="76">
        <v>0.16969999999999999</v>
      </c>
      <c r="D134" s="77">
        <v>0.1236</v>
      </c>
      <c r="E134" s="78">
        <v>4.4201992901571616</v>
      </c>
      <c r="F134" s="79">
        <v>0.44090000000000001</v>
      </c>
      <c r="G134" s="79">
        <v>0.3513</v>
      </c>
      <c r="H134" s="79">
        <v>3734941.7480764268</v>
      </c>
    </row>
    <row r="135" spans="1:8" ht="18" thickTop="1" thickBot="1">
      <c r="A135">
        <v>0.81707317073170727</v>
      </c>
      <c r="B135">
        <v>15.841176470588236</v>
      </c>
      <c r="C135" s="76">
        <v>0.16980000000000001</v>
      </c>
      <c r="D135" s="77">
        <v>0.12520000000000001</v>
      </c>
      <c r="E135" s="78">
        <v>5.2080537179844661</v>
      </c>
      <c r="F135" s="79">
        <v>0.58099999999999996</v>
      </c>
      <c r="G135" s="79">
        <v>0.47139999999999999</v>
      </c>
      <c r="H135" s="79">
        <v>6126953.9329711907</v>
      </c>
    </row>
    <row r="136" spans="1:8" ht="18" thickTop="1" thickBot="1">
      <c r="A136">
        <v>0.74390243902439024</v>
      </c>
      <c r="B136">
        <v>13.99375</v>
      </c>
      <c r="C136" s="76">
        <v>0.20069999999999999</v>
      </c>
      <c r="D136" s="77">
        <v>0.14349999999999999</v>
      </c>
      <c r="E136" s="78">
        <v>5.34683317488025</v>
      </c>
      <c r="F136" s="79">
        <v>0.62580000000000002</v>
      </c>
      <c r="G136" s="79">
        <v>0.54830000000000001</v>
      </c>
      <c r="H136" s="79">
        <v>6967773.3342826581</v>
      </c>
    </row>
    <row r="137" spans="1:8" ht="18" thickTop="1" thickBot="1">
      <c r="A137">
        <v>0.41463414634146339</v>
      </c>
      <c r="B137">
        <v>13.033333333333333</v>
      </c>
      <c r="C137" s="76">
        <v>0.17419999999999999</v>
      </c>
      <c r="D137" s="77">
        <v>0.1348</v>
      </c>
      <c r="E137" s="78">
        <v>4.0833953576721944</v>
      </c>
      <c r="F137" s="79">
        <v>0.48380000000000001</v>
      </c>
      <c r="G137" s="79">
        <v>0.35749999999999998</v>
      </c>
      <c r="H137" s="79">
        <v>4198460.8824966354</v>
      </c>
    </row>
    <row r="138" spans="1:8" ht="18" thickTop="1" thickBot="1">
      <c r="A138">
        <v>0.58536585365853655</v>
      </c>
      <c r="B138">
        <v>11.569999999999997</v>
      </c>
      <c r="C138" s="76">
        <v>0.25330000000000003</v>
      </c>
      <c r="D138" s="77">
        <v>0.19070000000000001</v>
      </c>
      <c r="E138" s="78">
        <v>5.2909157500081525</v>
      </c>
      <c r="F138" s="79">
        <v>0.34670000000000001</v>
      </c>
      <c r="G138" s="79">
        <v>0.25640000000000002</v>
      </c>
      <c r="H138" s="79">
        <v>2481051.6794053023</v>
      </c>
    </row>
    <row r="139" spans="1:8" ht="18" thickTop="1" thickBot="1">
      <c r="A139">
        <v>0.59756097560975607</v>
      </c>
      <c r="B139">
        <v>12.973333333333334</v>
      </c>
      <c r="C139" s="76">
        <v>0.23769999999999999</v>
      </c>
      <c r="D139" s="77">
        <v>0.1714</v>
      </c>
      <c r="E139" s="78">
        <v>6.087160570374639</v>
      </c>
      <c r="F139" s="79">
        <v>0.31859999999999999</v>
      </c>
      <c r="G139" s="79">
        <v>0.2288</v>
      </c>
      <c r="H139" s="79">
        <v>3022931.9797512144</v>
      </c>
    </row>
    <row r="140" spans="1:8" ht="18" thickTop="1" thickBot="1">
      <c r="A140">
        <v>0.68292682926829273</v>
      </c>
      <c r="B140">
        <v>13.631250000000003</v>
      </c>
      <c r="C140" s="76">
        <v>0.1976</v>
      </c>
      <c r="D140" s="77">
        <v>0.1351</v>
      </c>
      <c r="E140" s="78">
        <v>6.9501768562629582</v>
      </c>
      <c r="F140" s="79">
        <v>0.47370000000000001</v>
      </c>
      <c r="G140" s="79">
        <v>0.36770000000000003</v>
      </c>
      <c r="H140" s="79">
        <v>4157858.5576562723</v>
      </c>
    </row>
    <row r="141" spans="1:8" ht="18" thickTop="1" thickBot="1">
      <c r="A141">
        <v>0.62195121951219512</v>
      </c>
      <c r="B141">
        <v>14.194117647058825</v>
      </c>
      <c r="C141" s="76">
        <v>0.16639999999999999</v>
      </c>
      <c r="D141" s="77">
        <v>0.11459999999999999</v>
      </c>
      <c r="E141" s="78">
        <v>4.5704855579351857</v>
      </c>
      <c r="F141" s="79">
        <v>0.61170000000000002</v>
      </c>
      <c r="G141" s="79">
        <v>0.48509999999999998</v>
      </c>
      <c r="H141" s="79">
        <v>7158463.9030052228</v>
      </c>
    </row>
    <row r="142" spans="1:8" ht="18" thickTop="1" thickBot="1">
      <c r="A142">
        <v>0.52439024390243905</v>
      </c>
      <c r="B142">
        <v>13.592857142857143</v>
      </c>
      <c r="C142" s="76">
        <v>0.21340000000000001</v>
      </c>
      <c r="D142" s="77">
        <v>0.15959999999999999</v>
      </c>
      <c r="E142" s="78">
        <v>6.5858197650726797</v>
      </c>
      <c r="F142" s="79">
        <v>0.4451</v>
      </c>
      <c r="G142" s="79">
        <v>0.34089999999999998</v>
      </c>
      <c r="H142" s="79">
        <v>3999151.7024139301</v>
      </c>
    </row>
    <row r="143" spans="1:8" ht="18" thickTop="1" thickBot="1">
      <c r="A143">
        <v>0.3048780487804878</v>
      </c>
      <c r="B143">
        <v>10.78235294117647</v>
      </c>
      <c r="C143" s="76">
        <v>0.28370000000000001</v>
      </c>
      <c r="D143" s="77">
        <v>0.2268</v>
      </c>
      <c r="E143" s="78">
        <v>5.5971237361386885</v>
      </c>
      <c r="F143" s="79">
        <v>0.5363</v>
      </c>
      <c r="G143" s="79">
        <v>0.41339999999999999</v>
      </c>
      <c r="H143" s="79">
        <v>3290457.3035058808</v>
      </c>
    </row>
    <row r="144" spans="1:8" ht="18" thickTop="1" thickBot="1">
      <c r="A144">
        <v>0.46341463414634149</v>
      </c>
      <c r="B144">
        <v>10.422727272727274</v>
      </c>
      <c r="C144" s="76">
        <v>0.27210000000000001</v>
      </c>
      <c r="D144" s="77">
        <v>0.19020000000000001</v>
      </c>
      <c r="E144" s="78">
        <v>13.034128528348432</v>
      </c>
      <c r="F144" s="79">
        <v>0.67379999999999995</v>
      </c>
      <c r="G144" s="79">
        <v>0.53469999999999995</v>
      </c>
      <c r="H144" s="79">
        <v>4187510.9025734654</v>
      </c>
    </row>
    <row r="145" spans="1:8" ht="18" thickTop="1" thickBot="1">
      <c r="A145">
        <v>0.48780487804878048</v>
      </c>
      <c r="B145">
        <v>12.435294117647057</v>
      </c>
      <c r="C145" s="76">
        <v>0.23169999999999999</v>
      </c>
      <c r="D145" s="77">
        <v>0.16769999999999999</v>
      </c>
      <c r="E145" s="78">
        <v>5.3460196848298498</v>
      </c>
      <c r="F145" s="79">
        <v>0.57709999999999995</v>
      </c>
      <c r="G145" s="79">
        <v>0.44240000000000002</v>
      </c>
      <c r="H145" s="79">
        <v>4250157.0128736664</v>
      </c>
    </row>
    <row r="146" spans="1:8" ht="18" thickTop="1" thickBot="1">
      <c r="A146">
        <v>0.62195121951219512</v>
      </c>
      <c r="B146">
        <v>14.486666666666668</v>
      </c>
      <c r="C146" s="76">
        <v>0.18329999999999999</v>
      </c>
      <c r="D146" s="77">
        <v>0.14810000000000001</v>
      </c>
      <c r="E146" s="78">
        <v>4.9419294477629521</v>
      </c>
      <c r="F146" s="79">
        <v>0.55300000000000005</v>
      </c>
      <c r="G146" s="79">
        <v>0.45179999999999998</v>
      </c>
      <c r="H146" s="79">
        <v>4835126.8594278963</v>
      </c>
    </row>
    <row r="147" spans="1:8" ht="18" thickTop="1" thickBot="1">
      <c r="A147">
        <v>0.35365853658536583</v>
      </c>
      <c r="B147">
        <v>10.95263157894737</v>
      </c>
      <c r="C147" s="76">
        <v>0.24579999999999999</v>
      </c>
      <c r="D147" s="77">
        <v>0.18029999999999999</v>
      </c>
      <c r="E147" s="78">
        <v>4.9691680972721564</v>
      </c>
      <c r="F147" s="79">
        <v>0.57310000000000005</v>
      </c>
      <c r="G147" s="79">
        <v>0.45679999999999998</v>
      </c>
      <c r="H147" s="79">
        <v>3450287.6301060733</v>
      </c>
    </row>
    <row r="148" spans="1:8" ht="18" thickTop="1" thickBot="1">
      <c r="A148">
        <v>0.53658536585365857</v>
      </c>
      <c r="B148">
        <v>12.482352941176472</v>
      </c>
      <c r="C148" s="76">
        <v>0.1983</v>
      </c>
      <c r="D148" s="77">
        <v>0.15060000000000001</v>
      </c>
      <c r="E148" s="78">
        <v>4.4465204506048366</v>
      </c>
      <c r="F148" s="79">
        <v>0.3962</v>
      </c>
      <c r="G148" s="79">
        <v>0.30620000000000003</v>
      </c>
      <c r="H148" s="79">
        <v>2651237.5313555538</v>
      </c>
    </row>
    <row r="149" spans="1:8" ht="18" thickTop="1" thickBot="1">
      <c r="A149">
        <v>0.56097560975609762</v>
      </c>
      <c r="B149">
        <v>11.261111111111113</v>
      </c>
      <c r="C149" s="76">
        <v>0.24410000000000001</v>
      </c>
      <c r="D149" s="77">
        <v>0.17419999999999999</v>
      </c>
      <c r="E149" s="78">
        <v>5.7299151917436904</v>
      </c>
      <c r="F149" s="79">
        <v>0.49030000000000001</v>
      </c>
      <c r="G149" s="79">
        <v>0.3518</v>
      </c>
      <c r="H149" s="79">
        <v>3985352.6222138498</v>
      </c>
    </row>
    <row r="150" spans="1:8" ht="18" thickTop="1" thickBot="1">
      <c r="A150">
        <v>0.5</v>
      </c>
      <c r="B150">
        <v>12.878947368421052</v>
      </c>
      <c r="C150" s="76">
        <v>0.18709999999999999</v>
      </c>
      <c r="D150" s="77">
        <v>0.1414</v>
      </c>
      <c r="E150" s="78">
        <v>4.3177384702035884</v>
      </c>
      <c r="F150" s="79">
        <v>0.50509999999999999</v>
      </c>
      <c r="G150" s="79">
        <v>0.36499999999999999</v>
      </c>
      <c r="H150" s="79">
        <v>4244290.7507510465</v>
      </c>
    </row>
    <row r="151" spans="1:8" ht="17" thickTop="1">
      <c r="A151">
        <v>0.59756097560975607</v>
      </c>
      <c r="B151">
        <v>12.049999999999997</v>
      </c>
      <c r="C151" s="76">
        <v>0.23250000000000001</v>
      </c>
      <c r="D151" s="77">
        <v>0.1653</v>
      </c>
      <c r="E151" s="80">
        <v>5.2123439460347205</v>
      </c>
      <c r="F151" s="79">
        <v>0.5766</v>
      </c>
      <c r="G151" s="79">
        <v>0.45150000000000001</v>
      </c>
      <c r="H151" s="79">
        <v>6641050.6270792661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U41"/>
  <sheetViews>
    <sheetView topLeftCell="A6" workbookViewId="0">
      <selection activeCell="DJ40" sqref="DJ40"/>
    </sheetView>
  </sheetViews>
  <sheetFormatPr baseColWidth="10" defaultRowHeight="16"/>
  <cols>
    <col min="1" max="27" width="20.83203125" customWidth="1"/>
    <col min="28" max="31" width="21.6640625" customWidth="1"/>
    <col min="32" max="46" width="20.83203125" customWidth="1"/>
    <col min="47" max="47" width="22.1640625" customWidth="1"/>
    <col min="48" max="51" width="24.1640625" customWidth="1"/>
    <col min="52" max="62" width="20.83203125" customWidth="1"/>
    <col min="63" max="66" width="22.5" customWidth="1"/>
    <col min="67" max="67" width="20.83203125" customWidth="1"/>
    <col min="68" max="71" width="21" customWidth="1"/>
    <col min="72" max="86" width="20.83203125" customWidth="1"/>
    <col min="87" max="87" width="24.83203125" customWidth="1"/>
    <col min="88" max="91" width="26.6640625" customWidth="1"/>
    <col min="92" max="92" width="21.5" customWidth="1"/>
    <col min="93" max="96" width="23.5" customWidth="1"/>
    <col min="97" max="101" width="20.83203125" customWidth="1"/>
    <col min="102" max="102" width="23.1640625" customWidth="1"/>
    <col min="103" max="106" width="25.33203125" customWidth="1"/>
    <col min="107" max="121" width="20.83203125" customWidth="1"/>
    <col min="122" max="122" width="21.1640625" customWidth="1"/>
    <col min="123" max="124" width="23.33203125" customWidth="1"/>
    <col min="125" max="126" width="24.33203125" customWidth="1"/>
    <col min="127" max="127" width="20.83203125" customWidth="1"/>
    <col min="128" max="131" width="21.5" customWidth="1"/>
    <col min="132" max="132" width="20.83203125" customWidth="1"/>
    <col min="133" max="136" width="21.83203125" customWidth="1"/>
    <col min="137" max="147" width="20.83203125" customWidth="1"/>
    <col min="148" max="151" width="23.83203125" customWidth="1"/>
  </cols>
  <sheetData>
    <row r="1" spans="1:151" ht="18" thickTop="1" thickBot="1">
      <c r="A1" s="12" t="s">
        <v>0</v>
      </c>
      <c r="B1" s="13" t="s">
        <v>16</v>
      </c>
      <c r="C1" s="14" t="s">
        <v>82</v>
      </c>
      <c r="D1" s="15" t="s">
        <v>83</v>
      </c>
      <c r="E1" s="14" t="s">
        <v>84</v>
      </c>
      <c r="F1" s="15" t="s">
        <v>85</v>
      </c>
      <c r="G1" s="14" t="s">
        <v>17</v>
      </c>
      <c r="H1" s="15" t="s">
        <v>86</v>
      </c>
      <c r="I1" s="14" t="s">
        <v>87</v>
      </c>
      <c r="J1" s="15" t="s">
        <v>88</v>
      </c>
      <c r="K1" s="14" t="s">
        <v>89</v>
      </c>
      <c r="L1" s="15" t="s">
        <v>18</v>
      </c>
      <c r="M1" s="14" t="s">
        <v>90</v>
      </c>
      <c r="N1" s="15" t="s">
        <v>91</v>
      </c>
      <c r="O1" s="14" t="s">
        <v>92</v>
      </c>
      <c r="P1" s="15" t="s">
        <v>93</v>
      </c>
      <c r="Q1" s="14" t="s">
        <v>19</v>
      </c>
      <c r="R1" s="15" t="s">
        <v>94</v>
      </c>
      <c r="S1" s="14" t="s">
        <v>95</v>
      </c>
      <c r="T1" s="15" t="s">
        <v>96</v>
      </c>
      <c r="U1" s="14" t="s">
        <v>97</v>
      </c>
      <c r="V1" s="15" t="s">
        <v>20</v>
      </c>
      <c r="W1" s="14" t="s">
        <v>98</v>
      </c>
      <c r="X1" s="15" t="s">
        <v>99</v>
      </c>
      <c r="Y1" s="14" t="s">
        <v>100</v>
      </c>
      <c r="Z1" s="15" t="s">
        <v>101</v>
      </c>
      <c r="AA1" s="14" t="s">
        <v>21</v>
      </c>
      <c r="AB1" s="15" t="s">
        <v>102</v>
      </c>
      <c r="AC1" s="14" t="s">
        <v>103</v>
      </c>
      <c r="AD1" s="15" t="s">
        <v>104</v>
      </c>
      <c r="AE1" s="14" t="s">
        <v>105</v>
      </c>
      <c r="AF1" s="15" t="s">
        <v>22</v>
      </c>
      <c r="AG1" s="14" t="s">
        <v>106</v>
      </c>
      <c r="AH1" s="15" t="s">
        <v>107</v>
      </c>
      <c r="AI1" s="14" t="s">
        <v>108</v>
      </c>
      <c r="AJ1" s="15" t="s">
        <v>109</v>
      </c>
      <c r="AK1" s="14" t="s">
        <v>24</v>
      </c>
      <c r="AL1" s="15" t="s">
        <v>110</v>
      </c>
      <c r="AM1" s="14" t="s">
        <v>111</v>
      </c>
      <c r="AN1" s="15" t="s">
        <v>112</v>
      </c>
      <c r="AO1" s="14" t="s">
        <v>113</v>
      </c>
      <c r="AP1" s="15" t="s">
        <v>23</v>
      </c>
      <c r="AQ1" s="14" t="s">
        <v>114</v>
      </c>
      <c r="AR1" s="15" t="s">
        <v>115</v>
      </c>
      <c r="AS1" s="14" t="s">
        <v>116</v>
      </c>
      <c r="AT1" s="15" t="s">
        <v>117</v>
      </c>
      <c r="AU1" s="14" t="s">
        <v>25</v>
      </c>
      <c r="AV1" s="15" t="s">
        <v>118</v>
      </c>
      <c r="AW1" s="14" t="s">
        <v>119</v>
      </c>
      <c r="AX1" s="15" t="s">
        <v>120</v>
      </c>
      <c r="AY1" s="14" t="s">
        <v>121</v>
      </c>
      <c r="AZ1" s="15" t="s">
        <v>26</v>
      </c>
      <c r="BA1" s="14" t="s">
        <v>122</v>
      </c>
      <c r="BB1" s="15" t="s">
        <v>123</v>
      </c>
      <c r="BC1" s="14" t="s">
        <v>124</v>
      </c>
      <c r="BD1" s="15" t="s">
        <v>125</v>
      </c>
      <c r="BE1" s="14" t="s">
        <v>33</v>
      </c>
      <c r="BF1" s="15" t="s">
        <v>126</v>
      </c>
      <c r="BG1" s="14" t="s">
        <v>127</v>
      </c>
      <c r="BH1" s="15" t="s">
        <v>128</v>
      </c>
      <c r="BI1" s="14" t="s">
        <v>129</v>
      </c>
      <c r="BJ1" s="15" t="s">
        <v>34</v>
      </c>
      <c r="BK1" s="14" t="s">
        <v>130</v>
      </c>
      <c r="BL1" s="15" t="s">
        <v>131</v>
      </c>
      <c r="BM1" s="14" t="s">
        <v>132</v>
      </c>
      <c r="BN1" s="15" t="s">
        <v>133</v>
      </c>
      <c r="BO1" s="14" t="s">
        <v>35</v>
      </c>
      <c r="BP1" s="15" t="s">
        <v>134</v>
      </c>
      <c r="BQ1" s="14" t="s">
        <v>135</v>
      </c>
      <c r="BR1" s="15" t="s">
        <v>136</v>
      </c>
      <c r="BS1" s="14" t="s">
        <v>137</v>
      </c>
      <c r="BT1" s="15" t="s">
        <v>36</v>
      </c>
      <c r="BU1" s="14" t="s">
        <v>138</v>
      </c>
      <c r="BV1" s="15" t="s">
        <v>139</v>
      </c>
      <c r="BW1" s="14" t="s">
        <v>140</v>
      </c>
      <c r="BX1" s="15" t="s">
        <v>141</v>
      </c>
      <c r="BY1" s="14" t="s">
        <v>37</v>
      </c>
      <c r="BZ1" s="15" t="s">
        <v>142</v>
      </c>
      <c r="CA1" s="14" t="s">
        <v>143</v>
      </c>
      <c r="CB1" s="15" t="s">
        <v>144</v>
      </c>
      <c r="CC1" s="14" t="s">
        <v>145</v>
      </c>
      <c r="CD1" s="15" t="s">
        <v>38</v>
      </c>
      <c r="CE1" s="14" t="s">
        <v>146</v>
      </c>
      <c r="CF1" s="15" t="s">
        <v>147</v>
      </c>
      <c r="CG1" s="14" t="s">
        <v>148</v>
      </c>
      <c r="CH1" s="15" t="s">
        <v>149</v>
      </c>
      <c r="CI1" s="14" t="s">
        <v>39</v>
      </c>
      <c r="CJ1" s="15" t="s">
        <v>150</v>
      </c>
      <c r="CK1" s="14" t="s">
        <v>151</v>
      </c>
      <c r="CL1" s="15" t="s">
        <v>152</v>
      </c>
      <c r="CM1" s="14" t="s">
        <v>153</v>
      </c>
      <c r="CN1" s="15" t="s">
        <v>40</v>
      </c>
      <c r="CO1" s="14" t="s">
        <v>154</v>
      </c>
      <c r="CP1" s="15" t="s">
        <v>155</v>
      </c>
      <c r="CQ1" s="14" t="s">
        <v>156</v>
      </c>
      <c r="CR1" s="15" t="s">
        <v>157</v>
      </c>
      <c r="CS1" s="14" t="s">
        <v>41</v>
      </c>
      <c r="CT1" s="15" t="s">
        <v>158</v>
      </c>
      <c r="CU1" s="14" t="s">
        <v>159</v>
      </c>
      <c r="CV1" s="15" t="s">
        <v>160</v>
      </c>
      <c r="CW1" s="14" t="s">
        <v>161</v>
      </c>
      <c r="CX1" s="15" t="s">
        <v>42</v>
      </c>
      <c r="CY1" s="14" t="s">
        <v>162</v>
      </c>
      <c r="CZ1" s="15" t="s">
        <v>163</v>
      </c>
      <c r="DA1" s="14" t="s">
        <v>164</v>
      </c>
      <c r="DB1" s="15" t="s">
        <v>165</v>
      </c>
      <c r="DC1" s="14" t="s">
        <v>43</v>
      </c>
      <c r="DD1" s="15" t="s">
        <v>166</v>
      </c>
      <c r="DE1" s="14" t="s">
        <v>167</v>
      </c>
      <c r="DF1" s="15" t="s">
        <v>168</v>
      </c>
      <c r="DG1" s="14" t="s">
        <v>169</v>
      </c>
      <c r="DH1" s="15" t="s">
        <v>44</v>
      </c>
      <c r="DI1" s="14" t="s">
        <v>170</v>
      </c>
      <c r="DJ1" s="15" t="s">
        <v>171</v>
      </c>
      <c r="DK1" s="14" t="s">
        <v>172</v>
      </c>
      <c r="DL1" s="15" t="s">
        <v>173</v>
      </c>
      <c r="DM1" s="14" t="s">
        <v>45</v>
      </c>
      <c r="DN1" s="15" t="s">
        <v>174</v>
      </c>
      <c r="DO1" s="14" t="s">
        <v>175</v>
      </c>
      <c r="DP1" s="15" t="s">
        <v>176</v>
      </c>
      <c r="DQ1" s="14" t="s">
        <v>177</v>
      </c>
      <c r="DR1" s="15" t="s">
        <v>46</v>
      </c>
      <c r="DS1" s="14" t="s">
        <v>178</v>
      </c>
      <c r="DT1" s="15" t="s">
        <v>179</v>
      </c>
      <c r="DU1" s="14" t="s">
        <v>180</v>
      </c>
      <c r="DV1" s="15" t="s">
        <v>181</v>
      </c>
      <c r="DW1" s="14" t="s">
        <v>47</v>
      </c>
      <c r="DX1" s="15" t="s">
        <v>182</v>
      </c>
      <c r="DY1" s="14" t="s">
        <v>183</v>
      </c>
      <c r="DZ1" s="15" t="s">
        <v>184</v>
      </c>
      <c r="EA1" s="14" t="s">
        <v>185</v>
      </c>
      <c r="EB1" s="15" t="s">
        <v>48</v>
      </c>
      <c r="EC1" s="14" t="s">
        <v>186</v>
      </c>
      <c r="ED1" s="15" t="s">
        <v>187</v>
      </c>
      <c r="EE1" s="14" t="s">
        <v>188</v>
      </c>
      <c r="EF1" s="15" t="s">
        <v>189</v>
      </c>
      <c r="EG1" s="14" t="s">
        <v>49</v>
      </c>
      <c r="EH1" s="15" t="s">
        <v>190</v>
      </c>
      <c r="EI1" s="14" t="s">
        <v>191</v>
      </c>
      <c r="EJ1" s="15" t="s">
        <v>192</v>
      </c>
      <c r="EK1" s="14" t="s">
        <v>193</v>
      </c>
      <c r="EL1" s="15" t="s">
        <v>50</v>
      </c>
      <c r="EM1" s="14" t="s">
        <v>194</v>
      </c>
      <c r="EN1" s="15" t="s">
        <v>195</v>
      </c>
      <c r="EO1" s="14" t="s">
        <v>196</v>
      </c>
      <c r="EP1" s="15" t="s">
        <v>197</v>
      </c>
      <c r="EQ1" s="14" t="s">
        <v>51</v>
      </c>
      <c r="ER1" s="15" t="s">
        <v>198</v>
      </c>
      <c r="ES1" s="14" t="s">
        <v>199</v>
      </c>
      <c r="ET1" s="15" t="s">
        <v>200</v>
      </c>
      <c r="EU1" s="14" t="s">
        <v>201</v>
      </c>
    </row>
    <row r="2" spans="1:151" ht="18" thickTop="1" thickBot="1">
      <c r="A2" s="2" t="s">
        <v>27</v>
      </c>
      <c r="B2" s="3" t="s">
        <v>28</v>
      </c>
      <c r="C2" s="4" t="s">
        <v>29</v>
      </c>
      <c r="D2" s="5" t="s">
        <v>30</v>
      </c>
      <c r="E2" s="4" t="s">
        <v>31</v>
      </c>
      <c r="F2" s="5" t="s">
        <v>32</v>
      </c>
      <c r="G2" s="4" t="s">
        <v>28</v>
      </c>
      <c r="H2" s="5" t="s">
        <v>29</v>
      </c>
      <c r="I2" s="4" t="s">
        <v>30</v>
      </c>
      <c r="J2" s="5" t="s">
        <v>31</v>
      </c>
      <c r="K2" s="4" t="s">
        <v>32</v>
      </c>
      <c r="L2" s="5" t="s">
        <v>28</v>
      </c>
      <c r="M2" s="4" t="s">
        <v>29</v>
      </c>
      <c r="N2" s="5" t="s">
        <v>30</v>
      </c>
      <c r="O2" s="4" t="s">
        <v>31</v>
      </c>
      <c r="P2" s="5" t="s">
        <v>32</v>
      </c>
      <c r="Q2" s="4" t="s">
        <v>28</v>
      </c>
      <c r="R2" s="5" t="s">
        <v>29</v>
      </c>
      <c r="S2" s="4" t="s">
        <v>30</v>
      </c>
      <c r="T2" s="5" t="s">
        <v>31</v>
      </c>
      <c r="U2" s="4" t="s">
        <v>32</v>
      </c>
      <c r="V2" s="5" t="s">
        <v>28</v>
      </c>
      <c r="W2" s="4" t="s">
        <v>29</v>
      </c>
      <c r="X2" s="5" t="s">
        <v>30</v>
      </c>
      <c r="Y2" s="4" t="s">
        <v>31</v>
      </c>
      <c r="Z2" s="5" t="s">
        <v>32</v>
      </c>
      <c r="AA2" s="4" t="s">
        <v>28</v>
      </c>
      <c r="AB2" s="5" t="s">
        <v>29</v>
      </c>
      <c r="AC2" s="4" t="s">
        <v>30</v>
      </c>
      <c r="AD2" s="5" t="s">
        <v>31</v>
      </c>
      <c r="AE2" s="4" t="s">
        <v>32</v>
      </c>
      <c r="AF2" s="5" t="s">
        <v>28</v>
      </c>
      <c r="AG2" s="4" t="s">
        <v>29</v>
      </c>
      <c r="AH2" s="5" t="s">
        <v>30</v>
      </c>
      <c r="AI2" s="4" t="s">
        <v>31</v>
      </c>
      <c r="AJ2" s="5" t="s">
        <v>32</v>
      </c>
      <c r="AK2" s="4" t="s">
        <v>28</v>
      </c>
      <c r="AL2" s="5" t="s">
        <v>29</v>
      </c>
      <c r="AM2" s="4" t="s">
        <v>30</v>
      </c>
      <c r="AN2" s="5" t="s">
        <v>31</v>
      </c>
      <c r="AO2" s="4" t="s">
        <v>32</v>
      </c>
      <c r="AP2" s="5" t="s">
        <v>28</v>
      </c>
      <c r="AQ2" s="4" t="s">
        <v>29</v>
      </c>
      <c r="AR2" s="5" t="s">
        <v>30</v>
      </c>
      <c r="AS2" s="4" t="s">
        <v>31</v>
      </c>
      <c r="AT2" s="5" t="s">
        <v>32</v>
      </c>
      <c r="AU2" s="4" t="s">
        <v>28</v>
      </c>
      <c r="AV2" s="5" t="s">
        <v>29</v>
      </c>
      <c r="AW2" s="4" t="s">
        <v>30</v>
      </c>
      <c r="AX2" s="5" t="s">
        <v>31</v>
      </c>
      <c r="AY2" s="4" t="s">
        <v>32</v>
      </c>
      <c r="AZ2" s="5" t="s">
        <v>28</v>
      </c>
      <c r="BA2" s="4" t="s">
        <v>29</v>
      </c>
      <c r="BB2" s="5" t="s">
        <v>30</v>
      </c>
      <c r="BC2" s="4" t="s">
        <v>31</v>
      </c>
      <c r="BD2" s="5" t="s">
        <v>32</v>
      </c>
      <c r="BE2" s="4" t="s">
        <v>28</v>
      </c>
      <c r="BF2" s="5" t="s">
        <v>29</v>
      </c>
      <c r="BG2" s="4" t="s">
        <v>30</v>
      </c>
      <c r="BH2" s="5" t="s">
        <v>31</v>
      </c>
      <c r="BI2" s="4" t="s">
        <v>32</v>
      </c>
      <c r="BJ2" s="5" t="s">
        <v>28</v>
      </c>
      <c r="BK2" s="4" t="s">
        <v>29</v>
      </c>
      <c r="BL2" s="5" t="s">
        <v>30</v>
      </c>
      <c r="BM2" s="4" t="s">
        <v>31</v>
      </c>
      <c r="BN2" s="5" t="s">
        <v>32</v>
      </c>
      <c r="BO2" s="4" t="s">
        <v>28</v>
      </c>
      <c r="BP2" s="5" t="s">
        <v>29</v>
      </c>
      <c r="BQ2" s="4" t="s">
        <v>30</v>
      </c>
      <c r="BR2" s="5" t="s">
        <v>31</v>
      </c>
      <c r="BS2" s="4" t="s">
        <v>32</v>
      </c>
      <c r="BT2" s="5" t="s">
        <v>28</v>
      </c>
      <c r="BU2" s="4" t="s">
        <v>29</v>
      </c>
      <c r="BV2" s="5" t="s">
        <v>30</v>
      </c>
      <c r="BW2" s="4" t="s">
        <v>31</v>
      </c>
      <c r="BX2" s="5" t="s">
        <v>32</v>
      </c>
      <c r="BY2" s="4" t="s">
        <v>28</v>
      </c>
      <c r="BZ2" s="5" t="s">
        <v>29</v>
      </c>
      <c r="CA2" s="4" t="s">
        <v>30</v>
      </c>
      <c r="CB2" s="5" t="s">
        <v>31</v>
      </c>
      <c r="CC2" s="4" t="s">
        <v>32</v>
      </c>
      <c r="CD2" s="5" t="s">
        <v>28</v>
      </c>
      <c r="CE2" s="4" t="s">
        <v>29</v>
      </c>
      <c r="CF2" s="5" t="s">
        <v>30</v>
      </c>
      <c r="CG2" s="4" t="s">
        <v>31</v>
      </c>
      <c r="CH2" s="5" t="s">
        <v>32</v>
      </c>
      <c r="CI2" s="4" t="s">
        <v>28</v>
      </c>
      <c r="CJ2" s="5" t="s">
        <v>29</v>
      </c>
      <c r="CK2" s="4" t="s">
        <v>30</v>
      </c>
      <c r="CL2" s="5" t="s">
        <v>31</v>
      </c>
      <c r="CM2" s="4" t="s">
        <v>32</v>
      </c>
      <c r="CN2" s="5" t="s">
        <v>28</v>
      </c>
      <c r="CO2" s="4" t="s">
        <v>29</v>
      </c>
      <c r="CP2" s="5" t="s">
        <v>30</v>
      </c>
      <c r="CQ2" s="4" t="s">
        <v>31</v>
      </c>
      <c r="CR2" s="5" t="s">
        <v>32</v>
      </c>
      <c r="CS2" s="4" t="s">
        <v>28</v>
      </c>
      <c r="CT2" s="5" t="s">
        <v>29</v>
      </c>
      <c r="CU2" s="4" t="s">
        <v>30</v>
      </c>
      <c r="CV2" s="5" t="s">
        <v>31</v>
      </c>
      <c r="CW2" s="4" t="s">
        <v>32</v>
      </c>
      <c r="CX2" s="5" t="s">
        <v>28</v>
      </c>
      <c r="CY2" s="4" t="s">
        <v>29</v>
      </c>
      <c r="CZ2" s="5" t="s">
        <v>30</v>
      </c>
      <c r="DA2" s="4" t="s">
        <v>31</v>
      </c>
      <c r="DB2" s="5" t="s">
        <v>32</v>
      </c>
      <c r="DC2" s="4" t="s">
        <v>28</v>
      </c>
      <c r="DD2" s="5" t="s">
        <v>29</v>
      </c>
      <c r="DE2" s="4" t="s">
        <v>30</v>
      </c>
      <c r="DF2" s="5" t="s">
        <v>31</v>
      </c>
      <c r="DG2" s="4" t="s">
        <v>32</v>
      </c>
      <c r="DH2" s="5" t="s">
        <v>28</v>
      </c>
      <c r="DI2" s="4" t="s">
        <v>29</v>
      </c>
      <c r="DJ2" s="5" t="s">
        <v>30</v>
      </c>
      <c r="DK2" s="4" t="s">
        <v>31</v>
      </c>
      <c r="DL2" s="5" t="s">
        <v>32</v>
      </c>
      <c r="DM2" s="4" t="s">
        <v>28</v>
      </c>
      <c r="DN2" s="5" t="s">
        <v>29</v>
      </c>
      <c r="DO2" s="4" t="s">
        <v>30</v>
      </c>
      <c r="DP2" s="5" t="s">
        <v>31</v>
      </c>
      <c r="DQ2" s="4" t="s">
        <v>32</v>
      </c>
      <c r="DR2" s="5" t="s">
        <v>28</v>
      </c>
      <c r="DS2" s="4" t="s">
        <v>29</v>
      </c>
      <c r="DT2" s="5" t="s">
        <v>30</v>
      </c>
      <c r="DU2" s="4" t="s">
        <v>31</v>
      </c>
      <c r="DV2" s="5" t="s">
        <v>32</v>
      </c>
      <c r="DW2" s="4" t="s">
        <v>28</v>
      </c>
      <c r="DX2" s="5" t="s">
        <v>29</v>
      </c>
      <c r="DY2" s="4" t="s">
        <v>30</v>
      </c>
      <c r="DZ2" s="5" t="s">
        <v>31</v>
      </c>
      <c r="EA2" s="4" t="s">
        <v>32</v>
      </c>
      <c r="EB2" s="5" t="s">
        <v>28</v>
      </c>
      <c r="EC2" s="4" t="s">
        <v>29</v>
      </c>
      <c r="ED2" s="5" t="s">
        <v>30</v>
      </c>
      <c r="EE2" s="4" t="s">
        <v>31</v>
      </c>
      <c r="EF2" s="5" t="s">
        <v>32</v>
      </c>
      <c r="EG2" s="4" t="s">
        <v>28</v>
      </c>
      <c r="EH2" s="5" t="s">
        <v>29</v>
      </c>
      <c r="EI2" s="4" t="s">
        <v>30</v>
      </c>
      <c r="EJ2" s="5" t="s">
        <v>31</v>
      </c>
      <c r="EK2" s="4" t="s">
        <v>32</v>
      </c>
      <c r="EL2" s="5" t="s">
        <v>28</v>
      </c>
      <c r="EM2" s="4" t="s">
        <v>29</v>
      </c>
      <c r="EN2" s="5" t="s">
        <v>30</v>
      </c>
      <c r="EO2" s="4" t="s">
        <v>31</v>
      </c>
      <c r="EP2" s="5" t="s">
        <v>32</v>
      </c>
      <c r="EQ2" s="4" t="s">
        <v>28</v>
      </c>
      <c r="ER2" s="5" t="s">
        <v>29</v>
      </c>
      <c r="ES2" s="4" t="s">
        <v>30</v>
      </c>
      <c r="ET2" s="5" t="s">
        <v>31</v>
      </c>
      <c r="EU2" s="4" t="s">
        <v>32</v>
      </c>
    </row>
    <row r="3" spans="1:151" ht="18" thickTop="1" thickBot="1">
      <c r="A3" s="6" t="s">
        <v>58</v>
      </c>
      <c r="B3" s="3">
        <v>44</v>
      </c>
      <c r="C3" s="4">
        <v>38</v>
      </c>
      <c r="D3" s="5">
        <v>60</v>
      </c>
      <c r="E3" s="4">
        <v>48</v>
      </c>
      <c r="F3" s="5">
        <v>43</v>
      </c>
      <c r="G3" s="4">
        <v>41</v>
      </c>
      <c r="H3" s="5">
        <v>25</v>
      </c>
      <c r="I3" s="4">
        <v>40</v>
      </c>
      <c r="J3" s="5">
        <v>48</v>
      </c>
      <c r="K3" s="4">
        <v>53</v>
      </c>
      <c r="L3" s="5">
        <v>49</v>
      </c>
      <c r="M3" s="4">
        <v>44</v>
      </c>
      <c r="N3" s="5">
        <v>38</v>
      </c>
      <c r="O3" s="4">
        <v>21</v>
      </c>
      <c r="P3" s="5">
        <v>20</v>
      </c>
      <c r="Q3" s="4">
        <v>21</v>
      </c>
      <c r="R3" s="5">
        <v>43</v>
      </c>
      <c r="S3" s="4">
        <v>33</v>
      </c>
      <c r="T3" s="5">
        <v>48</v>
      </c>
      <c r="U3" s="4">
        <v>36</v>
      </c>
      <c r="V3" s="5">
        <v>45</v>
      </c>
      <c r="W3" s="4">
        <v>48</v>
      </c>
      <c r="X3" s="5">
        <v>50</v>
      </c>
      <c r="Y3" s="4">
        <v>42</v>
      </c>
      <c r="Z3" s="5">
        <v>41</v>
      </c>
      <c r="AA3" s="4">
        <v>24</v>
      </c>
      <c r="AB3" s="5">
        <v>33</v>
      </c>
      <c r="AC3" s="4">
        <v>53</v>
      </c>
      <c r="AD3" s="5">
        <v>57</v>
      </c>
      <c r="AE3" s="4">
        <v>51</v>
      </c>
      <c r="AF3" s="5">
        <v>41</v>
      </c>
      <c r="AG3" s="4">
        <v>49</v>
      </c>
      <c r="AH3" s="5">
        <v>50</v>
      </c>
      <c r="AI3" s="4">
        <v>42</v>
      </c>
      <c r="AJ3" s="5">
        <v>33</v>
      </c>
      <c r="AK3" s="4">
        <v>57</v>
      </c>
      <c r="AL3" s="5">
        <v>36</v>
      </c>
      <c r="AM3" s="4">
        <v>30</v>
      </c>
      <c r="AN3" s="5">
        <v>33</v>
      </c>
      <c r="AO3" s="4">
        <v>40</v>
      </c>
      <c r="AP3" s="5">
        <v>29</v>
      </c>
      <c r="AQ3" s="4">
        <v>29</v>
      </c>
      <c r="AR3" s="5">
        <v>32</v>
      </c>
      <c r="AS3" s="4">
        <v>44</v>
      </c>
      <c r="AT3" s="5">
        <v>37</v>
      </c>
      <c r="AU3" s="4">
        <v>47</v>
      </c>
      <c r="AV3" s="5">
        <v>51</v>
      </c>
      <c r="AW3" s="4">
        <v>67</v>
      </c>
      <c r="AX3" s="5">
        <v>73</v>
      </c>
      <c r="AY3" s="4">
        <v>67</v>
      </c>
      <c r="AZ3" s="5">
        <v>45</v>
      </c>
      <c r="BA3" s="4">
        <v>54</v>
      </c>
      <c r="BB3" s="5">
        <v>56</v>
      </c>
      <c r="BC3" s="4">
        <v>41</v>
      </c>
      <c r="BD3" s="5">
        <v>55</v>
      </c>
      <c r="BE3" s="4">
        <v>49</v>
      </c>
      <c r="BF3" s="5">
        <v>56</v>
      </c>
      <c r="BG3" s="4">
        <v>38</v>
      </c>
      <c r="BH3" s="5">
        <v>45</v>
      </c>
      <c r="BI3" s="4">
        <v>42</v>
      </c>
      <c r="BJ3" s="5">
        <v>56</v>
      </c>
      <c r="BK3" s="4">
        <v>57</v>
      </c>
      <c r="BL3" s="5">
        <v>56</v>
      </c>
      <c r="BM3" s="4">
        <v>53</v>
      </c>
      <c r="BN3" s="5">
        <v>51</v>
      </c>
      <c r="BO3" s="4">
        <v>45</v>
      </c>
      <c r="BP3" s="5">
        <v>27</v>
      </c>
      <c r="BQ3" s="4">
        <v>21</v>
      </c>
      <c r="BR3" s="5">
        <v>17</v>
      </c>
      <c r="BS3" s="4">
        <v>26</v>
      </c>
      <c r="BT3" s="5">
        <v>56</v>
      </c>
      <c r="BU3" s="4">
        <v>50</v>
      </c>
      <c r="BV3" s="5">
        <v>55</v>
      </c>
      <c r="BW3" s="4">
        <v>42</v>
      </c>
      <c r="BX3" s="5">
        <v>43</v>
      </c>
      <c r="BY3" s="4">
        <v>66</v>
      </c>
      <c r="BZ3" s="5">
        <v>54</v>
      </c>
      <c r="CA3" s="4">
        <v>37</v>
      </c>
      <c r="CB3" s="5">
        <v>48</v>
      </c>
      <c r="CC3" s="4">
        <v>41</v>
      </c>
      <c r="CD3" s="5">
        <v>38</v>
      </c>
      <c r="CE3" s="4">
        <v>15</v>
      </c>
      <c r="CF3" s="5">
        <v>41</v>
      </c>
      <c r="CG3" s="4">
        <v>33</v>
      </c>
      <c r="CH3" s="5">
        <v>42</v>
      </c>
      <c r="CI3" s="4">
        <v>31</v>
      </c>
      <c r="CJ3" s="5">
        <v>40</v>
      </c>
      <c r="CK3" s="4">
        <v>16</v>
      </c>
      <c r="CL3" s="5">
        <v>29</v>
      </c>
      <c r="CM3" s="4">
        <v>31</v>
      </c>
      <c r="CN3" s="5">
        <v>27</v>
      </c>
      <c r="CO3" s="4">
        <v>34</v>
      </c>
      <c r="CP3" s="5">
        <v>45</v>
      </c>
      <c r="CQ3" s="4">
        <v>30</v>
      </c>
      <c r="CR3" s="5">
        <v>34</v>
      </c>
      <c r="CS3" s="4">
        <v>54</v>
      </c>
      <c r="CT3" s="5">
        <v>37</v>
      </c>
      <c r="CU3" s="4">
        <v>17</v>
      </c>
      <c r="CV3" s="5">
        <v>32</v>
      </c>
      <c r="CW3" s="4">
        <v>31</v>
      </c>
      <c r="CX3" s="5">
        <v>60</v>
      </c>
      <c r="CY3" s="4">
        <v>59</v>
      </c>
      <c r="CZ3" s="5">
        <v>45</v>
      </c>
      <c r="DA3" s="4">
        <v>55</v>
      </c>
      <c r="DB3" s="5">
        <v>47</v>
      </c>
      <c r="DC3" s="4">
        <v>20</v>
      </c>
      <c r="DD3" s="5">
        <v>23</v>
      </c>
      <c r="DE3" s="4">
        <v>25</v>
      </c>
      <c r="DF3" s="5">
        <v>35</v>
      </c>
      <c r="DG3" s="4">
        <v>29</v>
      </c>
      <c r="DH3" s="5">
        <v>34</v>
      </c>
      <c r="DI3" s="4">
        <v>19</v>
      </c>
      <c r="DJ3" s="5">
        <v>18</v>
      </c>
      <c r="DK3" s="4">
        <v>10</v>
      </c>
      <c r="DL3" s="5">
        <v>28</v>
      </c>
      <c r="DM3" s="4">
        <v>25</v>
      </c>
      <c r="DN3" s="5">
        <v>48</v>
      </c>
      <c r="DO3" s="4">
        <v>39</v>
      </c>
      <c r="DP3" s="5">
        <v>23</v>
      </c>
      <c r="DQ3" s="4">
        <v>24</v>
      </c>
      <c r="DR3" s="5">
        <v>33</v>
      </c>
      <c r="DS3" s="4">
        <v>54</v>
      </c>
      <c r="DT3" s="5">
        <v>51</v>
      </c>
      <c r="DU3" s="4">
        <v>44</v>
      </c>
      <c r="DV3" s="5">
        <v>41</v>
      </c>
      <c r="DW3" s="4">
        <v>28</v>
      </c>
      <c r="DX3" s="5">
        <v>28</v>
      </c>
      <c r="DY3" s="4">
        <v>29</v>
      </c>
      <c r="DZ3" s="5">
        <v>33</v>
      </c>
      <c r="EA3" s="4">
        <v>32</v>
      </c>
      <c r="EB3" s="5">
        <v>58</v>
      </c>
      <c r="EC3" s="4">
        <v>62</v>
      </c>
      <c r="ED3" s="5">
        <v>55</v>
      </c>
      <c r="EE3" s="4">
        <v>67</v>
      </c>
      <c r="EF3" s="5">
        <v>61</v>
      </c>
      <c r="EG3" s="4">
        <v>34</v>
      </c>
      <c r="EH3" s="5">
        <v>48</v>
      </c>
      <c r="EI3" s="4">
        <v>49</v>
      </c>
      <c r="EJ3" s="5">
        <v>56</v>
      </c>
      <c r="EK3" s="4">
        <v>51</v>
      </c>
      <c r="EL3" s="5">
        <v>43</v>
      </c>
      <c r="EM3" s="4">
        <v>25</v>
      </c>
      <c r="EN3" s="5">
        <v>38</v>
      </c>
      <c r="EO3" s="4">
        <v>40</v>
      </c>
      <c r="EP3" s="5">
        <v>51</v>
      </c>
      <c r="EQ3" s="4">
        <v>29</v>
      </c>
      <c r="ER3" s="5">
        <v>44</v>
      </c>
      <c r="ES3" s="4">
        <v>46</v>
      </c>
      <c r="ET3" s="5">
        <v>41</v>
      </c>
      <c r="EU3" s="4">
        <v>49</v>
      </c>
    </row>
    <row r="4" spans="1:151" ht="18" thickTop="1" thickBot="1">
      <c r="A4" s="6" t="s">
        <v>57</v>
      </c>
      <c r="B4" s="7">
        <v>0.54</v>
      </c>
      <c r="C4" s="8">
        <v>0.46</v>
      </c>
      <c r="D4" s="9">
        <v>0.73</v>
      </c>
      <c r="E4" s="8">
        <v>0.59</v>
      </c>
      <c r="F4" s="9">
        <v>0.52</v>
      </c>
      <c r="G4" s="8">
        <v>0.5</v>
      </c>
      <c r="H4" s="9">
        <v>0.3</v>
      </c>
      <c r="I4" s="8">
        <v>0.49</v>
      </c>
      <c r="J4" s="9">
        <v>0.59</v>
      </c>
      <c r="K4" s="8">
        <v>0.65</v>
      </c>
      <c r="L4" s="9">
        <v>0.6</v>
      </c>
      <c r="M4" s="8">
        <v>0.54</v>
      </c>
      <c r="N4" s="9">
        <v>0.46</v>
      </c>
      <c r="O4" s="8">
        <v>0.26</v>
      </c>
      <c r="P4" s="9">
        <v>0.24</v>
      </c>
      <c r="Q4" s="8">
        <v>0.26</v>
      </c>
      <c r="R4" s="9">
        <v>0.52</v>
      </c>
      <c r="S4" s="8">
        <v>0.4</v>
      </c>
      <c r="T4" s="9">
        <v>0.59</v>
      </c>
      <c r="U4" s="8">
        <v>0.44</v>
      </c>
      <c r="V4" s="9">
        <v>0.55000000000000004</v>
      </c>
      <c r="W4" s="8">
        <v>0.59</v>
      </c>
      <c r="X4" s="9">
        <v>0.61</v>
      </c>
      <c r="Y4" s="8">
        <v>0.51</v>
      </c>
      <c r="Z4" s="9">
        <v>0.5</v>
      </c>
      <c r="AA4" s="8">
        <v>0.28999999999999998</v>
      </c>
      <c r="AB4" s="9">
        <v>0.4</v>
      </c>
      <c r="AC4" s="8">
        <v>0.65</v>
      </c>
      <c r="AD4" s="9">
        <v>0.7</v>
      </c>
      <c r="AE4" s="8">
        <v>0.62</v>
      </c>
      <c r="AF4" s="9">
        <v>0.5</v>
      </c>
      <c r="AG4" s="8">
        <v>0.6</v>
      </c>
      <c r="AH4" s="9">
        <v>0.61</v>
      </c>
      <c r="AI4" s="8">
        <v>0.51</v>
      </c>
      <c r="AJ4" s="9">
        <v>0.4</v>
      </c>
      <c r="AK4" s="8">
        <v>0.7</v>
      </c>
      <c r="AL4" s="9">
        <v>0.44</v>
      </c>
      <c r="AM4" s="8">
        <v>0.37</v>
      </c>
      <c r="AN4" s="9">
        <v>0.4</v>
      </c>
      <c r="AO4" s="8">
        <v>0.49</v>
      </c>
      <c r="AP4" s="9">
        <v>0.35</v>
      </c>
      <c r="AQ4" s="8">
        <v>0.35</v>
      </c>
      <c r="AR4" s="9">
        <v>0.39</v>
      </c>
      <c r="AS4" s="8">
        <v>0.54</v>
      </c>
      <c r="AT4" s="9">
        <v>0.45</v>
      </c>
      <c r="AU4" s="8">
        <v>0.56999999999999995</v>
      </c>
      <c r="AV4" s="9">
        <v>0.62</v>
      </c>
      <c r="AW4" s="8">
        <v>0.82</v>
      </c>
      <c r="AX4" s="9">
        <v>0.89</v>
      </c>
      <c r="AY4" s="8">
        <v>0.82</v>
      </c>
      <c r="AZ4" s="9">
        <v>0.55000000000000004</v>
      </c>
      <c r="BA4" s="8">
        <v>0.66</v>
      </c>
      <c r="BB4" s="9">
        <v>0.68</v>
      </c>
      <c r="BC4" s="8">
        <v>0.5</v>
      </c>
      <c r="BD4" s="9">
        <v>0.67</v>
      </c>
      <c r="BE4" s="8">
        <v>0.6</v>
      </c>
      <c r="BF4" s="9">
        <v>0.68</v>
      </c>
      <c r="BG4" s="8">
        <v>0.46</v>
      </c>
      <c r="BH4" s="9">
        <v>0.55000000000000004</v>
      </c>
      <c r="BI4" s="8">
        <v>0.51</v>
      </c>
      <c r="BJ4" s="9">
        <v>0.68</v>
      </c>
      <c r="BK4" s="8">
        <v>0.7</v>
      </c>
      <c r="BL4" s="9">
        <v>0.68</v>
      </c>
      <c r="BM4" s="8">
        <v>0.65</v>
      </c>
      <c r="BN4" s="9">
        <v>0.62</v>
      </c>
      <c r="BO4" s="8">
        <v>0.55000000000000004</v>
      </c>
      <c r="BP4" s="9">
        <v>0.33</v>
      </c>
      <c r="BQ4" s="8">
        <v>0.26</v>
      </c>
      <c r="BR4" s="9">
        <v>0.21</v>
      </c>
      <c r="BS4" s="8">
        <v>0.32</v>
      </c>
      <c r="BT4" s="9">
        <v>0.68</v>
      </c>
      <c r="BU4" s="8">
        <v>0.61</v>
      </c>
      <c r="BV4" s="9">
        <v>0.67</v>
      </c>
      <c r="BW4" s="8">
        <v>0.51</v>
      </c>
      <c r="BX4" s="9">
        <v>0.52</v>
      </c>
      <c r="BY4" s="8">
        <v>0.8</v>
      </c>
      <c r="BZ4" s="9">
        <v>0.66</v>
      </c>
      <c r="CA4" s="8">
        <v>0.45</v>
      </c>
      <c r="CB4" s="9">
        <v>0.59</v>
      </c>
      <c r="CC4" s="8">
        <v>0.5</v>
      </c>
      <c r="CD4" s="9">
        <v>0.46</v>
      </c>
      <c r="CE4" s="8">
        <v>0.18</v>
      </c>
      <c r="CF4" s="9">
        <v>0.5</v>
      </c>
      <c r="CG4" s="8">
        <v>0.4</v>
      </c>
      <c r="CH4" s="9">
        <v>0.51</v>
      </c>
      <c r="CI4" s="8">
        <v>0.38</v>
      </c>
      <c r="CJ4" s="9">
        <v>0.49</v>
      </c>
      <c r="CK4" s="8">
        <v>0.2</v>
      </c>
      <c r="CL4" s="9">
        <v>0.35</v>
      </c>
      <c r="CM4" s="8">
        <v>0.38</v>
      </c>
      <c r="CN4" s="9">
        <v>0.33</v>
      </c>
      <c r="CO4" s="8">
        <v>0.41</v>
      </c>
      <c r="CP4" s="9">
        <v>0.55000000000000004</v>
      </c>
      <c r="CQ4" s="8">
        <v>0.37</v>
      </c>
      <c r="CR4" s="9">
        <v>0.41</v>
      </c>
      <c r="CS4" s="8">
        <v>0.66</v>
      </c>
      <c r="CT4" s="9">
        <v>0.45</v>
      </c>
      <c r="CU4" s="8">
        <v>0.21</v>
      </c>
      <c r="CV4" s="9">
        <v>0.39</v>
      </c>
      <c r="CW4" s="8">
        <v>0.38</v>
      </c>
      <c r="CX4" s="9">
        <v>0.73</v>
      </c>
      <c r="CY4" s="8">
        <v>0.72</v>
      </c>
      <c r="CZ4" s="9">
        <v>0.55000000000000004</v>
      </c>
      <c r="DA4" s="8">
        <v>0.67</v>
      </c>
      <c r="DB4" s="9">
        <v>0.56999999999999995</v>
      </c>
      <c r="DC4" s="8">
        <v>0.24</v>
      </c>
      <c r="DD4" s="9">
        <v>0.28000000000000003</v>
      </c>
      <c r="DE4" s="8">
        <v>0.3</v>
      </c>
      <c r="DF4" s="9">
        <v>0.43</v>
      </c>
      <c r="DG4" s="8">
        <v>0.35</v>
      </c>
      <c r="DH4" s="9">
        <v>0.41</v>
      </c>
      <c r="DI4" s="8">
        <v>0.23</v>
      </c>
      <c r="DJ4" s="9">
        <v>0.22</v>
      </c>
      <c r="DK4" s="8">
        <v>0.12</v>
      </c>
      <c r="DL4" s="9">
        <v>0.34</v>
      </c>
      <c r="DM4" s="8">
        <v>0.3</v>
      </c>
      <c r="DN4" s="9">
        <v>0.59</v>
      </c>
      <c r="DO4" s="8">
        <v>0.48</v>
      </c>
      <c r="DP4" s="9">
        <v>0.28000000000000003</v>
      </c>
      <c r="DQ4" s="8">
        <v>0.28999999999999998</v>
      </c>
      <c r="DR4" s="9">
        <v>0.4</v>
      </c>
      <c r="DS4" s="8">
        <v>0.66</v>
      </c>
      <c r="DT4" s="9">
        <v>0.62</v>
      </c>
      <c r="DU4" s="8">
        <v>0.54</v>
      </c>
      <c r="DV4" s="9">
        <v>0.5</v>
      </c>
      <c r="DW4" s="8">
        <v>0.34</v>
      </c>
      <c r="DX4" s="9">
        <v>0.34</v>
      </c>
      <c r="DY4" s="8">
        <v>0.35</v>
      </c>
      <c r="DZ4" s="9">
        <v>0.4</v>
      </c>
      <c r="EA4" s="8">
        <v>0.39</v>
      </c>
      <c r="EB4" s="9">
        <v>0.71</v>
      </c>
      <c r="EC4" s="8">
        <v>0.76</v>
      </c>
      <c r="ED4" s="9">
        <v>0.67</v>
      </c>
      <c r="EE4" s="8">
        <v>0.82</v>
      </c>
      <c r="EF4" s="9">
        <v>0.74</v>
      </c>
      <c r="EG4" s="8">
        <v>0.41</v>
      </c>
      <c r="EH4" s="9">
        <v>0.59</v>
      </c>
      <c r="EI4" s="8">
        <v>0.6</v>
      </c>
      <c r="EJ4" s="9">
        <v>0.68</v>
      </c>
      <c r="EK4" s="8">
        <v>0.62</v>
      </c>
      <c r="EL4" s="9">
        <v>0.52</v>
      </c>
      <c r="EM4" s="8">
        <v>0.3</v>
      </c>
      <c r="EN4" s="9">
        <v>0.46</v>
      </c>
      <c r="EO4" s="8">
        <v>0.49</v>
      </c>
      <c r="EP4" s="9">
        <v>0.62</v>
      </c>
      <c r="EQ4" s="8">
        <v>0.35</v>
      </c>
      <c r="ER4" s="9">
        <v>0.54</v>
      </c>
      <c r="ES4" s="8">
        <v>0.56000000000000005</v>
      </c>
      <c r="ET4" s="9">
        <v>0.5</v>
      </c>
      <c r="EU4" s="8">
        <v>0.6</v>
      </c>
    </row>
    <row r="5" spans="1:151" ht="17" thickTop="1">
      <c r="A5" s="6" t="s">
        <v>59</v>
      </c>
      <c r="B5" s="3" t="s">
        <v>60</v>
      </c>
      <c r="C5" s="4" t="s">
        <v>60</v>
      </c>
      <c r="D5" s="5" t="s">
        <v>61</v>
      </c>
      <c r="E5" s="4" t="s">
        <v>62</v>
      </c>
      <c r="F5" s="5" t="s">
        <v>60</v>
      </c>
      <c r="G5" s="4" t="s">
        <v>60</v>
      </c>
      <c r="H5" s="5" t="s">
        <v>63</v>
      </c>
      <c r="I5" s="4" t="s">
        <v>60</v>
      </c>
      <c r="J5" s="5" t="s">
        <v>60</v>
      </c>
      <c r="K5" s="4" t="s">
        <v>61</v>
      </c>
      <c r="L5" s="5" t="s">
        <v>60</v>
      </c>
      <c r="M5" s="4" t="s">
        <v>62</v>
      </c>
      <c r="N5" s="5" t="s">
        <v>60</v>
      </c>
      <c r="O5" s="4" t="s">
        <v>63</v>
      </c>
      <c r="P5" s="5" t="s">
        <v>63</v>
      </c>
      <c r="Q5" s="4" t="s">
        <v>63</v>
      </c>
      <c r="R5" s="5" t="s">
        <v>60</v>
      </c>
      <c r="S5" s="4" t="s">
        <v>63</v>
      </c>
      <c r="T5" s="5" t="s">
        <v>60</v>
      </c>
      <c r="U5" s="4" t="s">
        <v>63</v>
      </c>
      <c r="V5" s="5" t="s">
        <v>62</v>
      </c>
      <c r="W5" s="4" t="s">
        <v>60</v>
      </c>
      <c r="X5" s="5" t="s">
        <v>62</v>
      </c>
      <c r="Y5" s="4" t="s">
        <v>63</v>
      </c>
      <c r="Z5" s="5" t="s">
        <v>60</v>
      </c>
      <c r="AA5" s="4" t="s">
        <v>63</v>
      </c>
      <c r="AB5" s="5" t="s">
        <v>63</v>
      </c>
      <c r="AC5" s="4" t="s">
        <v>64</v>
      </c>
      <c r="AD5" s="5" t="s">
        <v>65</v>
      </c>
      <c r="AE5" s="4" t="s">
        <v>64</v>
      </c>
      <c r="AF5" s="5" t="s">
        <v>63</v>
      </c>
      <c r="AG5" s="4" t="s">
        <v>60</v>
      </c>
      <c r="AH5" s="5" t="s">
        <v>60</v>
      </c>
      <c r="AI5" s="4" t="s">
        <v>60</v>
      </c>
      <c r="AJ5" s="5" t="s">
        <v>63</v>
      </c>
      <c r="AK5" s="4" t="s">
        <v>60</v>
      </c>
      <c r="AL5" s="5" t="s">
        <v>63</v>
      </c>
      <c r="AM5" s="4" t="s">
        <v>63</v>
      </c>
      <c r="AN5" s="5" t="s">
        <v>63</v>
      </c>
      <c r="AO5" s="4" t="s">
        <v>63</v>
      </c>
      <c r="AP5" s="5" t="s">
        <v>63</v>
      </c>
      <c r="AQ5" s="4" t="s">
        <v>63</v>
      </c>
      <c r="AR5" s="5" t="s">
        <v>63</v>
      </c>
      <c r="AS5" s="4" t="s">
        <v>60</v>
      </c>
      <c r="AT5" s="5" t="s">
        <v>63</v>
      </c>
      <c r="AU5" s="4" t="s">
        <v>62</v>
      </c>
      <c r="AV5" s="5" t="s">
        <v>60</v>
      </c>
      <c r="AW5" s="4" t="s">
        <v>65</v>
      </c>
      <c r="AX5" s="5" t="s">
        <v>64</v>
      </c>
      <c r="AY5" s="4" t="s">
        <v>65</v>
      </c>
      <c r="AZ5" s="5" t="s">
        <v>60</v>
      </c>
      <c r="BA5" s="4" t="s">
        <v>60</v>
      </c>
      <c r="BB5" s="5" t="s">
        <v>61</v>
      </c>
      <c r="BC5" s="4" t="s">
        <v>60</v>
      </c>
      <c r="BD5" s="5" t="s">
        <v>62</v>
      </c>
      <c r="BE5" s="4" t="s">
        <v>61</v>
      </c>
      <c r="BF5" s="5" t="s">
        <v>61</v>
      </c>
      <c r="BG5" s="4" t="s">
        <v>63</v>
      </c>
      <c r="BH5" s="5" t="s">
        <v>60</v>
      </c>
      <c r="BI5" s="4" t="s">
        <v>60</v>
      </c>
      <c r="BJ5" s="5" t="s">
        <v>60</v>
      </c>
      <c r="BK5" s="4" t="s">
        <v>62</v>
      </c>
      <c r="BL5" s="5" t="s">
        <v>62</v>
      </c>
      <c r="BM5" s="4" t="s">
        <v>60</v>
      </c>
      <c r="BN5" s="5" t="s">
        <v>60</v>
      </c>
      <c r="BO5" s="4" t="s">
        <v>60</v>
      </c>
      <c r="BP5" s="5" t="s">
        <v>63</v>
      </c>
      <c r="BQ5" s="4" t="s">
        <v>63</v>
      </c>
      <c r="BR5" s="5" t="s">
        <v>63</v>
      </c>
      <c r="BS5" s="4" t="s">
        <v>63</v>
      </c>
      <c r="BT5" s="5" t="s">
        <v>61</v>
      </c>
      <c r="BU5" s="4" t="s">
        <v>60</v>
      </c>
      <c r="BV5" s="5" t="s">
        <v>62</v>
      </c>
      <c r="BW5" s="4" t="s">
        <v>60</v>
      </c>
      <c r="BX5" s="5" t="s">
        <v>60</v>
      </c>
      <c r="BY5" s="4" t="s">
        <v>65</v>
      </c>
      <c r="BZ5" s="5" t="s">
        <v>64</v>
      </c>
      <c r="CA5" s="4" t="s">
        <v>63</v>
      </c>
      <c r="CB5" s="5" t="s">
        <v>62</v>
      </c>
      <c r="CC5" s="4" t="s">
        <v>63</v>
      </c>
      <c r="CD5" s="5" t="s">
        <v>60</v>
      </c>
      <c r="CE5" s="4" t="s">
        <v>63</v>
      </c>
      <c r="CF5" s="5" t="s">
        <v>60</v>
      </c>
      <c r="CG5" s="4" t="s">
        <v>63</v>
      </c>
      <c r="CH5" s="5" t="s">
        <v>60</v>
      </c>
      <c r="CI5" s="4" t="s">
        <v>63</v>
      </c>
      <c r="CJ5" s="5" t="s">
        <v>63</v>
      </c>
      <c r="CK5" s="4" t="s">
        <v>63</v>
      </c>
      <c r="CL5" s="5" t="s">
        <v>63</v>
      </c>
      <c r="CM5" s="4" t="s">
        <v>63</v>
      </c>
      <c r="CN5" s="5" t="s">
        <v>63</v>
      </c>
      <c r="CO5" s="4" t="s">
        <v>63</v>
      </c>
      <c r="CP5" s="5" t="s">
        <v>60</v>
      </c>
      <c r="CQ5" s="4" t="s">
        <v>63</v>
      </c>
      <c r="CR5" s="5" t="s">
        <v>63</v>
      </c>
      <c r="CS5" s="4" t="s">
        <v>62</v>
      </c>
      <c r="CT5" s="5" t="s">
        <v>63</v>
      </c>
      <c r="CU5" s="4" t="s">
        <v>63</v>
      </c>
      <c r="CV5" s="5" t="s">
        <v>63</v>
      </c>
      <c r="CW5" s="4" t="s">
        <v>63</v>
      </c>
      <c r="CX5" s="5" t="s">
        <v>62</v>
      </c>
      <c r="CY5" s="4" t="s">
        <v>61</v>
      </c>
      <c r="CZ5" s="5" t="s">
        <v>63</v>
      </c>
      <c r="DA5" s="4" t="s">
        <v>61</v>
      </c>
      <c r="DB5" s="5" t="s">
        <v>60</v>
      </c>
      <c r="DC5" s="4" t="s">
        <v>63</v>
      </c>
      <c r="DD5" s="5" t="s">
        <v>63</v>
      </c>
      <c r="DE5" s="4" t="s">
        <v>63</v>
      </c>
      <c r="DF5" s="5" t="s">
        <v>63</v>
      </c>
      <c r="DG5" s="4" t="s">
        <v>63</v>
      </c>
      <c r="DH5" s="5" t="s">
        <v>63</v>
      </c>
      <c r="DI5" s="4" t="s">
        <v>63</v>
      </c>
      <c r="DJ5" s="5" t="s">
        <v>63</v>
      </c>
      <c r="DK5" s="4" t="s">
        <v>63</v>
      </c>
      <c r="DL5" s="5" t="s">
        <v>63</v>
      </c>
      <c r="DM5" s="4" t="s">
        <v>63</v>
      </c>
      <c r="DN5" s="5" t="s">
        <v>63</v>
      </c>
      <c r="DO5" s="4" t="s">
        <v>63</v>
      </c>
      <c r="DP5" s="5" t="s">
        <v>63</v>
      </c>
      <c r="DQ5" s="4" t="s">
        <v>63</v>
      </c>
      <c r="DR5" s="5" t="s">
        <v>63</v>
      </c>
      <c r="DS5" s="4" t="s">
        <v>62</v>
      </c>
      <c r="DT5" s="5" t="s">
        <v>60</v>
      </c>
      <c r="DU5" s="4" t="s">
        <v>62</v>
      </c>
      <c r="DV5" s="5" t="s">
        <v>60</v>
      </c>
      <c r="DW5" s="4" t="s">
        <v>63</v>
      </c>
      <c r="DX5" s="5" t="s">
        <v>63</v>
      </c>
      <c r="DY5" s="4" t="s">
        <v>63</v>
      </c>
      <c r="DZ5" s="5" t="s">
        <v>63</v>
      </c>
      <c r="EA5" s="4" t="s">
        <v>63</v>
      </c>
      <c r="EB5" s="5" t="s">
        <v>64</v>
      </c>
      <c r="EC5" s="4" t="s">
        <v>65</v>
      </c>
      <c r="ED5" s="5" t="s">
        <v>60</v>
      </c>
      <c r="EE5" s="4" t="s">
        <v>62</v>
      </c>
      <c r="EF5" s="5" t="s">
        <v>61</v>
      </c>
      <c r="EG5" s="4" t="s">
        <v>63</v>
      </c>
      <c r="EH5" s="5" t="s">
        <v>60</v>
      </c>
      <c r="EI5" s="4" t="s">
        <v>60</v>
      </c>
      <c r="EJ5" s="5" t="s">
        <v>61</v>
      </c>
      <c r="EK5" s="4" t="s">
        <v>62</v>
      </c>
      <c r="EL5" s="5" t="s">
        <v>63</v>
      </c>
      <c r="EM5" s="4" t="s">
        <v>63</v>
      </c>
      <c r="EN5" s="5" t="s">
        <v>63</v>
      </c>
      <c r="EO5" s="4" t="s">
        <v>63</v>
      </c>
      <c r="EP5" s="5" t="s">
        <v>62</v>
      </c>
      <c r="EQ5" s="4" t="s">
        <v>63</v>
      </c>
      <c r="ER5" s="5" t="s">
        <v>62</v>
      </c>
      <c r="ES5" s="4" t="s">
        <v>62</v>
      </c>
      <c r="ET5" s="5" t="s">
        <v>63</v>
      </c>
      <c r="EU5" s="4" t="s">
        <v>62</v>
      </c>
    </row>
    <row r="6" spans="1:151">
      <c r="A6" s="6" t="s">
        <v>1</v>
      </c>
      <c r="B6" s="10">
        <v>13200000</v>
      </c>
      <c r="C6" s="10">
        <v>12000000</v>
      </c>
      <c r="D6" s="10">
        <v>12000000</v>
      </c>
      <c r="E6" s="10">
        <v>18671659</v>
      </c>
      <c r="F6" s="10">
        <v>20072033</v>
      </c>
      <c r="G6" s="10">
        <v>16790345</v>
      </c>
      <c r="H6" s="10">
        <v>12000000</v>
      </c>
      <c r="I6" s="10">
        <v>10105855</v>
      </c>
      <c r="J6" s="10">
        <v>15035105</v>
      </c>
      <c r="K6" s="10">
        <v>26540100</v>
      </c>
      <c r="L6" s="10">
        <v>19752645</v>
      </c>
      <c r="M6" s="10">
        <v>21466718</v>
      </c>
      <c r="N6" s="10">
        <v>23180790</v>
      </c>
      <c r="O6" s="10">
        <v>21894863</v>
      </c>
      <c r="P6" s="10">
        <v>21165675</v>
      </c>
      <c r="Q6" s="10">
        <v>12400000</v>
      </c>
      <c r="R6" s="10">
        <v>13500000</v>
      </c>
      <c r="S6" s="10">
        <v>13500000</v>
      </c>
      <c r="T6" s="10">
        <v>13500000</v>
      </c>
      <c r="U6" s="10">
        <v>20869566</v>
      </c>
      <c r="V6" s="10">
        <v>16402500</v>
      </c>
      <c r="W6" s="10">
        <v>17632688</v>
      </c>
      <c r="X6" s="10">
        <v>18862876</v>
      </c>
      <c r="Y6" s="10">
        <v>20093064</v>
      </c>
      <c r="Z6" s="10">
        <v>23200000</v>
      </c>
      <c r="AA6" s="10">
        <v>14850000</v>
      </c>
      <c r="AB6" s="10">
        <v>14275000</v>
      </c>
      <c r="AC6" s="10">
        <v>20644400</v>
      </c>
      <c r="AD6" s="10">
        <v>22970500</v>
      </c>
      <c r="AE6" s="10">
        <v>30963450</v>
      </c>
      <c r="AF6" s="10">
        <v>20907128</v>
      </c>
      <c r="AG6" s="10">
        <v>22721381</v>
      </c>
      <c r="AH6" s="10">
        <v>14700000</v>
      </c>
      <c r="AI6" s="10">
        <v>16407500</v>
      </c>
      <c r="AJ6" s="10">
        <v>25000000</v>
      </c>
      <c r="AK6" s="10">
        <v>14968250</v>
      </c>
      <c r="AL6" s="10">
        <v>10786517</v>
      </c>
      <c r="AM6" s="10">
        <v>11595506</v>
      </c>
      <c r="AN6" s="10">
        <v>14000000</v>
      </c>
      <c r="AO6" s="10">
        <v>15050000</v>
      </c>
      <c r="AP6" s="10">
        <v>11046591</v>
      </c>
      <c r="AQ6" s="10">
        <v>13500000</v>
      </c>
      <c r="AR6" s="10">
        <v>14000000</v>
      </c>
      <c r="AS6" s="10">
        <v>16000000</v>
      </c>
      <c r="AT6" s="10">
        <v>22116750</v>
      </c>
      <c r="AU6" s="10">
        <v>13000000</v>
      </c>
      <c r="AV6" s="10">
        <v>14000000</v>
      </c>
      <c r="AW6" s="10">
        <v>15012000</v>
      </c>
      <c r="AX6" s="10">
        <v>15501000</v>
      </c>
      <c r="AY6" s="10">
        <v>26540100</v>
      </c>
      <c r="AZ6" s="10">
        <v>8374646</v>
      </c>
      <c r="BA6" s="10">
        <v>20513178</v>
      </c>
      <c r="BB6" s="10">
        <v>21436271</v>
      </c>
      <c r="BC6" s="10">
        <v>22359364</v>
      </c>
      <c r="BD6" s="10">
        <v>26540100</v>
      </c>
      <c r="BE6" s="10">
        <v>13686750</v>
      </c>
      <c r="BF6" s="10">
        <v>14283844</v>
      </c>
      <c r="BG6" s="10">
        <v>15800000</v>
      </c>
      <c r="BH6" s="10">
        <v>17120106</v>
      </c>
      <c r="BI6" s="10">
        <v>18314532</v>
      </c>
      <c r="BJ6" s="10">
        <v>17779458</v>
      </c>
      <c r="BK6" s="10">
        <v>18686431</v>
      </c>
      <c r="BL6" s="10">
        <v>20068563</v>
      </c>
      <c r="BM6" s="10">
        <v>21486695</v>
      </c>
      <c r="BN6" s="5">
        <v>22868827</v>
      </c>
      <c r="BO6" s="10">
        <v>27849149</v>
      </c>
      <c r="BP6" s="10">
        <v>30453805</v>
      </c>
      <c r="BQ6" s="10">
        <v>23500000</v>
      </c>
      <c r="BR6" s="10">
        <v>25000000</v>
      </c>
      <c r="BS6" s="10">
        <v>18000000</v>
      </c>
      <c r="BT6" s="10">
        <v>16500000</v>
      </c>
      <c r="BU6" s="10">
        <v>18238333</v>
      </c>
      <c r="BV6" s="10">
        <v>16500000</v>
      </c>
      <c r="BW6" s="10">
        <v>19688000</v>
      </c>
      <c r="BX6" s="10">
        <v>26540100</v>
      </c>
      <c r="BY6" s="10">
        <v>17545000</v>
      </c>
      <c r="BZ6" s="10">
        <v>19067500</v>
      </c>
      <c r="CA6" s="10">
        <v>20644400</v>
      </c>
      <c r="CB6" s="10">
        <v>22192730</v>
      </c>
      <c r="CC6" s="10">
        <v>23741060</v>
      </c>
      <c r="CD6" s="10">
        <v>11000000</v>
      </c>
      <c r="CE6" s="10">
        <v>8000000</v>
      </c>
      <c r="CF6" s="10">
        <v>11000000</v>
      </c>
      <c r="CG6" s="10">
        <v>16407500</v>
      </c>
      <c r="CH6" s="10">
        <v>17100000</v>
      </c>
      <c r="CI6" s="10">
        <v>13668750</v>
      </c>
      <c r="CJ6" s="10">
        <v>14693906</v>
      </c>
      <c r="CK6" s="10">
        <v>12100000</v>
      </c>
      <c r="CL6" s="10">
        <v>12700000</v>
      </c>
      <c r="CM6" s="10">
        <v>12100000</v>
      </c>
      <c r="CN6" s="10">
        <v>13700000</v>
      </c>
      <c r="CO6" s="10">
        <v>14283844</v>
      </c>
      <c r="CP6" s="10">
        <v>14898938</v>
      </c>
      <c r="CQ6" s="10">
        <v>15514031</v>
      </c>
      <c r="CR6" s="10">
        <v>22116750</v>
      </c>
      <c r="CS6" s="10">
        <v>19948799</v>
      </c>
      <c r="CT6" s="10">
        <v>21679893</v>
      </c>
      <c r="CU6" s="10">
        <v>22458401</v>
      </c>
      <c r="CV6" s="10">
        <v>22875000</v>
      </c>
      <c r="CW6" s="10">
        <v>24559380</v>
      </c>
      <c r="CX6" s="10">
        <v>16669630</v>
      </c>
      <c r="CY6" s="10">
        <v>17832627</v>
      </c>
      <c r="CZ6" s="10">
        <v>18995624</v>
      </c>
      <c r="DA6" s="10">
        <v>20158622</v>
      </c>
      <c r="DB6" s="10">
        <v>26540100</v>
      </c>
      <c r="DC6" s="10">
        <v>20807922</v>
      </c>
      <c r="DD6" s="10">
        <v>22346536</v>
      </c>
      <c r="DE6" s="10">
        <v>8579088</v>
      </c>
      <c r="DF6" s="10">
        <v>11250000</v>
      </c>
      <c r="DG6" s="10">
        <v>17000000</v>
      </c>
      <c r="DH6" s="10">
        <v>16889000</v>
      </c>
      <c r="DI6" s="10">
        <v>14021788</v>
      </c>
      <c r="DJ6" s="10">
        <v>11250000</v>
      </c>
      <c r="DK6" s="10">
        <v>12000000</v>
      </c>
      <c r="DL6" s="10">
        <v>11027027</v>
      </c>
      <c r="DM6" s="10">
        <v>7500000</v>
      </c>
      <c r="DN6" s="10">
        <v>14487500</v>
      </c>
      <c r="DO6" s="10">
        <v>13000000</v>
      </c>
      <c r="DP6" s="10">
        <v>13500000</v>
      </c>
      <c r="DQ6" s="10">
        <v>14000000</v>
      </c>
      <c r="DR6" s="10">
        <v>16359805</v>
      </c>
      <c r="DS6" s="10">
        <v>17779458</v>
      </c>
      <c r="DT6" s="10">
        <v>16006000</v>
      </c>
      <c r="DU6" s="10">
        <v>10258800</v>
      </c>
      <c r="DV6" s="10">
        <v>24328425</v>
      </c>
      <c r="DW6" s="10">
        <v>8083000</v>
      </c>
      <c r="DX6" s="10">
        <v>17888932</v>
      </c>
      <c r="DY6" s="10">
        <v>19317326</v>
      </c>
      <c r="DZ6" s="10">
        <v>15851950</v>
      </c>
      <c r="EA6" s="10">
        <v>13333333</v>
      </c>
      <c r="EB6" s="10">
        <v>14107492</v>
      </c>
      <c r="EC6" s="10">
        <v>12500000</v>
      </c>
      <c r="ED6" s="10">
        <v>12500000</v>
      </c>
      <c r="EE6" s="4">
        <v>19689000</v>
      </c>
      <c r="EF6" s="10">
        <v>20575005</v>
      </c>
      <c r="EG6" s="10">
        <v>16460538</v>
      </c>
      <c r="EH6" s="10">
        <v>9500000</v>
      </c>
      <c r="EI6" s="10">
        <v>12000000</v>
      </c>
      <c r="EJ6" s="10">
        <v>13600000</v>
      </c>
      <c r="EK6" s="10">
        <v>26540100</v>
      </c>
      <c r="EL6" s="10">
        <v>15000000</v>
      </c>
      <c r="EM6" s="10">
        <v>11046000</v>
      </c>
      <c r="EN6" s="10">
        <v>14746000</v>
      </c>
      <c r="EO6" s="10">
        <v>15409570</v>
      </c>
      <c r="EP6" s="10">
        <v>16073140</v>
      </c>
      <c r="EQ6" s="10">
        <v>13490000</v>
      </c>
      <c r="ER6" s="10">
        <v>7794921</v>
      </c>
      <c r="ES6" s="10">
        <v>14746000</v>
      </c>
      <c r="ET6" s="10">
        <v>15851950</v>
      </c>
      <c r="EU6" s="10">
        <v>22116750</v>
      </c>
    </row>
    <row r="7" spans="1:151">
      <c r="A7" s="6" t="s">
        <v>2</v>
      </c>
      <c r="B7" s="11">
        <v>12000000</v>
      </c>
      <c r="C7" s="11">
        <v>9500000</v>
      </c>
      <c r="D7" s="11">
        <v>9500000</v>
      </c>
      <c r="E7" s="11">
        <v>12000000</v>
      </c>
      <c r="F7" s="11">
        <v>15730338</v>
      </c>
      <c r="G7" s="11">
        <v>11566265</v>
      </c>
      <c r="H7" s="11">
        <v>12000000</v>
      </c>
      <c r="I7" s="11">
        <v>7238606</v>
      </c>
      <c r="J7" s="11">
        <v>12000000</v>
      </c>
      <c r="K7" s="11">
        <v>12000000</v>
      </c>
      <c r="L7" s="11">
        <v>17177795</v>
      </c>
      <c r="M7" s="11">
        <v>18466130</v>
      </c>
      <c r="N7" s="11">
        <v>19754465</v>
      </c>
      <c r="O7" s="11">
        <v>19689000</v>
      </c>
      <c r="P7" s="11">
        <v>11483254</v>
      </c>
      <c r="Q7" s="11">
        <v>8000000</v>
      </c>
      <c r="R7" s="11">
        <v>13200000</v>
      </c>
      <c r="S7" s="11">
        <v>9388430</v>
      </c>
      <c r="T7" s="11">
        <v>13125306</v>
      </c>
      <c r="U7" s="11">
        <v>13000000</v>
      </c>
      <c r="V7" s="11">
        <v>15000000</v>
      </c>
      <c r="W7" s="11">
        <v>15300000</v>
      </c>
      <c r="X7" s="11">
        <v>13550000</v>
      </c>
      <c r="Y7" s="11">
        <v>16407500</v>
      </c>
      <c r="Z7" s="11">
        <v>17552209</v>
      </c>
      <c r="AA7" s="11">
        <v>8368182</v>
      </c>
      <c r="AB7" s="11">
        <v>9036364</v>
      </c>
      <c r="AC7" s="11">
        <v>15719063</v>
      </c>
      <c r="AD7" s="11">
        <v>19689000</v>
      </c>
      <c r="AE7" s="11">
        <v>21165675</v>
      </c>
      <c r="AF7" s="11">
        <v>8646364</v>
      </c>
      <c r="AG7" s="11">
        <v>9316796</v>
      </c>
      <c r="AH7" s="11">
        <v>14596888</v>
      </c>
      <c r="AI7" s="11">
        <v>15361500</v>
      </c>
      <c r="AJ7" s="11">
        <v>22116750</v>
      </c>
      <c r="AK7" s="11">
        <v>10000000</v>
      </c>
      <c r="AL7" s="11">
        <v>10750000</v>
      </c>
      <c r="AM7" s="11">
        <v>10854850</v>
      </c>
      <c r="AN7" s="11">
        <v>11235855</v>
      </c>
      <c r="AO7" s="11">
        <v>12078652</v>
      </c>
      <c r="AP7" s="11">
        <v>10924138</v>
      </c>
      <c r="AQ7" s="11">
        <v>8580000</v>
      </c>
      <c r="AR7" s="11">
        <v>8000000</v>
      </c>
      <c r="AS7" s="11">
        <v>14000000</v>
      </c>
      <c r="AT7" s="11">
        <v>17200000</v>
      </c>
      <c r="AU7" s="11">
        <v>12744000</v>
      </c>
      <c r="AV7" s="11">
        <v>13878000</v>
      </c>
      <c r="AW7" s="11">
        <v>12972973</v>
      </c>
      <c r="AX7" s="11">
        <v>14260870</v>
      </c>
      <c r="AY7" s="11">
        <v>16663575</v>
      </c>
      <c r="AZ7" s="11">
        <v>8374646</v>
      </c>
      <c r="BA7" s="11">
        <v>13701250</v>
      </c>
      <c r="BB7" s="11">
        <v>14728844</v>
      </c>
      <c r="BC7" s="11">
        <v>15756438</v>
      </c>
      <c r="BD7" s="11">
        <v>18735364</v>
      </c>
      <c r="BE7" s="11">
        <v>13058606</v>
      </c>
      <c r="BF7" s="11">
        <v>12000000</v>
      </c>
      <c r="BG7" s="11">
        <v>14898938</v>
      </c>
      <c r="BH7" s="11">
        <v>10300000</v>
      </c>
      <c r="BI7" s="11">
        <v>14153652</v>
      </c>
      <c r="BJ7" s="11">
        <v>10532977</v>
      </c>
      <c r="BK7" s="11">
        <v>16441500</v>
      </c>
      <c r="BL7" s="11">
        <v>17674613</v>
      </c>
      <c r="BM7" s="11">
        <v>19689000</v>
      </c>
      <c r="BN7" s="5">
        <v>21165675</v>
      </c>
      <c r="BO7" s="11">
        <v>19536360</v>
      </c>
      <c r="BP7" s="11">
        <v>19285850</v>
      </c>
      <c r="BQ7" s="11">
        <v>14898938</v>
      </c>
      <c r="BR7" s="11">
        <v>15514031</v>
      </c>
      <c r="BS7" s="11">
        <v>16000000</v>
      </c>
      <c r="BT7" s="11">
        <v>13891359</v>
      </c>
      <c r="BU7" s="11">
        <v>14860523</v>
      </c>
      <c r="BV7" s="11">
        <v>15829688</v>
      </c>
      <c r="BW7" s="11">
        <v>9638555</v>
      </c>
      <c r="BX7" s="11">
        <v>22116750</v>
      </c>
      <c r="BY7" s="11">
        <v>17545000</v>
      </c>
      <c r="BZ7" s="11">
        <v>19067500</v>
      </c>
      <c r="CA7" s="11">
        <v>15000000</v>
      </c>
      <c r="CB7" s="11">
        <v>20000000</v>
      </c>
      <c r="CC7" s="11">
        <v>22116750</v>
      </c>
      <c r="CD7" s="11">
        <v>7900000</v>
      </c>
      <c r="CE7" s="11">
        <v>8000000</v>
      </c>
      <c r="CF7" s="11">
        <v>8000000</v>
      </c>
      <c r="CG7" s="11">
        <v>14700000</v>
      </c>
      <c r="CH7" s="11">
        <v>15200000</v>
      </c>
      <c r="CI7" s="11">
        <v>9779349</v>
      </c>
      <c r="CJ7" s="11">
        <v>12100000</v>
      </c>
      <c r="CK7" s="11">
        <v>12000000</v>
      </c>
      <c r="CL7" s="11">
        <v>12100000</v>
      </c>
      <c r="CM7" s="11">
        <v>8000000</v>
      </c>
      <c r="CN7" s="11">
        <v>13668750</v>
      </c>
      <c r="CO7" s="11">
        <v>11796247</v>
      </c>
      <c r="CP7" s="11">
        <v>11265416</v>
      </c>
      <c r="CQ7" s="11">
        <v>10734586</v>
      </c>
      <c r="CR7" s="11">
        <v>16957900</v>
      </c>
      <c r="CS7" s="11">
        <v>19450000</v>
      </c>
      <c r="CT7" s="11">
        <v>21388953</v>
      </c>
      <c r="CU7" s="11">
        <v>21410988</v>
      </c>
      <c r="CV7" s="11">
        <v>12650000</v>
      </c>
      <c r="CW7" s="11">
        <v>21323250</v>
      </c>
      <c r="CX7" s="11">
        <v>13668750</v>
      </c>
      <c r="CY7" s="11">
        <v>14693906</v>
      </c>
      <c r="CZ7" s="11">
        <v>15719062</v>
      </c>
      <c r="DA7" s="11">
        <v>16744218</v>
      </c>
      <c r="DB7" s="11">
        <v>17145838</v>
      </c>
      <c r="DC7" s="11">
        <v>11815850</v>
      </c>
      <c r="DD7" s="11">
        <v>8600000</v>
      </c>
      <c r="DE7" s="11">
        <v>7609800</v>
      </c>
      <c r="DF7" s="11">
        <v>8344497</v>
      </c>
      <c r="DG7" s="11">
        <v>17000000</v>
      </c>
      <c r="DH7" s="11">
        <v>16059854</v>
      </c>
      <c r="DI7" s="11">
        <v>8850000</v>
      </c>
      <c r="DJ7" s="11">
        <v>6601125</v>
      </c>
      <c r="DK7" s="11">
        <v>10105855</v>
      </c>
      <c r="DL7" s="11">
        <v>9424084</v>
      </c>
      <c r="DM7" s="11">
        <v>7258960</v>
      </c>
      <c r="DN7" s="11">
        <v>7500000</v>
      </c>
      <c r="DO7" s="11">
        <v>8575000</v>
      </c>
      <c r="DP7" s="11">
        <v>13500000</v>
      </c>
      <c r="DQ7" s="11">
        <v>12606250</v>
      </c>
      <c r="DR7" s="11">
        <v>13500000</v>
      </c>
      <c r="DS7" s="11">
        <v>14878000</v>
      </c>
      <c r="DT7" s="11">
        <v>14399332</v>
      </c>
      <c r="DU7" s="11">
        <v>8042895</v>
      </c>
      <c r="DV7" s="11">
        <v>18500000</v>
      </c>
      <c r="DW7" s="11">
        <v>7525000</v>
      </c>
      <c r="DX7" s="11">
        <v>6500000</v>
      </c>
      <c r="DY7" s="11">
        <v>14746000</v>
      </c>
      <c r="DZ7" s="11">
        <v>12403101</v>
      </c>
      <c r="EA7" s="11">
        <v>12500000</v>
      </c>
      <c r="EB7" s="11">
        <v>12500000</v>
      </c>
      <c r="EC7" s="11">
        <v>10361446</v>
      </c>
      <c r="ED7" s="11">
        <v>10361446</v>
      </c>
      <c r="EE7" s="4">
        <v>16407500</v>
      </c>
      <c r="EF7" s="11">
        <v>17638063</v>
      </c>
      <c r="EG7" s="11">
        <v>10000000</v>
      </c>
      <c r="EH7" s="11">
        <v>7583000</v>
      </c>
      <c r="EI7" s="11">
        <v>10000000</v>
      </c>
      <c r="EJ7" s="11">
        <v>12000000</v>
      </c>
      <c r="EK7" s="11">
        <v>14382022</v>
      </c>
      <c r="EL7" s="11">
        <v>8603633</v>
      </c>
      <c r="EM7" s="11">
        <v>9000000</v>
      </c>
      <c r="EN7" s="11">
        <v>12950000</v>
      </c>
      <c r="EO7" s="11">
        <v>12000000</v>
      </c>
      <c r="EP7" s="11">
        <v>11050000</v>
      </c>
      <c r="EQ7" s="11">
        <v>7258960</v>
      </c>
      <c r="ER7" s="11">
        <v>7727280</v>
      </c>
      <c r="ES7" s="11">
        <v>10434782</v>
      </c>
      <c r="ET7" s="11">
        <v>11217391</v>
      </c>
      <c r="EU7" s="11">
        <v>16957900</v>
      </c>
    </row>
    <row r="8" spans="1:151">
      <c r="A8" s="6" t="s">
        <v>3</v>
      </c>
      <c r="B8" s="10">
        <v>8500000</v>
      </c>
      <c r="C8" s="10">
        <v>8000000</v>
      </c>
      <c r="D8" s="10">
        <v>8000000</v>
      </c>
      <c r="E8" s="10">
        <v>9756250</v>
      </c>
      <c r="F8" s="10">
        <v>8400000</v>
      </c>
      <c r="G8" s="10">
        <v>11000000</v>
      </c>
      <c r="H8" s="10">
        <v>10105855</v>
      </c>
      <c r="I8" s="10">
        <v>7191011</v>
      </c>
      <c r="J8" s="10">
        <v>7730337</v>
      </c>
      <c r="K8" s="10">
        <v>8269663</v>
      </c>
      <c r="L8" s="10">
        <v>13668750</v>
      </c>
      <c r="M8" s="10">
        <v>15333334</v>
      </c>
      <c r="N8" s="10">
        <v>15719000</v>
      </c>
      <c r="O8" s="10">
        <v>13280424</v>
      </c>
      <c r="P8" s="10">
        <v>9250000</v>
      </c>
      <c r="Q8" s="10">
        <v>7372200</v>
      </c>
      <c r="R8" s="10">
        <v>8694215</v>
      </c>
      <c r="S8" s="10">
        <v>9000000</v>
      </c>
      <c r="T8" s="10">
        <v>12000000</v>
      </c>
      <c r="U8" s="10">
        <v>12250000</v>
      </c>
      <c r="V8" s="10">
        <v>13305000</v>
      </c>
      <c r="W8" s="10">
        <v>11100000</v>
      </c>
      <c r="X8" s="10">
        <v>12700000</v>
      </c>
      <c r="Y8" s="10">
        <v>13400000</v>
      </c>
      <c r="Z8" s="10">
        <v>14000000</v>
      </c>
      <c r="AA8" s="10">
        <v>6091363</v>
      </c>
      <c r="AB8" s="10">
        <v>6500000</v>
      </c>
      <c r="AC8" s="10">
        <v>9800000</v>
      </c>
      <c r="AD8" s="10">
        <v>16407500</v>
      </c>
      <c r="AE8" s="10">
        <v>17638063</v>
      </c>
      <c r="AF8" s="10">
        <v>8000000</v>
      </c>
      <c r="AG8" s="10">
        <v>8000000</v>
      </c>
      <c r="AH8" s="10">
        <v>12909090</v>
      </c>
      <c r="AI8" s="10">
        <v>8333334</v>
      </c>
      <c r="AJ8" s="10">
        <v>17100000</v>
      </c>
      <c r="AK8" s="10">
        <v>9439000</v>
      </c>
      <c r="AL8" s="10">
        <v>10146925</v>
      </c>
      <c r="AM8" s="10">
        <v>6754913</v>
      </c>
      <c r="AN8" s="10">
        <v>10449438</v>
      </c>
      <c r="AO8" s="10">
        <v>11200000</v>
      </c>
      <c r="AP8" s="10">
        <v>8500000</v>
      </c>
      <c r="AQ8" s="10">
        <v>8500000</v>
      </c>
      <c r="AR8" s="10">
        <v>7707865</v>
      </c>
      <c r="AS8" s="10">
        <v>13913044</v>
      </c>
      <c r="AT8" s="10">
        <v>14956522</v>
      </c>
      <c r="AU8" s="10">
        <v>10164000</v>
      </c>
      <c r="AV8" s="10">
        <v>12868632</v>
      </c>
      <c r="AW8" s="10">
        <v>12289544</v>
      </c>
      <c r="AX8" s="10">
        <v>13800000</v>
      </c>
      <c r="AY8" s="10">
        <v>15330435</v>
      </c>
      <c r="AZ8" s="10">
        <v>6100000</v>
      </c>
      <c r="BA8" s="10">
        <v>8374646</v>
      </c>
      <c r="BB8" s="10">
        <v>8600000</v>
      </c>
      <c r="BC8" s="10">
        <v>12179495</v>
      </c>
      <c r="BD8" s="10">
        <v>12385364</v>
      </c>
      <c r="BE8" s="10">
        <v>10000000</v>
      </c>
      <c r="BF8" s="10">
        <v>8000000</v>
      </c>
      <c r="BG8" s="10">
        <v>12000000</v>
      </c>
      <c r="BH8" s="10">
        <v>8000000</v>
      </c>
      <c r="BI8" s="10">
        <v>10770000</v>
      </c>
      <c r="BJ8" s="10">
        <v>8200000</v>
      </c>
      <c r="BK8" s="10">
        <v>10986550</v>
      </c>
      <c r="BL8" s="10">
        <v>11440123</v>
      </c>
      <c r="BM8" s="10">
        <v>18907725</v>
      </c>
      <c r="BN8" s="5">
        <v>20093064</v>
      </c>
      <c r="BO8" s="10">
        <v>19000000</v>
      </c>
      <c r="BP8" s="10">
        <v>9300500</v>
      </c>
      <c r="BQ8" s="10">
        <v>9701000</v>
      </c>
      <c r="BR8" s="10">
        <v>7000000</v>
      </c>
      <c r="BS8" s="10">
        <v>12500000</v>
      </c>
      <c r="BT8" s="10">
        <v>7305786</v>
      </c>
      <c r="BU8" s="10">
        <v>8600001</v>
      </c>
      <c r="BV8" s="10">
        <v>9200000</v>
      </c>
      <c r="BW8" s="10">
        <v>9680000</v>
      </c>
      <c r="BX8" s="10">
        <v>21165675</v>
      </c>
      <c r="BY8" s="10">
        <v>17182000</v>
      </c>
      <c r="BZ8" s="10">
        <v>18673000</v>
      </c>
      <c r="CA8" s="10">
        <v>9714461</v>
      </c>
      <c r="CB8" s="10">
        <v>14783000</v>
      </c>
      <c r="CC8" s="10">
        <v>15890000</v>
      </c>
      <c r="CD8" s="10">
        <v>6698565</v>
      </c>
      <c r="CE8" s="10">
        <v>7900000</v>
      </c>
      <c r="CF8" s="10">
        <v>7900000</v>
      </c>
      <c r="CG8" s="10">
        <v>8000000</v>
      </c>
      <c r="CH8" s="10">
        <v>12517606</v>
      </c>
      <c r="CI8" s="10">
        <v>5228000</v>
      </c>
      <c r="CJ8" s="10">
        <v>6500000</v>
      </c>
      <c r="CK8" s="10">
        <v>6792500</v>
      </c>
      <c r="CL8" s="10">
        <v>8500000</v>
      </c>
      <c r="CM8" s="10">
        <v>7643979</v>
      </c>
      <c r="CN8" s="10">
        <v>8700000</v>
      </c>
      <c r="CO8" s="10">
        <v>9713484</v>
      </c>
      <c r="CP8" s="10">
        <v>11000000</v>
      </c>
      <c r="CQ8" s="10">
        <v>10595507</v>
      </c>
      <c r="CR8" s="10">
        <v>11286518</v>
      </c>
      <c r="CS8" s="10">
        <v>13604188</v>
      </c>
      <c r="CT8" s="10">
        <v>14100538</v>
      </c>
      <c r="CU8" s="10">
        <v>11500000</v>
      </c>
      <c r="CV8" s="10">
        <v>8000000</v>
      </c>
      <c r="CW8" s="10">
        <v>17000000</v>
      </c>
      <c r="CX8" s="10">
        <v>12439675</v>
      </c>
      <c r="CY8" s="10">
        <v>12350000</v>
      </c>
      <c r="CZ8" s="10">
        <v>12350000</v>
      </c>
      <c r="DA8" s="10">
        <v>16407500</v>
      </c>
      <c r="DB8" s="10">
        <v>8950000</v>
      </c>
      <c r="DC8" s="10">
        <v>8600000</v>
      </c>
      <c r="DD8" s="10">
        <v>7500000</v>
      </c>
      <c r="DE8" s="10">
        <v>6600000</v>
      </c>
      <c r="DF8" s="10">
        <v>7900000</v>
      </c>
      <c r="DG8" s="10">
        <v>15000000</v>
      </c>
      <c r="DH8" s="10">
        <v>8500000</v>
      </c>
      <c r="DI8" s="10">
        <v>6204250</v>
      </c>
      <c r="DJ8" s="10">
        <v>4427640</v>
      </c>
      <c r="DK8" s="10">
        <v>6500000</v>
      </c>
      <c r="DL8" s="10">
        <v>9000000</v>
      </c>
      <c r="DM8" s="10">
        <v>7000000</v>
      </c>
      <c r="DN8" s="10">
        <v>7182500</v>
      </c>
      <c r="DO8" s="10">
        <v>7317500</v>
      </c>
      <c r="DP8" s="10">
        <v>13000000</v>
      </c>
      <c r="DQ8" s="10">
        <v>12415000</v>
      </c>
      <c r="DR8" s="10">
        <v>10850000</v>
      </c>
      <c r="DS8" s="10">
        <v>11295250</v>
      </c>
      <c r="DT8" s="10">
        <v>11765500</v>
      </c>
      <c r="DU8" s="10">
        <v>6980802</v>
      </c>
      <c r="DV8" s="10">
        <v>16393443</v>
      </c>
      <c r="DW8" s="10">
        <v>5486250</v>
      </c>
      <c r="DX8" s="10">
        <v>5643750</v>
      </c>
      <c r="DY8" s="10">
        <v>6750000</v>
      </c>
      <c r="DZ8" s="10">
        <v>9500000</v>
      </c>
      <c r="EA8" s="10">
        <v>10661286</v>
      </c>
      <c r="EB8" s="10">
        <v>10059750</v>
      </c>
      <c r="EC8" s="10">
        <v>10000000</v>
      </c>
      <c r="ED8" s="10">
        <v>9250000</v>
      </c>
      <c r="EE8" s="4">
        <v>13437500</v>
      </c>
      <c r="EF8" s="10">
        <v>15500000</v>
      </c>
      <c r="EG8" s="10">
        <v>6250000</v>
      </c>
      <c r="EH8" s="10">
        <v>6500000</v>
      </c>
      <c r="EI8" s="10">
        <v>7000000</v>
      </c>
      <c r="EJ8" s="10">
        <v>10050000</v>
      </c>
      <c r="EK8" s="10">
        <v>14200000</v>
      </c>
      <c r="EL8" s="10">
        <v>8500000</v>
      </c>
      <c r="EM8" s="10">
        <v>7500000</v>
      </c>
      <c r="EN8" s="10">
        <v>9154342</v>
      </c>
      <c r="EO8" s="10">
        <v>9213484</v>
      </c>
      <c r="EP8" s="10">
        <v>11000000</v>
      </c>
      <c r="EQ8" s="10">
        <v>7118502</v>
      </c>
      <c r="ER8" s="10">
        <v>7727280</v>
      </c>
      <c r="ES8" s="10">
        <v>8471339</v>
      </c>
      <c r="ET8" s="10">
        <v>8000000</v>
      </c>
      <c r="EU8" s="10">
        <v>15944154</v>
      </c>
    </row>
    <row r="9" spans="1:151">
      <c r="A9" s="6" t="s">
        <v>4</v>
      </c>
      <c r="B9" s="11">
        <v>5248750</v>
      </c>
      <c r="C9" s="11">
        <v>6760563</v>
      </c>
      <c r="D9" s="11">
        <v>6253521</v>
      </c>
      <c r="E9" s="11">
        <v>8000000</v>
      </c>
      <c r="F9" s="11">
        <v>4837500</v>
      </c>
      <c r="G9" s="11">
        <v>8385000</v>
      </c>
      <c r="H9" s="11">
        <v>8700000</v>
      </c>
      <c r="I9" s="11">
        <v>6950000</v>
      </c>
      <c r="J9" s="11">
        <v>6912869</v>
      </c>
      <c r="K9" s="11">
        <v>8000000</v>
      </c>
      <c r="L9" s="11">
        <v>12000000</v>
      </c>
      <c r="M9" s="11">
        <v>14693906</v>
      </c>
      <c r="N9" s="11">
        <v>9410869</v>
      </c>
      <c r="O9" s="11">
        <v>11235955</v>
      </c>
      <c r="P9" s="11">
        <v>6088993</v>
      </c>
      <c r="Q9" s="11">
        <v>5000000</v>
      </c>
      <c r="R9" s="11">
        <v>6000000</v>
      </c>
      <c r="S9" s="11">
        <v>7000000</v>
      </c>
      <c r="T9" s="11">
        <v>7000000</v>
      </c>
      <c r="U9" s="11">
        <v>12000000</v>
      </c>
      <c r="V9" s="11">
        <v>11300000</v>
      </c>
      <c r="W9" s="11">
        <v>7550000</v>
      </c>
      <c r="X9" s="11">
        <v>8000000</v>
      </c>
      <c r="Y9" s="11">
        <v>8500000</v>
      </c>
      <c r="Z9" s="11">
        <v>13219250</v>
      </c>
      <c r="AA9" s="11">
        <v>5530080</v>
      </c>
      <c r="AB9" s="11">
        <v>6300000</v>
      </c>
      <c r="AC9" s="11">
        <v>7459925</v>
      </c>
      <c r="AD9" s="11">
        <v>14260000</v>
      </c>
      <c r="AE9" s="11">
        <v>15330435</v>
      </c>
      <c r="AF9" s="11">
        <v>6299000</v>
      </c>
      <c r="AG9" s="11">
        <v>7073500</v>
      </c>
      <c r="AH9" s="11">
        <v>8720000</v>
      </c>
      <c r="AI9" s="11">
        <v>5378974</v>
      </c>
      <c r="AJ9" s="11">
        <v>9000000</v>
      </c>
      <c r="AK9" s="11">
        <v>5930414</v>
      </c>
      <c r="AL9" s="11">
        <v>6344164</v>
      </c>
      <c r="AM9" s="11">
        <v>5381750</v>
      </c>
      <c r="AN9" s="11">
        <v>5613500</v>
      </c>
      <c r="AO9" s="11">
        <v>8070175</v>
      </c>
      <c r="AP9" s="11">
        <v>8060000</v>
      </c>
      <c r="AQ9" s="11">
        <v>7655503</v>
      </c>
      <c r="AR9" s="11">
        <v>6000000</v>
      </c>
      <c r="AS9" s="11">
        <v>6500000</v>
      </c>
      <c r="AT9" s="11">
        <v>10991957</v>
      </c>
      <c r="AU9" s="11">
        <v>9000000</v>
      </c>
      <c r="AV9" s="11">
        <v>9887642</v>
      </c>
      <c r="AW9" s="11">
        <v>10629213</v>
      </c>
      <c r="AX9" s="11">
        <v>11710456</v>
      </c>
      <c r="AY9" s="11">
        <v>12112359</v>
      </c>
      <c r="AZ9" s="11">
        <v>5820417</v>
      </c>
      <c r="BA9" s="11">
        <v>8374646</v>
      </c>
      <c r="BB9" s="11">
        <v>6541037</v>
      </c>
      <c r="BC9" s="11">
        <v>8229375</v>
      </c>
      <c r="BD9" s="11">
        <v>7806971</v>
      </c>
      <c r="BE9" s="11">
        <v>8000000</v>
      </c>
      <c r="BF9" s="11">
        <v>6679867</v>
      </c>
      <c r="BG9" s="11">
        <v>8000000</v>
      </c>
      <c r="BH9" s="11">
        <v>7000000</v>
      </c>
      <c r="BI9" s="11">
        <v>10230179</v>
      </c>
      <c r="BJ9" s="11">
        <v>8000000</v>
      </c>
      <c r="BK9" s="11">
        <v>6500000</v>
      </c>
      <c r="BL9" s="11">
        <v>6792500</v>
      </c>
      <c r="BM9" s="11">
        <v>9200000</v>
      </c>
      <c r="BN9" s="5">
        <v>13253012</v>
      </c>
      <c r="BO9" s="11">
        <v>8900000</v>
      </c>
      <c r="BP9" s="11">
        <v>7727280</v>
      </c>
      <c r="BQ9" s="11">
        <v>9000000</v>
      </c>
      <c r="BR9" s="11">
        <v>5219169</v>
      </c>
      <c r="BS9" s="11">
        <v>7708427</v>
      </c>
      <c r="BT9" s="11">
        <v>6764045</v>
      </c>
      <c r="BU9" s="11">
        <v>7235955</v>
      </c>
      <c r="BV9" s="11">
        <v>8760000</v>
      </c>
      <c r="BW9" s="11">
        <v>9000000</v>
      </c>
      <c r="BX9" s="11">
        <v>10361445</v>
      </c>
      <c r="BY9" s="11">
        <v>5800000</v>
      </c>
      <c r="BZ9" s="11">
        <v>6200000</v>
      </c>
      <c r="CA9" s="11">
        <v>7500000</v>
      </c>
      <c r="CB9" s="11">
        <v>10151612</v>
      </c>
      <c r="CC9" s="11">
        <v>6000000</v>
      </c>
      <c r="CD9" s="11">
        <v>6687400</v>
      </c>
      <c r="CE9" s="11">
        <v>6687400</v>
      </c>
      <c r="CF9" s="11">
        <v>6680000</v>
      </c>
      <c r="CG9" s="11">
        <v>6600000</v>
      </c>
      <c r="CH9" s="11">
        <v>10500000</v>
      </c>
      <c r="CI9" s="11">
        <v>5100000</v>
      </c>
      <c r="CJ9" s="11">
        <v>5000000</v>
      </c>
      <c r="CK9" s="11">
        <v>5563920</v>
      </c>
      <c r="CL9" s="11">
        <v>7085000</v>
      </c>
      <c r="CM9" s="11">
        <v>6006600</v>
      </c>
      <c r="CN9" s="11">
        <v>5144280</v>
      </c>
      <c r="CO9" s="11">
        <v>8308500</v>
      </c>
      <c r="CP9" s="11">
        <v>8491500</v>
      </c>
      <c r="CQ9" s="11">
        <v>9213483</v>
      </c>
      <c r="CR9" s="11">
        <v>11241218</v>
      </c>
      <c r="CS9" s="11">
        <v>4590338</v>
      </c>
      <c r="CT9" s="11">
        <v>11862500</v>
      </c>
      <c r="CU9" s="11">
        <v>7907191</v>
      </c>
      <c r="CV9" s="11">
        <v>7402812</v>
      </c>
      <c r="CW9" s="11">
        <v>11242000</v>
      </c>
      <c r="CX9" s="11">
        <v>7800531</v>
      </c>
      <c r="CY9" s="11">
        <v>8727437</v>
      </c>
      <c r="CZ9" s="11">
        <v>6108197</v>
      </c>
      <c r="DA9" s="11">
        <v>12250000</v>
      </c>
      <c r="DB9" s="11">
        <v>6552960</v>
      </c>
      <c r="DC9" s="11">
        <v>7750000</v>
      </c>
      <c r="DD9" s="11">
        <v>7148600</v>
      </c>
      <c r="DE9" s="11">
        <v>4978200</v>
      </c>
      <c r="DF9" s="11">
        <v>5192520</v>
      </c>
      <c r="DG9" s="11">
        <v>11750000</v>
      </c>
      <c r="DH9" s="11">
        <v>8289130</v>
      </c>
      <c r="DI9" s="11">
        <v>4250000</v>
      </c>
      <c r="DJ9" s="11">
        <v>4382576</v>
      </c>
      <c r="DK9" s="11">
        <v>4626960</v>
      </c>
      <c r="DL9" s="11">
        <v>8550000</v>
      </c>
      <c r="DM9" s="11">
        <v>6000000</v>
      </c>
      <c r="DN9" s="11">
        <v>6400000</v>
      </c>
      <c r="DO9" s="11">
        <v>5700000</v>
      </c>
      <c r="DP9" s="11">
        <v>5500000</v>
      </c>
      <c r="DQ9" s="11">
        <v>10470000</v>
      </c>
      <c r="DR9" s="11">
        <v>6505320</v>
      </c>
      <c r="DS9" s="11">
        <v>6875480</v>
      </c>
      <c r="DT9" s="11">
        <v>7500000</v>
      </c>
      <c r="DU9" s="11">
        <v>6000000</v>
      </c>
      <c r="DV9" s="11">
        <v>9213484</v>
      </c>
      <c r="DW9" s="11">
        <v>5251825</v>
      </c>
      <c r="DX9" s="11">
        <v>5625313</v>
      </c>
      <c r="DY9" s="11">
        <v>6679867</v>
      </c>
      <c r="DZ9" s="11">
        <v>7700000</v>
      </c>
      <c r="EA9" s="11">
        <v>8046500</v>
      </c>
      <c r="EB9" s="11">
        <v>9638554</v>
      </c>
      <c r="EC9" s="11">
        <v>7500000</v>
      </c>
      <c r="ED9" s="11">
        <v>7500000</v>
      </c>
      <c r="EE9" s="4">
        <v>10000000</v>
      </c>
      <c r="EF9" s="11">
        <v>14445313</v>
      </c>
      <c r="EG9" s="11">
        <v>6000000</v>
      </c>
      <c r="EH9" s="11">
        <v>6250000</v>
      </c>
      <c r="EI9" s="11">
        <v>6400000</v>
      </c>
      <c r="EJ9" s="11">
        <v>7000000</v>
      </c>
      <c r="EK9" s="11">
        <v>12250000</v>
      </c>
      <c r="EL9" s="11">
        <v>8287500</v>
      </c>
      <c r="EM9" s="11">
        <v>6008196</v>
      </c>
      <c r="EN9" s="11">
        <v>5000000</v>
      </c>
      <c r="EO9" s="11">
        <v>4775000</v>
      </c>
      <c r="EP9" s="11">
        <v>10154495</v>
      </c>
      <c r="EQ9" s="11">
        <v>5915880</v>
      </c>
      <c r="ER9" s="11">
        <v>7459925</v>
      </c>
      <c r="ES9" s="11">
        <v>5381750</v>
      </c>
      <c r="ET9" s="11">
        <v>5713500</v>
      </c>
      <c r="EU9" s="11">
        <v>12000000</v>
      </c>
    </row>
    <row r="10" spans="1:151">
      <c r="A10" s="6" t="s">
        <v>5</v>
      </c>
      <c r="B10" s="10">
        <v>5000000</v>
      </c>
      <c r="C10" s="10">
        <v>5225000</v>
      </c>
      <c r="D10" s="10">
        <v>4150000</v>
      </c>
      <c r="E10" s="10">
        <v>5746479</v>
      </c>
      <c r="F10" s="10">
        <v>4000000</v>
      </c>
      <c r="G10" s="10">
        <v>6000000</v>
      </c>
      <c r="H10" s="10">
        <v>6450000</v>
      </c>
      <c r="I10" s="10">
        <v>4500000</v>
      </c>
      <c r="J10" s="10">
        <v>6796117</v>
      </c>
      <c r="K10" s="10">
        <v>6587132</v>
      </c>
      <c r="L10" s="10">
        <v>9682435</v>
      </c>
      <c r="M10" s="10">
        <v>12433735</v>
      </c>
      <c r="N10" s="10">
        <v>6300000</v>
      </c>
      <c r="O10" s="10">
        <v>6300000</v>
      </c>
      <c r="P10" s="10">
        <v>5500000</v>
      </c>
      <c r="Q10" s="10">
        <v>4602720</v>
      </c>
      <c r="R10" s="10">
        <v>4809840</v>
      </c>
      <c r="S10" s="10">
        <v>6000000</v>
      </c>
      <c r="T10" s="10">
        <v>6331404</v>
      </c>
      <c r="U10" s="10">
        <v>6511628</v>
      </c>
      <c r="V10" s="10">
        <v>5000000</v>
      </c>
      <c r="W10" s="10">
        <v>6000000</v>
      </c>
      <c r="X10" s="10">
        <v>7128000</v>
      </c>
      <c r="Y10" s="10">
        <v>7448760</v>
      </c>
      <c r="Z10" s="10">
        <v>5782450</v>
      </c>
      <c r="AA10" s="10">
        <v>4792332</v>
      </c>
      <c r="AB10" s="10">
        <v>5915880</v>
      </c>
      <c r="AC10" s="10">
        <v>6515510</v>
      </c>
      <c r="AD10" s="10">
        <v>8988765</v>
      </c>
      <c r="AE10" s="10">
        <v>12800000</v>
      </c>
      <c r="AF10" s="10">
        <v>4020000</v>
      </c>
      <c r="AG10" s="10">
        <v>6791570</v>
      </c>
      <c r="AH10" s="10">
        <v>7974482</v>
      </c>
      <c r="AI10" s="10">
        <v>5200000</v>
      </c>
      <c r="AJ10" s="10">
        <v>8375000</v>
      </c>
      <c r="AK10" s="10">
        <v>5000000</v>
      </c>
      <c r="AL10" s="10">
        <v>5150000</v>
      </c>
      <c r="AM10" s="10">
        <v>3457149</v>
      </c>
      <c r="AN10" s="10">
        <v>4345000</v>
      </c>
      <c r="AO10" s="10">
        <v>5000000</v>
      </c>
      <c r="AP10" s="10">
        <v>5000000</v>
      </c>
      <c r="AQ10" s="10">
        <v>4500000</v>
      </c>
      <c r="AR10" s="10">
        <v>5479933</v>
      </c>
      <c r="AS10" s="10">
        <v>6270000</v>
      </c>
      <c r="AT10" s="10">
        <v>7000000</v>
      </c>
      <c r="AU10" s="10">
        <v>5400000</v>
      </c>
      <c r="AV10" s="10">
        <v>4000000</v>
      </c>
      <c r="AW10" s="10">
        <v>5305000</v>
      </c>
      <c r="AX10" s="10">
        <v>11370786</v>
      </c>
      <c r="AY10" s="10">
        <v>11131368</v>
      </c>
      <c r="AZ10" s="10">
        <v>5259697</v>
      </c>
      <c r="BA10" s="10">
        <v>5724622</v>
      </c>
      <c r="BB10" s="10">
        <v>5450000</v>
      </c>
      <c r="BC10" s="10">
        <v>8193030</v>
      </c>
      <c r="BD10" s="10">
        <v>2898000</v>
      </c>
      <c r="BE10" s="10">
        <v>4000000</v>
      </c>
      <c r="BF10" s="10">
        <v>4508504</v>
      </c>
      <c r="BG10" s="10">
        <v>4500000</v>
      </c>
      <c r="BH10" s="10">
        <v>5000000</v>
      </c>
      <c r="BI10" s="10">
        <v>8800000</v>
      </c>
      <c r="BJ10" s="10">
        <v>7226892</v>
      </c>
      <c r="BK10" s="10">
        <v>5225000</v>
      </c>
      <c r="BL10" s="10">
        <v>5450000</v>
      </c>
      <c r="BM10" s="10">
        <v>7085000</v>
      </c>
      <c r="BN10" s="5">
        <v>11000000</v>
      </c>
      <c r="BO10" s="10">
        <v>7258960</v>
      </c>
      <c r="BP10" s="10">
        <v>3500000</v>
      </c>
      <c r="BQ10" s="10">
        <v>4994420</v>
      </c>
      <c r="BR10" s="10">
        <v>5103120</v>
      </c>
      <c r="BS10" s="10">
        <v>7600000</v>
      </c>
      <c r="BT10" s="10">
        <v>3300000</v>
      </c>
      <c r="BU10" s="10">
        <v>5225000</v>
      </c>
      <c r="BV10" s="10">
        <v>5450000</v>
      </c>
      <c r="BW10" s="10">
        <v>5464000</v>
      </c>
      <c r="BX10" s="10">
        <v>5700000</v>
      </c>
      <c r="BY10" s="10">
        <v>4060000</v>
      </c>
      <c r="BZ10" s="10">
        <v>4340000</v>
      </c>
      <c r="CA10" s="10">
        <v>6600000</v>
      </c>
      <c r="CB10" s="10">
        <v>5543725</v>
      </c>
      <c r="CC10" s="10">
        <v>5782450</v>
      </c>
      <c r="CD10" s="10">
        <v>6190000</v>
      </c>
      <c r="CE10" s="10">
        <v>5200000</v>
      </c>
      <c r="CF10" s="10">
        <v>5200000</v>
      </c>
      <c r="CG10" s="10">
        <v>5152440</v>
      </c>
      <c r="CH10" s="10">
        <v>9607500</v>
      </c>
      <c r="CI10" s="10">
        <v>4947840</v>
      </c>
      <c r="CJ10" s="10">
        <v>4687000</v>
      </c>
      <c r="CK10" s="10">
        <v>5510640</v>
      </c>
      <c r="CL10" s="10">
        <v>5758680</v>
      </c>
      <c r="CM10" s="10">
        <v>5960160</v>
      </c>
      <c r="CN10" s="10">
        <v>4899293</v>
      </c>
      <c r="CO10" s="10">
        <v>5375760</v>
      </c>
      <c r="CP10" s="10">
        <v>8374646</v>
      </c>
      <c r="CQ10" s="10">
        <v>8500000</v>
      </c>
      <c r="CR10" s="10">
        <v>9904494</v>
      </c>
      <c r="CS10" s="10">
        <v>4054055</v>
      </c>
      <c r="CT10" s="10">
        <v>5565000</v>
      </c>
      <c r="CU10" s="10">
        <v>3278000</v>
      </c>
      <c r="CV10" s="10">
        <v>4131720</v>
      </c>
      <c r="CW10" s="10">
        <v>6191000</v>
      </c>
      <c r="CX10" s="10">
        <v>3600000</v>
      </c>
      <c r="CY10" s="10">
        <v>3900000</v>
      </c>
      <c r="CZ10" s="10">
        <v>4602000</v>
      </c>
      <c r="DA10" s="10">
        <v>5138430</v>
      </c>
      <c r="DB10" s="10">
        <v>5994764</v>
      </c>
      <c r="DC10" s="10">
        <v>7372000</v>
      </c>
      <c r="DD10" s="10">
        <v>6400000</v>
      </c>
      <c r="DE10" s="10">
        <v>4500000</v>
      </c>
      <c r="DF10" s="10">
        <v>5000000</v>
      </c>
      <c r="DG10" s="10">
        <v>10000000</v>
      </c>
      <c r="DH10" s="10">
        <v>5799625</v>
      </c>
      <c r="DI10" s="10">
        <v>3172320</v>
      </c>
      <c r="DJ10" s="10">
        <v>3526440</v>
      </c>
      <c r="DK10" s="10">
        <v>4582680</v>
      </c>
      <c r="DL10" s="10">
        <v>8000000</v>
      </c>
      <c r="DM10" s="10">
        <v>5750000</v>
      </c>
      <c r="DN10" s="10">
        <v>6000000</v>
      </c>
      <c r="DO10" s="10">
        <v>5000000</v>
      </c>
      <c r="DP10" s="10">
        <v>5500000</v>
      </c>
      <c r="DQ10" s="10">
        <v>5628000</v>
      </c>
      <c r="DR10" s="10">
        <v>4000000</v>
      </c>
      <c r="DS10" s="10">
        <v>5904261</v>
      </c>
      <c r="DT10" s="10">
        <v>7245640</v>
      </c>
      <c r="DU10" s="10">
        <v>5016000</v>
      </c>
      <c r="DV10" s="10">
        <v>8988764</v>
      </c>
      <c r="DW10" s="10">
        <v>5250000</v>
      </c>
      <c r="DX10" s="10">
        <v>5293080</v>
      </c>
      <c r="DY10" s="10">
        <v>6037500</v>
      </c>
      <c r="DZ10" s="10">
        <v>6060606</v>
      </c>
      <c r="EA10" s="10">
        <v>8000000</v>
      </c>
      <c r="EB10" s="10">
        <v>4500000</v>
      </c>
      <c r="EC10" s="10">
        <v>4702500</v>
      </c>
      <c r="ED10" s="10">
        <v>7000000</v>
      </c>
      <c r="EE10" s="4">
        <v>7500000</v>
      </c>
      <c r="EF10" s="10">
        <v>14000000</v>
      </c>
      <c r="EG10" s="10">
        <v>5750000</v>
      </c>
      <c r="EH10" s="10">
        <v>6210000</v>
      </c>
      <c r="EI10" s="10">
        <v>6250000</v>
      </c>
      <c r="EJ10" s="10">
        <v>6268675</v>
      </c>
      <c r="EK10" s="10">
        <v>12000000</v>
      </c>
      <c r="EL10" s="10">
        <v>4753320</v>
      </c>
      <c r="EM10" s="10">
        <v>4753320</v>
      </c>
      <c r="EN10" s="10">
        <v>3615000</v>
      </c>
      <c r="EO10" s="10">
        <v>3777720</v>
      </c>
      <c r="EP10" s="10">
        <v>8000000</v>
      </c>
      <c r="EQ10" s="10">
        <v>4133280</v>
      </c>
      <c r="ER10" s="10">
        <v>5150000</v>
      </c>
      <c r="ES10" s="10">
        <v>5305000</v>
      </c>
      <c r="ET10" s="10">
        <v>5694674</v>
      </c>
      <c r="EU10" s="10">
        <v>7400000</v>
      </c>
    </row>
    <row r="11" spans="1:151">
      <c r="A11" s="6" t="s">
        <v>6</v>
      </c>
      <c r="B11" s="11">
        <v>5000000</v>
      </c>
      <c r="C11" s="11">
        <v>4000000</v>
      </c>
      <c r="D11" s="11">
        <v>3333333</v>
      </c>
      <c r="E11" s="11">
        <v>4000000</v>
      </c>
      <c r="F11" s="11">
        <v>3850000</v>
      </c>
      <c r="G11" s="11">
        <v>5000000</v>
      </c>
      <c r="H11" s="11">
        <v>5058198</v>
      </c>
      <c r="I11" s="11">
        <v>3283320</v>
      </c>
      <c r="J11" s="11">
        <v>5000000</v>
      </c>
      <c r="K11" s="11">
        <v>6286408</v>
      </c>
      <c r="L11" s="11">
        <v>3090000</v>
      </c>
      <c r="M11" s="11">
        <v>8050000</v>
      </c>
      <c r="N11" s="11">
        <v>4000000</v>
      </c>
      <c r="O11" s="11">
        <v>3425510</v>
      </c>
      <c r="P11" s="11">
        <v>5000000</v>
      </c>
      <c r="Q11" s="11">
        <v>3135000</v>
      </c>
      <c r="R11" s="11">
        <v>4320000</v>
      </c>
      <c r="S11" s="11">
        <v>5016960</v>
      </c>
      <c r="T11" s="11">
        <v>6110034</v>
      </c>
      <c r="U11" s="11">
        <v>6000000</v>
      </c>
      <c r="V11" s="11">
        <v>3941000</v>
      </c>
      <c r="W11" s="11">
        <v>4059000</v>
      </c>
      <c r="X11" s="11">
        <v>5305000</v>
      </c>
      <c r="Y11" s="11">
        <v>5543725</v>
      </c>
      <c r="Z11" s="11">
        <v>3488000</v>
      </c>
      <c r="AA11" s="11">
        <v>4200000</v>
      </c>
      <c r="AB11" s="11">
        <v>5324280</v>
      </c>
      <c r="AC11" s="11">
        <v>5421333</v>
      </c>
      <c r="AD11" s="11">
        <v>8193029</v>
      </c>
      <c r="AE11" s="11">
        <v>9700000</v>
      </c>
      <c r="AF11" s="11">
        <v>4000000</v>
      </c>
      <c r="AG11" s="11">
        <v>5000000</v>
      </c>
      <c r="AH11" s="11">
        <v>7798000</v>
      </c>
      <c r="AI11" s="11">
        <v>4290000</v>
      </c>
      <c r="AJ11" s="11">
        <v>4384490</v>
      </c>
      <c r="AK11" s="11">
        <v>4526000</v>
      </c>
      <c r="AL11" s="11">
        <v>4818000</v>
      </c>
      <c r="AM11" s="11">
        <v>3000000</v>
      </c>
      <c r="AN11" s="11">
        <v>3750000</v>
      </c>
      <c r="AO11" s="11">
        <v>4540525</v>
      </c>
      <c r="AP11" s="11">
        <v>4500000</v>
      </c>
      <c r="AQ11" s="11">
        <v>4086454</v>
      </c>
      <c r="AR11" s="11">
        <v>4500000</v>
      </c>
      <c r="AS11" s="11">
        <v>5000000</v>
      </c>
      <c r="AT11" s="11">
        <v>6500000</v>
      </c>
      <c r="AU11" s="11">
        <v>4000000</v>
      </c>
      <c r="AV11" s="11">
        <v>3500000</v>
      </c>
      <c r="AW11" s="11">
        <v>3657500</v>
      </c>
      <c r="AX11" s="11">
        <v>6431250</v>
      </c>
      <c r="AY11" s="11">
        <v>5782450</v>
      </c>
      <c r="AZ11" s="11">
        <v>3374640</v>
      </c>
      <c r="BA11" s="11">
        <v>1551840</v>
      </c>
      <c r="BB11" s="11">
        <v>4797664</v>
      </c>
      <c r="BC11" s="11">
        <v>6486486</v>
      </c>
      <c r="BD11" s="11">
        <v>1500000</v>
      </c>
      <c r="BE11" s="11">
        <v>3500000</v>
      </c>
      <c r="BF11" s="11">
        <v>4000000</v>
      </c>
      <c r="BG11" s="11">
        <v>4205000</v>
      </c>
      <c r="BH11" s="11">
        <v>4394225</v>
      </c>
      <c r="BI11" s="11">
        <v>7000000</v>
      </c>
      <c r="BJ11" s="11">
        <v>5000000</v>
      </c>
      <c r="BK11" s="11">
        <v>4250000</v>
      </c>
      <c r="BL11" s="11">
        <v>5305000</v>
      </c>
      <c r="BM11" s="11">
        <v>5675000</v>
      </c>
      <c r="BN11" s="5">
        <v>7377500</v>
      </c>
      <c r="BO11" s="11">
        <v>4000000</v>
      </c>
      <c r="BP11" s="11">
        <v>3183000</v>
      </c>
      <c r="BQ11" s="11">
        <v>3250000</v>
      </c>
      <c r="BR11" s="11">
        <v>3132240</v>
      </c>
      <c r="BS11" s="11">
        <v>6191000</v>
      </c>
      <c r="BT11" s="11">
        <v>3006217</v>
      </c>
      <c r="BU11" s="11">
        <v>4494383</v>
      </c>
      <c r="BV11" s="11">
        <v>5000000</v>
      </c>
      <c r="BW11" s="11">
        <v>5158539</v>
      </c>
      <c r="BX11" s="11">
        <v>5505618</v>
      </c>
      <c r="BY11" s="11">
        <v>4000000</v>
      </c>
      <c r="BZ11" s="11">
        <v>4000000</v>
      </c>
      <c r="CA11" s="11">
        <v>5375000</v>
      </c>
      <c r="CB11" s="11">
        <v>2854940</v>
      </c>
      <c r="CC11" s="11">
        <v>5628000</v>
      </c>
      <c r="CD11" s="11">
        <v>4795192</v>
      </c>
      <c r="CE11" s="11">
        <v>5000000</v>
      </c>
      <c r="CF11" s="11">
        <v>4930560</v>
      </c>
      <c r="CG11" s="11">
        <v>5000000</v>
      </c>
      <c r="CH11" s="11">
        <v>6348759</v>
      </c>
      <c r="CI11" s="11">
        <v>4837200</v>
      </c>
      <c r="CJ11" s="11">
        <v>4588384</v>
      </c>
      <c r="CK11" s="11">
        <v>5070686</v>
      </c>
      <c r="CL11" s="11">
        <v>5703600</v>
      </c>
      <c r="CM11" s="11">
        <v>3911380</v>
      </c>
      <c r="CN11" s="11">
        <v>3500000</v>
      </c>
      <c r="CO11" s="11">
        <v>3749602</v>
      </c>
      <c r="CP11" s="11">
        <v>5607240</v>
      </c>
      <c r="CQ11" s="11">
        <v>7070730</v>
      </c>
      <c r="CR11" s="11">
        <v>8081363</v>
      </c>
      <c r="CS11" s="11">
        <v>3480453</v>
      </c>
      <c r="CT11" s="11">
        <v>3637073</v>
      </c>
      <c r="CU11" s="11">
        <v>3198723</v>
      </c>
      <c r="CV11" s="11">
        <v>4400000</v>
      </c>
      <c r="CW11" s="11">
        <v>4837318</v>
      </c>
      <c r="CX11" s="11">
        <v>2929332</v>
      </c>
      <c r="CY11" s="11">
        <v>2585668</v>
      </c>
      <c r="CZ11" s="11">
        <v>3445947</v>
      </c>
      <c r="DA11" s="11">
        <v>4500000</v>
      </c>
      <c r="DB11" s="11">
        <v>4837500</v>
      </c>
      <c r="DC11" s="11">
        <v>6687400</v>
      </c>
      <c r="DD11" s="11">
        <v>6000000</v>
      </c>
      <c r="DE11" s="11">
        <v>3992040</v>
      </c>
      <c r="DF11" s="11">
        <v>4300000</v>
      </c>
      <c r="DG11" s="11">
        <v>7250000</v>
      </c>
      <c r="DH11" s="11">
        <v>5600000</v>
      </c>
      <c r="DI11" s="11">
        <v>3000000</v>
      </c>
      <c r="DJ11" s="11">
        <v>3326235</v>
      </c>
      <c r="DK11" s="11">
        <v>3457800</v>
      </c>
      <c r="DL11" s="11">
        <v>6500000</v>
      </c>
      <c r="DM11" s="11">
        <v>4285560</v>
      </c>
      <c r="DN11" s="11">
        <v>3500000</v>
      </c>
      <c r="DO11" s="11">
        <v>3749602</v>
      </c>
      <c r="DP11" s="11">
        <v>3807120</v>
      </c>
      <c r="DQ11" s="11">
        <v>4823621</v>
      </c>
      <c r="DR11" s="11">
        <v>3065040</v>
      </c>
      <c r="DS11" s="11">
        <v>3526440</v>
      </c>
      <c r="DT11" s="11">
        <v>6124729</v>
      </c>
      <c r="DU11" s="11">
        <v>4236287</v>
      </c>
      <c r="DV11" s="11">
        <v>7680965</v>
      </c>
      <c r="DW11" s="11">
        <v>3880800</v>
      </c>
      <c r="DX11" s="11">
        <v>4916974</v>
      </c>
      <c r="DY11" s="11">
        <v>4797664</v>
      </c>
      <c r="DZ11" s="11">
        <v>5013559</v>
      </c>
      <c r="EA11" s="11">
        <v>8000000</v>
      </c>
      <c r="EB11" s="11">
        <v>3944000</v>
      </c>
      <c r="EC11" s="11">
        <v>3945000</v>
      </c>
      <c r="ED11" s="11">
        <v>4025000</v>
      </c>
      <c r="EE11" s="4">
        <v>5250000</v>
      </c>
      <c r="EF11" s="11">
        <v>10000000</v>
      </c>
      <c r="EG11" s="11">
        <v>4600000</v>
      </c>
      <c r="EH11" s="11">
        <v>5722500</v>
      </c>
      <c r="EI11" s="11">
        <v>5958750</v>
      </c>
      <c r="EJ11" s="11">
        <v>4660482</v>
      </c>
      <c r="EK11" s="11">
        <v>7330000</v>
      </c>
      <c r="EL11" s="11">
        <v>4443360</v>
      </c>
      <c r="EM11" s="11">
        <v>4000000</v>
      </c>
      <c r="EN11" s="11">
        <v>3201730</v>
      </c>
      <c r="EO11" s="11">
        <v>2900000</v>
      </c>
      <c r="EP11" s="11">
        <v>7000000</v>
      </c>
      <c r="EQ11" s="11">
        <v>3294960</v>
      </c>
      <c r="ER11" s="11">
        <v>5000000</v>
      </c>
      <c r="ES11" s="11">
        <v>4505280</v>
      </c>
      <c r="ET11" s="11">
        <v>4662960</v>
      </c>
      <c r="EU11" s="11">
        <v>5893981</v>
      </c>
    </row>
    <row r="12" spans="1:151">
      <c r="A12" s="6" t="s">
        <v>7</v>
      </c>
      <c r="B12" s="10">
        <v>3500000</v>
      </c>
      <c r="C12" s="10">
        <v>2557545</v>
      </c>
      <c r="D12" s="10">
        <v>2500000</v>
      </c>
      <c r="E12" s="10">
        <v>3333333</v>
      </c>
      <c r="F12" s="10">
        <v>2708582</v>
      </c>
      <c r="G12" s="10">
        <v>5000000</v>
      </c>
      <c r="H12" s="10">
        <v>3800000</v>
      </c>
      <c r="I12" s="10">
        <v>3278000</v>
      </c>
      <c r="J12" s="10">
        <v>3431040</v>
      </c>
      <c r="K12" s="10">
        <v>5000000</v>
      </c>
      <c r="L12" s="10">
        <v>1622617</v>
      </c>
      <c r="M12" s="10">
        <v>4000000</v>
      </c>
      <c r="N12" s="10">
        <v>3368100</v>
      </c>
      <c r="O12" s="10">
        <v>1599840</v>
      </c>
      <c r="P12" s="10">
        <v>4347826</v>
      </c>
      <c r="Q12" s="10">
        <v>3101327</v>
      </c>
      <c r="R12" s="10">
        <v>3857040</v>
      </c>
      <c r="S12" s="10">
        <v>4086454</v>
      </c>
      <c r="T12" s="10">
        <v>5675000</v>
      </c>
      <c r="U12" s="10">
        <v>5318313</v>
      </c>
      <c r="V12" s="10">
        <v>2155811</v>
      </c>
      <c r="W12" s="10">
        <v>3183000</v>
      </c>
      <c r="X12" s="10">
        <v>3000000</v>
      </c>
      <c r="Y12" s="10">
        <v>4500000</v>
      </c>
      <c r="Z12" s="10">
        <v>3183526</v>
      </c>
      <c r="AA12" s="10">
        <v>4006080</v>
      </c>
      <c r="AB12" s="10">
        <v>4285560</v>
      </c>
      <c r="AC12" s="10">
        <v>4650000</v>
      </c>
      <c r="AD12" s="10">
        <v>5000000</v>
      </c>
      <c r="AE12" s="10">
        <v>7806971</v>
      </c>
      <c r="AF12" s="10">
        <v>3090000</v>
      </c>
      <c r="AG12" s="10">
        <v>3700748</v>
      </c>
      <c r="AH12" s="10">
        <v>3878896</v>
      </c>
      <c r="AI12" s="10">
        <v>4053446</v>
      </c>
      <c r="AJ12" s="10">
        <v>4228000</v>
      </c>
      <c r="AK12" s="10">
        <v>3243000</v>
      </c>
      <c r="AL12" s="10">
        <v>4400000</v>
      </c>
      <c r="AM12" s="10">
        <v>2750000</v>
      </c>
      <c r="AN12" s="10">
        <v>3533333</v>
      </c>
      <c r="AO12" s="10">
        <v>3533333</v>
      </c>
      <c r="AP12" s="10">
        <v>3250000</v>
      </c>
      <c r="AQ12" s="10">
        <v>2790343</v>
      </c>
      <c r="AR12" s="10">
        <v>3800000</v>
      </c>
      <c r="AS12" s="10">
        <v>3272091</v>
      </c>
      <c r="AT12" s="10">
        <v>6000000</v>
      </c>
      <c r="AU12" s="10">
        <v>4000000</v>
      </c>
      <c r="AV12" s="10">
        <v>2923920</v>
      </c>
      <c r="AW12" s="10">
        <v>3245152</v>
      </c>
      <c r="AX12" s="10">
        <v>5543725</v>
      </c>
      <c r="AY12" s="10">
        <v>2898000</v>
      </c>
      <c r="AZ12" s="10">
        <v>3090042</v>
      </c>
      <c r="BA12" s="10">
        <v>1422720</v>
      </c>
      <c r="BB12" s="10">
        <v>4702500</v>
      </c>
      <c r="BC12" s="10">
        <v>3189794</v>
      </c>
      <c r="BD12" s="10">
        <v>1296240</v>
      </c>
      <c r="BE12" s="10">
        <v>3500000</v>
      </c>
      <c r="BF12" s="10">
        <v>3282003</v>
      </c>
      <c r="BG12" s="10">
        <v>4000000</v>
      </c>
      <c r="BH12" s="10">
        <v>4050000</v>
      </c>
      <c r="BI12" s="10">
        <v>4583450</v>
      </c>
      <c r="BJ12" s="10">
        <v>4000000</v>
      </c>
      <c r="BK12" s="10">
        <v>3250000</v>
      </c>
      <c r="BL12" s="10">
        <v>3396250</v>
      </c>
      <c r="BM12" s="10">
        <v>3376000</v>
      </c>
      <c r="BN12" s="5">
        <v>5628000</v>
      </c>
      <c r="BO12" s="10">
        <v>3632527</v>
      </c>
      <c r="BP12" s="10">
        <v>1550000</v>
      </c>
      <c r="BQ12" s="10">
        <v>2997360</v>
      </c>
      <c r="BR12" s="10">
        <v>3000000</v>
      </c>
      <c r="BS12" s="10">
        <v>5443918</v>
      </c>
      <c r="BT12" s="10">
        <v>3000000</v>
      </c>
      <c r="BU12" s="10">
        <v>3153860</v>
      </c>
      <c r="BV12" s="10">
        <v>3911981</v>
      </c>
      <c r="BW12" s="10">
        <v>5000000</v>
      </c>
      <c r="BX12" s="10">
        <v>4264057</v>
      </c>
      <c r="BY12" s="10">
        <v>3750000</v>
      </c>
      <c r="BZ12" s="10">
        <v>3270000</v>
      </c>
      <c r="CA12" s="10">
        <v>5305000</v>
      </c>
      <c r="CB12" s="10">
        <v>2481720</v>
      </c>
      <c r="CC12" s="10">
        <v>4598000</v>
      </c>
      <c r="CD12" s="10">
        <v>3750000</v>
      </c>
      <c r="CE12" s="10">
        <v>4469548</v>
      </c>
      <c r="CF12" s="10">
        <v>4250000</v>
      </c>
      <c r="CG12" s="10">
        <v>3000000</v>
      </c>
      <c r="CH12" s="10">
        <v>5374320</v>
      </c>
      <c r="CI12" s="10">
        <v>4493500</v>
      </c>
      <c r="CJ12" s="10">
        <v>4500000</v>
      </c>
      <c r="CK12" s="10">
        <v>5000000</v>
      </c>
      <c r="CL12" s="10">
        <v>4836300</v>
      </c>
      <c r="CM12" s="10">
        <v>3872520</v>
      </c>
      <c r="CN12" s="10">
        <v>2947800</v>
      </c>
      <c r="CO12" s="10">
        <v>2676000</v>
      </c>
      <c r="CP12" s="10">
        <v>3146068</v>
      </c>
      <c r="CQ12" s="10">
        <v>4539607</v>
      </c>
      <c r="CR12" s="10">
        <v>4600000</v>
      </c>
      <c r="CS12" s="10">
        <v>3090000</v>
      </c>
      <c r="CT12" s="10">
        <v>1797600</v>
      </c>
      <c r="CU12" s="10">
        <v>1885755</v>
      </c>
      <c r="CV12" s="10">
        <v>3750000</v>
      </c>
      <c r="CW12" s="10">
        <v>4317720</v>
      </c>
      <c r="CX12" s="10">
        <v>2253062</v>
      </c>
      <c r="CY12" s="10">
        <v>2111160</v>
      </c>
      <c r="CZ12" s="10">
        <v>3200000</v>
      </c>
      <c r="DA12" s="10">
        <v>3750000</v>
      </c>
      <c r="DB12" s="10">
        <v>3750000</v>
      </c>
      <c r="DC12" s="10">
        <v>6400000</v>
      </c>
      <c r="DD12" s="10">
        <v>4763760</v>
      </c>
      <c r="DE12" s="10">
        <v>2902758</v>
      </c>
      <c r="DF12" s="10">
        <v>4171680</v>
      </c>
      <c r="DG12" s="10">
        <v>6540000</v>
      </c>
      <c r="DH12" s="10">
        <v>5293080</v>
      </c>
      <c r="DI12" s="10">
        <v>2200920</v>
      </c>
      <c r="DJ12" s="10">
        <v>3315120</v>
      </c>
      <c r="DK12" s="10">
        <v>2814000</v>
      </c>
      <c r="DL12" s="10">
        <v>5903160</v>
      </c>
      <c r="DM12" s="10">
        <v>4250000</v>
      </c>
      <c r="DN12" s="10">
        <v>3492720</v>
      </c>
      <c r="DO12" s="10">
        <v>3500000</v>
      </c>
      <c r="DP12" s="10">
        <v>3440000</v>
      </c>
      <c r="DQ12" s="10">
        <v>4276320</v>
      </c>
      <c r="DR12" s="10">
        <v>3013512</v>
      </c>
      <c r="DS12" s="10">
        <v>3202920</v>
      </c>
      <c r="DT12" s="10">
        <v>4800000</v>
      </c>
      <c r="DU12" s="10">
        <v>3075880</v>
      </c>
      <c r="DV12" s="10">
        <v>7400000</v>
      </c>
      <c r="DW12" s="10">
        <v>3250000</v>
      </c>
      <c r="DX12" s="10">
        <v>3000000</v>
      </c>
      <c r="DY12" s="10">
        <v>4650000</v>
      </c>
      <c r="DZ12" s="10">
        <v>3398280</v>
      </c>
      <c r="EA12" s="10">
        <v>6125000</v>
      </c>
      <c r="EB12" s="10">
        <v>3630000</v>
      </c>
      <c r="EC12" s="10">
        <v>3762500</v>
      </c>
      <c r="ED12" s="10">
        <v>3500000</v>
      </c>
      <c r="EE12" s="4">
        <v>3578947</v>
      </c>
      <c r="EF12" s="10">
        <v>3578948</v>
      </c>
      <c r="EG12" s="10">
        <v>3627720</v>
      </c>
      <c r="EH12" s="10">
        <v>4600000</v>
      </c>
      <c r="EI12" s="10">
        <v>5831326</v>
      </c>
      <c r="EJ12" s="10">
        <v>3553917</v>
      </c>
      <c r="EK12" s="10">
        <v>6050000</v>
      </c>
      <c r="EL12" s="10">
        <v>3480000</v>
      </c>
      <c r="EM12" s="10">
        <v>3452183</v>
      </c>
      <c r="EN12" s="10">
        <v>2548560</v>
      </c>
      <c r="EO12" s="10">
        <v>2658240</v>
      </c>
      <c r="EP12" s="10">
        <v>3940320</v>
      </c>
      <c r="EQ12" s="10">
        <v>1797600</v>
      </c>
      <c r="ER12" s="10">
        <v>4319280</v>
      </c>
      <c r="ES12" s="10">
        <v>4470480</v>
      </c>
      <c r="ET12" s="10">
        <v>4375000</v>
      </c>
      <c r="EU12" s="10">
        <v>5000000</v>
      </c>
    </row>
    <row r="13" spans="1:151">
      <c r="A13" s="6" t="s">
        <v>8</v>
      </c>
      <c r="B13" s="11">
        <v>2900000</v>
      </c>
      <c r="C13" s="11">
        <v>1500000</v>
      </c>
      <c r="D13" s="11">
        <v>2433333</v>
      </c>
      <c r="E13" s="11">
        <v>2854940</v>
      </c>
      <c r="F13" s="11">
        <v>2500000</v>
      </c>
      <c r="G13" s="11">
        <v>1630800</v>
      </c>
      <c r="H13" s="11">
        <v>3135000</v>
      </c>
      <c r="I13" s="11">
        <v>2915908</v>
      </c>
      <c r="J13" s="11">
        <v>3425410</v>
      </c>
      <c r="K13" s="11">
        <v>4743000</v>
      </c>
      <c r="L13" s="11">
        <v>1352181</v>
      </c>
      <c r="M13" s="11">
        <v>3229050</v>
      </c>
      <c r="N13" s="11">
        <v>3278000</v>
      </c>
      <c r="O13" s="11">
        <v>1500000</v>
      </c>
      <c r="P13" s="11">
        <v>3333333</v>
      </c>
      <c r="Q13" s="11">
        <v>3007920</v>
      </c>
      <c r="R13" s="11">
        <v>3250000</v>
      </c>
      <c r="S13" s="11">
        <v>4300560</v>
      </c>
      <c r="T13" s="11">
        <v>4204200</v>
      </c>
      <c r="U13" s="11">
        <v>2730000</v>
      </c>
      <c r="V13" s="11">
        <v>1957000</v>
      </c>
      <c r="W13" s="11">
        <v>1409040</v>
      </c>
      <c r="X13" s="11">
        <v>2730000</v>
      </c>
      <c r="Y13" s="11">
        <v>2380440</v>
      </c>
      <c r="Z13" s="11">
        <v>2112480</v>
      </c>
      <c r="AA13" s="11">
        <v>3726600</v>
      </c>
      <c r="AB13" s="11">
        <v>3894240</v>
      </c>
      <c r="AC13" s="11">
        <v>2761114</v>
      </c>
      <c r="AD13" s="11">
        <v>4950000</v>
      </c>
      <c r="AE13" s="11">
        <v>5239437</v>
      </c>
      <c r="AF13" s="11">
        <v>2319344</v>
      </c>
      <c r="AG13" s="11">
        <v>3180000</v>
      </c>
      <c r="AH13" s="11">
        <v>3793693</v>
      </c>
      <c r="AI13" s="11">
        <v>3950313</v>
      </c>
      <c r="AJ13" s="11">
        <v>4096950</v>
      </c>
      <c r="AK13" s="11">
        <v>3140429</v>
      </c>
      <c r="AL13" s="11">
        <v>3524880</v>
      </c>
      <c r="AM13" s="11">
        <v>2596490</v>
      </c>
      <c r="AN13" s="11">
        <v>3102240</v>
      </c>
      <c r="AO13" s="11">
        <v>3500000</v>
      </c>
      <c r="AP13" s="11">
        <v>3217680</v>
      </c>
      <c r="AQ13" s="11">
        <v>2653080</v>
      </c>
      <c r="AR13" s="11">
        <v>3000000</v>
      </c>
      <c r="AS13" s="11">
        <v>3000000</v>
      </c>
      <c r="AT13" s="11">
        <v>5400000</v>
      </c>
      <c r="AU13" s="11">
        <v>3958742</v>
      </c>
      <c r="AV13" s="11">
        <v>2445480</v>
      </c>
      <c r="AW13" s="11">
        <v>3049920</v>
      </c>
      <c r="AX13" s="11">
        <v>3873398</v>
      </c>
      <c r="AY13" s="11">
        <v>1551659</v>
      </c>
      <c r="AZ13" s="11">
        <v>3000000</v>
      </c>
      <c r="BA13" s="11">
        <v>1265977</v>
      </c>
      <c r="BB13" s="11">
        <v>1662961</v>
      </c>
      <c r="BC13" s="11">
        <v>2489530</v>
      </c>
      <c r="BD13" s="11">
        <v>1050961</v>
      </c>
      <c r="BE13" s="11">
        <v>3055259</v>
      </c>
      <c r="BF13" s="11">
        <v>3060000</v>
      </c>
      <c r="BG13" s="11">
        <v>3130000</v>
      </c>
      <c r="BH13" s="11">
        <v>4000000</v>
      </c>
      <c r="BI13" s="11">
        <v>4000000</v>
      </c>
      <c r="BJ13" s="11">
        <v>4000000</v>
      </c>
      <c r="BK13" s="11">
        <v>1900000</v>
      </c>
      <c r="BL13" s="11">
        <v>3250000</v>
      </c>
      <c r="BM13" s="11">
        <v>3110796</v>
      </c>
      <c r="BN13" s="5">
        <v>3527920</v>
      </c>
      <c r="BO13" s="11">
        <v>3500000</v>
      </c>
      <c r="BP13" s="11">
        <v>1500000</v>
      </c>
      <c r="BQ13" s="11">
        <v>1650000</v>
      </c>
      <c r="BR13" s="11">
        <v>1724250</v>
      </c>
      <c r="BS13" s="11">
        <v>5332800</v>
      </c>
      <c r="BT13" s="11">
        <v>2958077</v>
      </c>
      <c r="BU13" s="11">
        <v>3000000</v>
      </c>
      <c r="BV13" s="11">
        <v>3000000</v>
      </c>
      <c r="BW13" s="11">
        <v>4300000</v>
      </c>
      <c r="BX13" s="11">
        <v>3332940</v>
      </c>
      <c r="BY13" s="11">
        <v>3135000</v>
      </c>
      <c r="BZ13" s="11">
        <v>3229050</v>
      </c>
      <c r="CA13" s="11">
        <v>4000000</v>
      </c>
      <c r="CB13" s="11">
        <v>2080465</v>
      </c>
      <c r="CC13" s="11">
        <v>4000000</v>
      </c>
      <c r="CD13" s="11">
        <v>3524880</v>
      </c>
      <c r="CE13" s="11">
        <v>3250000</v>
      </c>
      <c r="CF13" s="11">
        <v>3000000</v>
      </c>
      <c r="CG13" s="11">
        <v>2943221</v>
      </c>
      <c r="CH13" s="11">
        <v>2995421</v>
      </c>
      <c r="CI13" s="11">
        <v>4000000</v>
      </c>
      <c r="CJ13" s="11">
        <v>4002120</v>
      </c>
      <c r="CK13" s="11">
        <v>4519500</v>
      </c>
      <c r="CL13" s="11">
        <v>3950001</v>
      </c>
      <c r="CM13" s="11">
        <v>3800000</v>
      </c>
      <c r="CN13" s="11">
        <v>2500000</v>
      </c>
      <c r="CO13" s="11">
        <v>2500000</v>
      </c>
      <c r="CP13" s="11">
        <v>2150188</v>
      </c>
      <c r="CQ13" s="11">
        <v>3382023</v>
      </c>
      <c r="CR13" s="11">
        <v>3617978</v>
      </c>
      <c r="CS13" s="11">
        <v>2806452</v>
      </c>
      <c r="CT13" s="11">
        <v>1591350</v>
      </c>
      <c r="CU13" s="11">
        <v>1606080</v>
      </c>
      <c r="CV13" s="11">
        <v>2814000</v>
      </c>
      <c r="CW13" s="11">
        <v>3900000</v>
      </c>
      <c r="CX13" s="11">
        <v>2020200</v>
      </c>
      <c r="CY13" s="11">
        <v>2090880</v>
      </c>
      <c r="CZ13" s="11">
        <v>3000000</v>
      </c>
      <c r="DA13" s="11">
        <v>3344000</v>
      </c>
      <c r="DB13" s="11">
        <v>3140517</v>
      </c>
      <c r="DC13" s="11">
        <v>4000000</v>
      </c>
      <c r="DD13" s="11">
        <v>2808600</v>
      </c>
      <c r="DE13" s="11">
        <v>2750000</v>
      </c>
      <c r="DF13" s="11">
        <v>3741480</v>
      </c>
      <c r="DG13" s="11">
        <v>5000000</v>
      </c>
      <c r="DH13" s="11">
        <v>4106000</v>
      </c>
      <c r="DI13" s="11">
        <v>2016000</v>
      </c>
      <c r="DJ13" s="11">
        <v>3000000</v>
      </c>
      <c r="DK13" s="11">
        <v>2869440</v>
      </c>
      <c r="DL13" s="11">
        <v>4826160</v>
      </c>
      <c r="DM13" s="11">
        <v>4148510</v>
      </c>
      <c r="DN13" s="11">
        <v>2626473</v>
      </c>
      <c r="DO13" s="11">
        <v>3469920</v>
      </c>
      <c r="DP13" s="11">
        <v>2127840</v>
      </c>
      <c r="DQ13" s="11">
        <v>4000000</v>
      </c>
      <c r="DR13" s="11">
        <v>2600000</v>
      </c>
      <c r="DS13" s="11">
        <v>3000000</v>
      </c>
      <c r="DT13" s="11">
        <v>3340920</v>
      </c>
      <c r="DU13" s="11">
        <v>3083181</v>
      </c>
      <c r="DV13" s="11">
        <v>6666667</v>
      </c>
      <c r="DW13" s="11">
        <v>3000000</v>
      </c>
      <c r="DX13" s="11">
        <v>2895960</v>
      </c>
      <c r="DY13" s="11">
        <v>3026280</v>
      </c>
      <c r="DZ13" s="11">
        <v>3156600</v>
      </c>
      <c r="EA13" s="11">
        <v>5229454</v>
      </c>
      <c r="EB13" s="11">
        <v>3500000</v>
      </c>
      <c r="EC13" s="11">
        <v>2750000</v>
      </c>
      <c r="ED13" s="11">
        <v>3053368</v>
      </c>
      <c r="EE13" s="4">
        <v>2814000</v>
      </c>
      <c r="EF13" s="11">
        <v>2898000</v>
      </c>
      <c r="EG13" s="11">
        <v>3344250</v>
      </c>
      <c r="EH13" s="11">
        <v>3880800</v>
      </c>
      <c r="EI13" s="11">
        <v>5450000</v>
      </c>
      <c r="EJ13" s="11">
        <v>2900000</v>
      </c>
      <c r="EK13" s="11">
        <v>5300000</v>
      </c>
      <c r="EL13" s="11">
        <v>2709720</v>
      </c>
      <c r="EM13" s="11">
        <v>2438760</v>
      </c>
      <c r="EN13" s="11">
        <v>1795000</v>
      </c>
      <c r="EO13" s="11">
        <v>2433333</v>
      </c>
      <c r="EP13" s="11">
        <v>2433334</v>
      </c>
      <c r="EQ13" s="11">
        <v>1600000</v>
      </c>
      <c r="ER13" s="11">
        <v>4278000</v>
      </c>
      <c r="ES13" s="11">
        <v>4250000</v>
      </c>
      <c r="ET13" s="11">
        <v>4000000</v>
      </c>
      <c r="EU13" s="11">
        <v>3730653</v>
      </c>
    </row>
    <row r="14" spans="1:151">
      <c r="A14" s="6" t="s">
        <v>9</v>
      </c>
      <c r="B14" s="10">
        <v>2433077</v>
      </c>
      <c r="C14" s="10">
        <v>1258800</v>
      </c>
      <c r="D14" s="10">
        <v>2000000</v>
      </c>
      <c r="E14" s="10">
        <v>2000000</v>
      </c>
      <c r="F14" s="10">
        <v>2318280</v>
      </c>
      <c r="G14" s="10">
        <v>1352181</v>
      </c>
      <c r="H14" s="10">
        <v>2511432</v>
      </c>
      <c r="I14" s="10">
        <v>2106720</v>
      </c>
      <c r="J14" s="10">
        <v>2616975</v>
      </c>
      <c r="K14" s="10">
        <v>3578880</v>
      </c>
      <c r="L14" s="10">
        <v>1229225</v>
      </c>
      <c r="M14" s="10">
        <v>3183000</v>
      </c>
      <c r="N14" s="10">
        <v>1533840</v>
      </c>
      <c r="O14" s="10">
        <v>1500000</v>
      </c>
      <c r="P14" s="10">
        <v>3000000</v>
      </c>
      <c r="Q14" s="10">
        <v>2612500</v>
      </c>
      <c r="R14" s="10">
        <v>3217680</v>
      </c>
      <c r="S14" s="10">
        <v>3750000</v>
      </c>
      <c r="T14" s="10">
        <v>3034356</v>
      </c>
      <c r="U14" s="10">
        <v>1551659</v>
      </c>
      <c r="V14" s="10">
        <v>1352181</v>
      </c>
      <c r="W14" s="10">
        <v>1399507</v>
      </c>
      <c r="X14" s="10">
        <v>2277960</v>
      </c>
      <c r="Y14" s="10">
        <v>2250000</v>
      </c>
      <c r="Z14" s="10">
        <v>2092200</v>
      </c>
      <c r="AA14" s="10">
        <v>3500000</v>
      </c>
      <c r="AB14" s="10">
        <v>3250000</v>
      </c>
      <c r="AC14" s="10">
        <v>2732000</v>
      </c>
      <c r="AD14" s="10">
        <v>2100000</v>
      </c>
      <c r="AE14" s="10">
        <v>2500000</v>
      </c>
      <c r="AF14" s="10">
        <v>2227333</v>
      </c>
      <c r="AG14" s="10">
        <v>2652000</v>
      </c>
      <c r="AH14" s="10">
        <v>1448490</v>
      </c>
      <c r="AI14" s="10">
        <v>2085671</v>
      </c>
      <c r="AJ14" s="10">
        <v>2898000</v>
      </c>
      <c r="AK14" s="10">
        <v>3000000</v>
      </c>
      <c r="AL14" s="10">
        <v>3231683</v>
      </c>
      <c r="AM14" s="10">
        <v>2373538</v>
      </c>
      <c r="AN14" s="10">
        <v>3000000</v>
      </c>
      <c r="AO14" s="10">
        <v>3241800</v>
      </c>
      <c r="AP14" s="10">
        <v>2755560</v>
      </c>
      <c r="AQ14" s="10">
        <v>2500000</v>
      </c>
      <c r="AR14" s="10">
        <v>2772480</v>
      </c>
      <c r="AS14" s="10">
        <v>2891760</v>
      </c>
      <c r="AT14" s="10">
        <v>4625000</v>
      </c>
      <c r="AU14" s="10">
        <v>2798040</v>
      </c>
      <c r="AV14" s="10">
        <v>2162419</v>
      </c>
      <c r="AW14" s="10">
        <v>1448490</v>
      </c>
      <c r="AX14" s="10">
        <v>3815000</v>
      </c>
      <c r="AY14" s="10">
        <v>1551659</v>
      </c>
      <c r="AZ14" s="10">
        <v>1645440</v>
      </c>
      <c r="BA14" s="10">
        <v>1234320</v>
      </c>
      <c r="BB14" s="10">
        <v>1618680</v>
      </c>
      <c r="BC14" s="10">
        <v>2288205</v>
      </c>
      <c r="BD14" s="10">
        <v>934293</v>
      </c>
      <c r="BE14" s="10">
        <v>2574120</v>
      </c>
      <c r="BF14" s="10">
        <v>3000000</v>
      </c>
      <c r="BG14" s="10">
        <v>2077000</v>
      </c>
      <c r="BH14" s="10">
        <v>4000000</v>
      </c>
      <c r="BI14" s="10">
        <v>4000000</v>
      </c>
      <c r="BJ14" s="10">
        <v>1975000</v>
      </c>
      <c r="BK14" s="10">
        <v>1399507</v>
      </c>
      <c r="BL14" s="10">
        <v>2439840</v>
      </c>
      <c r="BM14" s="10">
        <v>2100000</v>
      </c>
      <c r="BN14" s="5">
        <v>2203000</v>
      </c>
      <c r="BO14" s="10">
        <v>1500000</v>
      </c>
      <c r="BP14" s="10">
        <v>1276560</v>
      </c>
      <c r="BQ14" s="10">
        <v>1316809</v>
      </c>
      <c r="BR14" s="10">
        <v>1499187</v>
      </c>
      <c r="BS14" s="10">
        <v>5281680</v>
      </c>
      <c r="BT14" s="10">
        <v>2207040</v>
      </c>
      <c r="BU14" s="10">
        <v>2225479</v>
      </c>
      <c r="BV14" s="10">
        <v>2077000</v>
      </c>
      <c r="BW14" s="10">
        <v>4088019</v>
      </c>
      <c r="BX14" s="10">
        <v>2898000</v>
      </c>
      <c r="BY14" s="10">
        <v>3090000</v>
      </c>
      <c r="BZ14" s="10">
        <v>1600000</v>
      </c>
      <c r="CA14" s="10">
        <v>2732000</v>
      </c>
      <c r="CB14" s="10">
        <v>1499187</v>
      </c>
      <c r="CC14" s="10">
        <v>4000000</v>
      </c>
      <c r="CD14" s="10">
        <v>3179493</v>
      </c>
      <c r="CE14" s="10">
        <v>3053368</v>
      </c>
      <c r="CF14" s="10">
        <v>2300040</v>
      </c>
      <c r="CG14" s="10">
        <v>2399040</v>
      </c>
      <c r="CH14" s="10">
        <v>2568600</v>
      </c>
      <c r="CI14" s="10">
        <v>3741120</v>
      </c>
      <c r="CJ14" s="10">
        <v>3150000</v>
      </c>
      <c r="CK14" s="10">
        <v>3250000</v>
      </c>
      <c r="CL14" s="10">
        <v>2148360</v>
      </c>
      <c r="CM14" s="10">
        <v>3500000</v>
      </c>
      <c r="CN14" s="10">
        <v>2323200</v>
      </c>
      <c r="CO14" s="10">
        <v>2339040</v>
      </c>
      <c r="CP14" s="10">
        <v>1145685</v>
      </c>
      <c r="CQ14" s="10">
        <v>3036927</v>
      </c>
      <c r="CR14" s="10">
        <v>3000000</v>
      </c>
      <c r="CS14" s="10">
        <v>1680360</v>
      </c>
      <c r="CT14" s="10">
        <v>1590000</v>
      </c>
      <c r="CU14" s="10">
        <v>1287163</v>
      </c>
      <c r="CV14" s="10">
        <v>1635476</v>
      </c>
      <c r="CW14" s="10">
        <v>2898000</v>
      </c>
      <c r="CX14" s="10">
        <v>1243080</v>
      </c>
      <c r="CY14" s="10">
        <v>1399507</v>
      </c>
      <c r="CZ14" s="10">
        <v>2242003</v>
      </c>
      <c r="DA14" s="10">
        <v>3135000</v>
      </c>
      <c r="DB14" s="10">
        <v>2557545</v>
      </c>
      <c r="DC14" s="10">
        <v>2627400</v>
      </c>
      <c r="DD14" s="10">
        <v>2500000</v>
      </c>
      <c r="DE14" s="10">
        <v>2511432</v>
      </c>
      <c r="DF14" s="10">
        <v>2505720</v>
      </c>
      <c r="DG14" s="10">
        <v>4351320</v>
      </c>
      <c r="DH14" s="10">
        <v>3000000</v>
      </c>
      <c r="DI14" s="10">
        <v>1719480</v>
      </c>
      <c r="DJ14" s="10">
        <v>2963232</v>
      </c>
      <c r="DK14" s="10">
        <v>2683841</v>
      </c>
      <c r="DL14" s="10">
        <v>4788840</v>
      </c>
      <c r="DM14" s="10">
        <v>3500000</v>
      </c>
      <c r="DN14" s="10">
        <v>2207040</v>
      </c>
      <c r="DO14" s="10">
        <v>3153860</v>
      </c>
      <c r="DP14" s="10">
        <v>2041080</v>
      </c>
      <c r="DQ14" s="10">
        <v>3333334</v>
      </c>
      <c r="DR14" s="10">
        <v>2338721</v>
      </c>
      <c r="DS14" s="10">
        <v>2897976</v>
      </c>
      <c r="DT14" s="10">
        <v>3150000</v>
      </c>
      <c r="DU14" s="10">
        <v>2894059</v>
      </c>
      <c r="DV14" s="10">
        <v>3219579</v>
      </c>
      <c r="DW14" s="10">
        <v>2812006</v>
      </c>
      <c r="DX14" s="10">
        <v>2690875</v>
      </c>
      <c r="DY14" s="10">
        <v>2745840</v>
      </c>
      <c r="DZ14" s="10">
        <v>2836186</v>
      </c>
      <c r="EA14" s="10">
        <v>5200000</v>
      </c>
      <c r="EB14" s="10">
        <v>1861920</v>
      </c>
      <c r="EC14" s="10">
        <v>1991760</v>
      </c>
      <c r="ED14" s="10">
        <v>2873750</v>
      </c>
      <c r="EE14" s="4">
        <v>1499187</v>
      </c>
      <c r="EF14" s="10">
        <v>1881250</v>
      </c>
      <c r="EG14" s="10">
        <v>2575000</v>
      </c>
      <c r="EH14" s="10">
        <v>3750000</v>
      </c>
      <c r="EI14" s="10">
        <v>4916974</v>
      </c>
      <c r="EJ14" s="10">
        <v>2814000</v>
      </c>
      <c r="EK14" s="10">
        <v>2703960</v>
      </c>
      <c r="EL14" s="10">
        <v>2500000</v>
      </c>
      <c r="EM14" s="10">
        <v>2323200</v>
      </c>
      <c r="EN14" s="10">
        <v>1290360</v>
      </c>
      <c r="EO14" s="10">
        <v>2239800</v>
      </c>
      <c r="EP14" s="10">
        <v>2340600</v>
      </c>
      <c r="EQ14" s="10">
        <v>1596360</v>
      </c>
      <c r="ER14" s="10">
        <v>3500000</v>
      </c>
      <c r="ES14" s="10">
        <v>3898691</v>
      </c>
      <c r="ET14" s="10">
        <v>3300000</v>
      </c>
      <c r="EU14" s="10">
        <v>3386598</v>
      </c>
    </row>
    <row r="15" spans="1:151">
      <c r="A15" s="6" t="s">
        <v>10</v>
      </c>
      <c r="B15" s="11">
        <v>2240450</v>
      </c>
      <c r="C15" s="11">
        <v>1208400</v>
      </c>
      <c r="D15" s="11">
        <v>2000000</v>
      </c>
      <c r="E15" s="11">
        <v>1763400</v>
      </c>
      <c r="F15" s="11">
        <v>2281605</v>
      </c>
      <c r="G15" s="11">
        <v>1352181</v>
      </c>
      <c r="H15" s="11">
        <v>2000000</v>
      </c>
      <c r="I15" s="11">
        <v>2090000</v>
      </c>
      <c r="J15" s="11">
        <v>2269260</v>
      </c>
      <c r="K15" s="11">
        <v>3094014</v>
      </c>
      <c r="L15" s="11">
        <v>1193280</v>
      </c>
      <c r="M15" s="11">
        <v>1375604</v>
      </c>
      <c r="N15" s="11">
        <v>1357080</v>
      </c>
      <c r="O15" s="11">
        <v>1140240</v>
      </c>
      <c r="P15" s="11">
        <v>2500000</v>
      </c>
      <c r="Q15" s="11">
        <v>2532960</v>
      </c>
      <c r="R15" s="11">
        <v>2652000</v>
      </c>
      <c r="S15" s="11">
        <v>3452183</v>
      </c>
      <c r="T15" s="11">
        <v>2612520</v>
      </c>
      <c r="U15" s="11">
        <v>1050961</v>
      </c>
      <c r="V15" s="11">
        <v>1352181</v>
      </c>
      <c r="W15" s="11">
        <v>1174080</v>
      </c>
      <c r="X15" s="11">
        <v>2119214</v>
      </c>
      <c r="Y15" s="11">
        <v>1535880</v>
      </c>
      <c r="Z15" s="11">
        <v>1709720</v>
      </c>
      <c r="AA15" s="11">
        <v>2277306</v>
      </c>
      <c r="AB15" s="11">
        <v>2225000</v>
      </c>
      <c r="AC15" s="11">
        <v>2000000</v>
      </c>
      <c r="AD15" s="11">
        <v>1499187</v>
      </c>
      <c r="AE15" s="11">
        <v>1551659</v>
      </c>
      <c r="AF15" s="11">
        <v>2100500</v>
      </c>
      <c r="AG15" s="11">
        <v>1536960</v>
      </c>
      <c r="AH15" s="11">
        <v>1316809</v>
      </c>
      <c r="AI15" s="11">
        <v>1449000</v>
      </c>
      <c r="AJ15" s="11">
        <v>1050961</v>
      </c>
      <c r="AK15" s="11">
        <v>2544529</v>
      </c>
      <c r="AL15" s="11">
        <v>3000000</v>
      </c>
      <c r="AM15" s="11">
        <v>1790281</v>
      </c>
      <c r="AN15" s="11">
        <v>2814000</v>
      </c>
      <c r="AO15" s="11">
        <v>3210840</v>
      </c>
      <c r="AP15" s="11">
        <v>2356320</v>
      </c>
      <c r="AQ15" s="11">
        <v>2462400</v>
      </c>
      <c r="AR15" s="11">
        <v>2568360</v>
      </c>
      <c r="AS15" s="11">
        <v>2841960</v>
      </c>
      <c r="AT15" s="11">
        <v>3678319</v>
      </c>
      <c r="AU15" s="11">
        <v>2286000</v>
      </c>
      <c r="AV15" s="11">
        <v>2000000</v>
      </c>
      <c r="AW15" s="11">
        <v>1145685</v>
      </c>
      <c r="AX15" s="11">
        <v>2500000</v>
      </c>
      <c r="AY15" s="11">
        <v>1403611</v>
      </c>
      <c r="AZ15" s="11">
        <v>1500000</v>
      </c>
      <c r="BA15" s="11">
        <v>1186459</v>
      </c>
      <c r="BB15" s="11">
        <v>1316809</v>
      </c>
      <c r="BC15" s="11">
        <v>1646400</v>
      </c>
      <c r="BD15" s="11">
        <v>543471</v>
      </c>
      <c r="BE15" s="11">
        <v>1500000</v>
      </c>
      <c r="BF15" s="11">
        <v>2016000</v>
      </c>
      <c r="BG15" s="11">
        <v>1302840</v>
      </c>
      <c r="BH15" s="11">
        <v>2357760</v>
      </c>
      <c r="BI15" s="11">
        <v>2700000</v>
      </c>
      <c r="BJ15" s="11">
        <v>1707720</v>
      </c>
      <c r="BK15" s="11">
        <v>1186459</v>
      </c>
      <c r="BL15" s="11">
        <v>2100000</v>
      </c>
      <c r="BM15" s="11">
        <v>1270964</v>
      </c>
      <c r="BN15" s="5">
        <v>1551659</v>
      </c>
      <c r="BO15" s="11">
        <v>1352181</v>
      </c>
      <c r="BP15" s="11">
        <v>1106941</v>
      </c>
      <c r="BQ15" s="11">
        <v>1082000</v>
      </c>
      <c r="BR15" s="11">
        <v>1155600</v>
      </c>
      <c r="BS15" s="11">
        <v>3267120</v>
      </c>
      <c r="BT15" s="11">
        <v>1234320</v>
      </c>
      <c r="BU15" s="11">
        <v>1399507</v>
      </c>
      <c r="BV15" s="11">
        <v>1344120</v>
      </c>
      <c r="BW15" s="11">
        <v>3542500</v>
      </c>
      <c r="BX15" s="11">
        <v>1793760</v>
      </c>
      <c r="BY15" s="11">
        <v>1757161</v>
      </c>
      <c r="BZ15" s="11">
        <v>1500000</v>
      </c>
      <c r="CA15" s="11">
        <v>1756500</v>
      </c>
      <c r="CB15" s="11">
        <v>1362897</v>
      </c>
      <c r="CC15" s="11">
        <v>2898000</v>
      </c>
      <c r="CD15" s="11">
        <v>1991760</v>
      </c>
      <c r="CE15" s="11">
        <v>2947800</v>
      </c>
      <c r="CF15" s="11">
        <v>1987320</v>
      </c>
      <c r="CG15" s="11">
        <v>2109294</v>
      </c>
      <c r="CH15" s="11">
        <v>2368327</v>
      </c>
      <c r="CI15" s="11">
        <v>2934610</v>
      </c>
      <c r="CJ15" s="11">
        <v>2180000</v>
      </c>
      <c r="CK15" s="11">
        <v>2055840</v>
      </c>
      <c r="CL15" s="11">
        <v>2056920</v>
      </c>
      <c r="CM15" s="11">
        <v>3046299</v>
      </c>
      <c r="CN15" s="11">
        <v>2238360</v>
      </c>
      <c r="CO15" s="11">
        <v>1027424</v>
      </c>
      <c r="CP15" s="11">
        <v>981084</v>
      </c>
      <c r="CQ15" s="11">
        <v>2850000</v>
      </c>
      <c r="CR15" s="11">
        <v>2978250</v>
      </c>
      <c r="CS15" s="11">
        <v>1675000</v>
      </c>
      <c r="CT15" s="11">
        <v>1399507</v>
      </c>
      <c r="CU15" s="11">
        <v>1250640</v>
      </c>
      <c r="CV15" s="11">
        <v>1636842</v>
      </c>
      <c r="CW15" s="11">
        <v>1551659</v>
      </c>
      <c r="CX15" s="11">
        <v>1200000</v>
      </c>
      <c r="CY15" s="11">
        <v>1329720</v>
      </c>
      <c r="CZ15" s="11">
        <v>2202000</v>
      </c>
      <c r="DA15" s="11">
        <v>2279040</v>
      </c>
      <c r="DB15" s="11">
        <v>2483040</v>
      </c>
      <c r="DC15" s="11">
        <v>1768800</v>
      </c>
      <c r="DD15" s="11">
        <v>1892280</v>
      </c>
      <c r="DE15" s="11">
        <v>2397840</v>
      </c>
      <c r="DF15" s="11">
        <v>2380594</v>
      </c>
      <c r="DG15" s="11">
        <v>3909840</v>
      </c>
      <c r="DH15" s="11">
        <v>2819044</v>
      </c>
      <c r="DI15" s="11">
        <v>1160040</v>
      </c>
      <c r="DJ15" s="11">
        <v>2106720</v>
      </c>
      <c r="DK15" s="11">
        <v>2179354</v>
      </c>
      <c r="DL15" s="11">
        <v>3000000</v>
      </c>
      <c r="DM15" s="11">
        <v>2063040</v>
      </c>
      <c r="DN15" s="11">
        <v>2096760</v>
      </c>
      <c r="DO15" s="11">
        <v>3105302</v>
      </c>
      <c r="DP15" s="11">
        <v>2000000</v>
      </c>
      <c r="DQ15" s="11">
        <v>2941440</v>
      </c>
      <c r="DR15" s="11">
        <v>2126520</v>
      </c>
      <c r="DS15" s="11">
        <v>2652000</v>
      </c>
      <c r="DT15" s="11">
        <v>3100000</v>
      </c>
      <c r="DU15" s="11">
        <v>2854940</v>
      </c>
      <c r="DV15" s="11">
        <v>2751360</v>
      </c>
      <c r="DW15" s="11">
        <v>2445480</v>
      </c>
      <c r="DX15" s="11">
        <v>2574120</v>
      </c>
      <c r="DY15" s="11">
        <v>1768654</v>
      </c>
      <c r="DZ15" s="11">
        <v>1449187</v>
      </c>
      <c r="EA15" s="11">
        <v>4008882</v>
      </c>
      <c r="EB15" s="11">
        <v>1400000</v>
      </c>
      <c r="EC15" s="11">
        <v>1750000</v>
      </c>
      <c r="ED15" s="11">
        <v>2134593</v>
      </c>
      <c r="EE15" s="4">
        <v>1499187</v>
      </c>
      <c r="EF15" s="11">
        <v>1551659</v>
      </c>
      <c r="EG15" s="11">
        <v>2563320</v>
      </c>
      <c r="EH15" s="11">
        <v>3383773</v>
      </c>
      <c r="EI15" s="11">
        <v>4177208</v>
      </c>
      <c r="EJ15" s="11">
        <v>2500000</v>
      </c>
      <c r="EK15" s="11">
        <v>1921320</v>
      </c>
      <c r="EL15" s="11">
        <v>2171640</v>
      </c>
      <c r="EM15" s="11">
        <v>1660257</v>
      </c>
      <c r="EN15" s="11">
        <v>1127400</v>
      </c>
      <c r="EO15" s="11">
        <v>2100000</v>
      </c>
      <c r="EP15" s="11">
        <v>2250000</v>
      </c>
      <c r="EQ15" s="11">
        <v>1385280</v>
      </c>
      <c r="ER15" s="11">
        <v>2761114</v>
      </c>
      <c r="ES15" s="11">
        <v>2077000</v>
      </c>
      <c r="ET15" s="11">
        <v>2170465</v>
      </c>
      <c r="EU15" s="11">
        <v>2870813</v>
      </c>
    </row>
    <row r="16" spans="1:151">
      <c r="A16" s="6" t="s">
        <v>11</v>
      </c>
      <c r="B16" s="10">
        <v>1204560</v>
      </c>
      <c r="C16" s="10">
        <v>1200000</v>
      </c>
      <c r="D16" s="10">
        <v>1690680</v>
      </c>
      <c r="E16" s="10">
        <v>1304520</v>
      </c>
      <c r="F16" s="10">
        <v>1551659</v>
      </c>
      <c r="G16" s="10">
        <v>1306920</v>
      </c>
      <c r="H16" s="10">
        <v>1986360</v>
      </c>
      <c r="I16" s="10">
        <v>2075760</v>
      </c>
      <c r="J16" s="10">
        <v>2165160</v>
      </c>
      <c r="K16" s="10">
        <v>1906440</v>
      </c>
      <c r="L16" s="10">
        <v>1146337</v>
      </c>
      <c r="M16" s="10">
        <v>1298640</v>
      </c>
      <c r="N16" s="10">
        <v>1276061</v>
      </c>
      <c r="O16" s="10">
        <v>1362897</v>
      </c>
      <c r="P16" s="10">
        <v>1914544</v>
      </c>
      <c r="Q16" s="10">
        <v>2253306</v>
      </c>
      <c r="R16" s="10">
        <v>2709720</v>
      </c>
      <c r="S16" s="10">
        <v>2732000</v>
      </c>
      <c r="T16" s="10">
        <v>2139000</v>
      </c>
      <c r="U16" s="10">
        <v>874636</v>
      </c>
      <c r="V16" s="10">
        <v>1146337</v>
      </c>
      <c r="W16" s="10">
        <v>788872</v>
      </c>
      <c r="X16" s="10">
        <v>1472400</v>
      </c>
      <c r="Y16" s="10">
        <v>1391160</v>
      </c>
      <c r="Z16" s="10">
        <v>1643040</v>
      </c>
      <c r="AA16" s="10">
        <v>2225000</v>
      </c>
      <c r="AB16" s="10">
        <v>1633440</v>
      </c>
      <c r="AC16" s="10">
        <v>1448490</v>
      </c>
      <c r="AD16" s="10">
        <v>1499187</v>
      </c>
      <c r="AE16" s="10">
        <v>874636</v>
      </c>
      <c r="AF16" s="10">
        <v>1276560</v>
      </c>
      <c r="AG16" s="10">
        <v>1272279</v>
      </c>
      <c r="AH16" s="10">
        <v>1302579</v>
      </c>
      <c r="AI16" s="10">
        <v>1499187</v>
      </c>
      <c r="AJ16" s="10">
        <v>874636</v>
      </c>
      <c r="AK16" s="10">
        <v>1674641</v>
      </c>
      <c r="AL16" s="10">
        <v>2016000</v>
      </c>
      <c r="AM16" s="10">
        <v>1762280</v>
      </c>
      <c r="AN16" s="10">
        <v>1842000</v>
      </c>
      <c r="AO16" s="10">
        <v>2328530</v>
      </c>
      <c r="AP16" s="10">
        <v>1500000</v>
      </c>
      <c r="AQ16" s="10">
        <v>1750000</v>
      </c>
      <c r="AR16" s="10">
        <v>2325680</v>
      </c>
      <c r="AS16" s="10">
        <v>2500000</v>
      </c>
      <c r="AT16" s="10">
        <v>2969880</v>
      </c>
      <c r="AU16" s="10">
        <v>1020960</v>
      </c>
      <c r="AV16" s="10">
        <v>1066920</v>
      </c>
      <c r="AW16" s="10">
        <v>1112880</v>
      </c>
      <c r="AX16" s="10">
        <v>2008748</v>
      </c>
      <c r="AY16" s="10">
        <v>1182840</v>
      </c>
      <c r="AZ16" s="10">
        <v>1485000</v>
      </c>
      <c r="BA16" s="10">
        <v>947907</v>
      </c>
      <c r="BB16" s="10">
        <v>1236600</v>
      </c>
      <c r="BC16" s="10">
        <v>1499187</v>
      </c>
      <c r="BD16" s="10">
        <v>543471</v>
      </c>
      <c r="BE16" s="10">
        <v>1073280</v>
      </c>
      <c r="BF16" s="10">
        <v>1399507</v>
      </c>
      <c r="BG16" s="10">
        <v>1227985</v>
      </c>
      <c r="BH16" s="10">
        <v>1358880</v>
      </c>
      <c r="BI16" s="10">
        <v>2463840</v>
      </c>
      <c r="BJ16" s="10">
        <v>1475106</v>
      </c>
      <c r="BK16" s="10">
        <v>1149000</v>
      </c>
      <c r="BL16" s="10">
        <v>1500000</v>
      </c>
      <c r="BM16" s="10">
        <v>1159680</v>
      </c>
      <c r="BN16" s="5">
        <v>1551659</v>
      </c>
      <c r="BO16" s="10">
        <v>1240000</v>
      </c>
      <c r="BP16" s="10">
        <v>1106941</v>
      </c>
      <c r="BQ16" s="10">
        <v>1063384</v>
      </c>
      <c r="BR16" s="10">
        <v>981348</v>
      </c>
      <c r="BS16" s="10">
        <v>1733880</v>
      </c>
      <c r="BT16" s="10">
        <v>1110120</v>
      </c>
      <c r="BU16" s="10">
        <v>1311240</v>
      </c>
      <c r="BV16" s="10">
        <v>967500</v>
      </c>
      <c r="BW16" s="10">
        <v>1404600</v>
      </c>
      <c r="BX16" s="10">
        <v>1465080</v>
      </c>
      <c r="BY16" s="10">
        <v>1500000</v>
      </c>
      <c r="BZ16" s="10">
        <v>1399507</v>
      </c>
      <c r="CA16" s="10">
        <v>1238640</v>
      </c>
      <c r="CB16" s="10">
        <v>981348</v>
      </c>
      <c r="CC16" s="10">
        <v>2593440</v>
      </c>
      <c r="CD16" s="10">
        <v>1823280</v>
      </c>
      <c r="CE16" s="10">
        <v>1905360</v>
      </c>
      <c r="CF16" s="10">
        <v>1873200</v>
      </c>
      <c r="CG16" s="10">
        <v>1953960</v>
      </c>
      <c r="CH16" s="10">
        <v>1865547</v>
      </c>
      <c r="CI16" s="10">
        <v>2575000</v>
      </c>
      <c r="CJ16" s="10">
        <v>1887120</v>
      </c>
      <c r="CK16" s="10">
        <v>1971960</v>
      </c>
      <c r="CL16" s="10">
        <v>1938840</v>
      </c>
      <c r="CM16" s="10">
        <v>2348783</v>
      </c>
      <c r="CN16" s="10">
        <v>1223116</v>
      </c>
      <c r="CO16" s="10">
        <v>788872</v>
      </c>
      <c r="CP16" s="10">
        <v>981084</v>
      </c>
      <c r="CQ16" s="10">
        <v>1499187</v>
      </c>
      <c r="CR16" s="10">
        <v>1400000</v>
      </c>
      <c r="CS16" s="10">
        <v>1352181</v>
      </c>
      <c r="CT16" s="10">
        <v>1196760</v>
      </c>
      <c r="CU16" s="10">
        <v>1136160</v>
      </c>
      <c r="CV16" s="10">
        <v>1572360</v>
      </c>
      <c r="CW16" s="10">
        <v>1410598</v>
      </c>
      <c r="CX16" s="10">
        <v>1035960</v>
      </c>
      <c r="CY16" s="10">
        <v>1200000</v>
      </c>
      <c r="CZ16" s="10">
        <v>2184960</v>
      </c>
      <c r="DA16" s="10">
        <v>2021520</v>
      </c>
      <c r="DB16" s="10">
        <v>2440200</v>
      </c>
      <c r="DC16" s="10">
        <v>1731960</v>
      </c>
      <c r="DD16" s="10">
        <v>1809840</v>
      </c>
      <c r="DE16" s="10">
        <v>2000000</v>
      </c>
      <c r="DF16" s="10">
        <v>2288205</v>
      </c>
      <c r="DG16" s="10">
        <v>2613600</v>
      </c>
      <c r="DH16" s="10">
        <v>2674852</v>
      </c>
      <c r="DI16" s="10">
        <v>1089240</v>
      </c>
      <c r="DJ16" s="10">
        <v>1600000</v>
      </c>
      <c r="DK16" s="10">
        <v>2144722</v>
      </c>
      <c r="DL16" s="10">
        <v>2993040</v>
      </c>
      <c r="DM16" s="10">
        <v>1959960</v>
      </c>
      <c r="DN16" s="10">
        <v>1500000</v>
      </c>
      <c r="DO16" s="10">
        <v>2333333</v>
      </c>
      <c r="DP16" s="10">
        <v>1362897</v>
      </c>
      <c r="DQ16" s="10">
        <v>2223600</v>
      </c>
      <c r="DR16" s="10">
        <v>1892280</v>
      </c>
      <c r="DS16" s="10">
        <v>2316720</v>
      </c>
      <c r="DT16" s="10">
        <v>2421000</v>
      </c>
      <c r="DU16" s="10">
        <v>2637720</v>
      </c>
      <c r="DV16" s="10">
        <v>1984005</v>
      </c>
      <c r="DW16" s="10">
        <v>2406240</v>
      </c>
      <c r="DX16" s="10">
        <v>1695636</v>
      </c>
      <c r="DY16" s="10">
        <v>1310286</v>
      </c>
      <c r="DZ16" s="10">
        <v>1015421</v>
      </c>
      <c r="EA16" s="10">
        <v>3551160</v>
      </c>
      <c r="EB16" s="10">
        <v>1105560</v>
      </c>
      <c r="EC16" s="10">
        <v>1133950</v>
      </c>
      <c r="ED16" s="10">
        <v>2100000</v>
      </c>
      <c r="EE16" s="4">
        <v>1200000</v>
      </c>
      <c r="EF16" s="10">
        <v>1192080</v>
      </c>
      <c r="EG16" s="10">
        <v>1567500</v>
      </c>
      <c r="EH16" s="10">
        <v>3183000</v>
      </c>
      <c r="EI16" s="10">
        <v>3326235</v>
      </c>
      <c r="EJ16" s="10">
        <v>1842000</v>
      </c>
      <c r="EK16" s="10">
        <v>1589640</v>
      </c>
      <c r="EL16" s="10">
        <v>2000000</v>
      </c>
      <c r="EM16" s="10">
        <v>1600000</v>
      </c>
      <c r="EN16" s="10">
        <v>1000000</v>
      </c>
      <c r="EO16" s="10">
        <v>1348440</v>
      </c>
      <c r="EP16" s="10">
        <v>2121288</v>
      </c>
      <c r="EQ16" s="10">
        <v>1352181</v>
      </c>
      <c r="ER16" s="10">
        <v>2350820</v>
      </c>
      <c r="ES16" s="10">
        <v>2000000</v>
      </c>
      <c r="ET16" s="10">
        <v>2139000</v>
      </c>
      <c r="EU16" s="10">
        <v>2006640</v>
      </c>
    </row>
    <row r="17" spans="1:151">
      <c r="A17" s="6" t="s">
        <v>12</v>
      </c>
      <c r="B17" s="11">
        <v>1500000</v>
      </c>
      <c r="C17" s="11">
        <v>1617840</v>
      </c>
      <c r="D17" s="11">
        <v>1312920</v>
      </c>
      <c r="E17" s="11">
        <v>1000000</v>
      </c>
      <c r="F17" s="11">
        <v>1499760</v>
      </c>
      <c r="G17" s="11">
        <v>1254720</v>
      </c>
      <c r="H17" s="11">
        <v>1365720</v>
      </c>
      <c r="I17" s="11">
        <v>1750000</v>
      </c>
      <c r="J17" s="11">
        <v>2038206</v>
      </c>
      <c r="K17" s="11">
        <v>1825200</v>
      </c>
      <c r="L17" s="11">
        <v>1000000</v>
      </c>
      <c r="M17" s="11">
        <v>1265977</v>
      </c>
      <c r="N17" s="11">
        <v>816482</v>
      </c>
      <c r="O17" s="11">
        <v>1335480</v>
      </c>
      <c r="P17" s="11">
        <v>1562280</v>
      </c>
      <c r="Q17" s="11">
        <v>2050000</v>
      </c>
      <c r="R17" s="11">
        <v>2000000</v>
      </c>
      <c r="S17" s="11">
        <v>2524200</v>
      </c>
      <c r="T17" s="11">
        <v>1185784</v>
      </c>
      <c r="U17" s="11">
        <v>543471</v>
      </c>
      <c r="V17" s="11">
        <v>1097520</v>
      </c>
      <c r="W17" s="11">
        <v>755459</v>
      </c>
      <c r="X17" s="11">
        <v>1448490</v>
      </c>
      <c r="Y17" s="11">
        <v>1015421</v>
      </c>
      <c r="Z17" s="11">
        <v>1453680</v>
      </c>
      <c r="AA17" s="11">
        <v>2083042</v>
      </c>
      <c r="AB17" s="11">
        <v>1467840</v>
      </c>
      <c r="AC17" s="11">
        <v>1448490</v>
      </c>
      <c r="AD17" s="11">
        <v>1147276</v>
      </c>
      <c r="AE17" s="11">
        <v>543471</v>
      </c>
      <c r="AF17" s="11">
        <v>1156320</v>
      </c>
      <c r="AG17" s="11">
        <v>947907</v>
      </c>
      <c r="AH17" s="11">
        <v>1259805</v>
      </c>
      <c r="AI17" s="11">
        <v>1499187</v>
      </c>
      <c r="AJ17" s="11">
        <v>680937</v>
      </c>
      <c r="AK17" s="11">
        <v>1361400</v>
      </c>
      <c r="AL17" s="11">
        <v>1750000</v>
      </c>
      <c r="AM17" s="11">
        <v>1519200</v>
      </c>
      <c r="AN17" s="11">
        <v>1709719</v>
      </c>
      <c r="AO17" s="11">
        <v>2200000</v>
      </c>
      <c r="AP17" s="11">
        <v>1000000</v>
      </c>
      <c r="AQ17" s="11">
        <v>1045000</v>
      </c>
      <c r="AR17" s="11">
        <v>1227985</v>
      </c>
      <c r="AS17" s="11">
        <v>2170465</v>
      </c>
      <c r="AT17" s="11">
        <v>2255644</v>
      </c>
      <c r="AU17" s="11">
        <v>850000</v>
      </c>
      <c r="AV17" s="11">
        <v>1056720</v>
      </c>
      <c r="AW17" s="11">
        <v>1104240</v>
      </c>
      <c r="AX17" s="11">
        <v>1270964</v>
      </c>
      <c r="AY17" s="11">
        <v>1171560</v>
      </c>
      <c r="AZ17" s="11">
        <v>1453520</v>
      </c>
      <c r="BA17" s="11">
        <v>947907</v>
      </c>
      <c r="BB17" s="11">
        <v>1189200</v>
      </c>
      <c r="BC17" s="11">
        <v>1499187</v>
      </c>
      <c r="BD17" s="11">
        <v>305000</v>
      </c>
      <c r="BE17" s="11">
        <v>870000</v>
      </c>
      <c r="BF17" s="11">
        <v>1246680</v>
      </c>
      <c r="BG17" s="11">
        <v>1100000</v>
      </c>
      <c r="BH17" s="11">
        <v>1100000</v>
      </c>
      <c r="BI17" s="11">
        <v>1800000</v>
      </c>
      <c r="BJ17" s="11">
        <v>1229255</v>
      </c>
      <c r="BK17" s="11">
        <v>749148</v>
      </c>
      <c r="BL17" s="11">
        <v>1448490</v>
      </c>
      <c r="BM17" s="11">
        <v>1100602</v>
      </c>
      <c r="BN17" s="5">
        <v>1403611</v>
      </c>
      <c r="BO17" s="11">
        <v>1054389</v>
      </c>
      <c r="BP17" s="11">
        <v>916099</v>
      </c>
      <c r="BQ17" s="11">
        <v>981084</v>
      </c>
      <c r="BR17" s="11">
        <v>845059</v>
      </c>
      <c r="BS17" s="11">
        <v>1551659</v>
      </c>
      <c r="BT17" s="11">
        <v>854389</v>
      </c>
      <c r="BU17" s="11">
        <v>900000</v>
      </c>
      <c r="BV17" s="11">
        <v>816482</v>
      </c>
      <c r="BW17" s="11">
        <v>1230840</v>
      </c>
      <c r="BX17" s="11">
        <v>1369229</v>
      </c>
      <c r="BY17" s="11">
        <v>1352181</v>
      </c>
      <c r="BZ17" s="11">
        <v>1399507</v>
      </c>
      <c r="CA17" s="11">
        <v>769881</v>
      </c>
      <c r="CB17" s="11">
        <v>845059</v>
      </c>
      <c r="CC17" s="11">
        <v>1227000</v>
      </c>
      <c r="CD17" s="11">
        <v>1500000</v>
      </c>
      <c r="CE17" s="11">
        <v>1792560</v>
      </c>
      <c r="CF17" s="11">
        <v>1590720</v>
      </c>
      <c r="CG17" s="11">
        <v>1733040</v>
      </c>
      <c r="CH17" s="11">
        <v>1811040</v>
      </c>
      <c r="CI17" s="11">
        <v>2090000</v>
      </c>
      <c r="CJ17" s="11">
        <v>1500000</v>
      </c>
      <c r="CK17" s="11">
        <v>1855320</v>
      </c>
      <c r="CL17" s="11">
        <v>1499187</v>
      </c>
      <c r="CM17" s="11">
        <v>2240880</v>
      </c>
      <c r="CN17" s="11">
        <v>1191240</v>
      </c>
      <c r="CO17" s="11">
        <v>788872</v>
      </c>
      <c r="CP17" s="11">
        <v>948163</v>
      </c>
      <c r="CQ17" s="11">
        <v>1320000</v>
      </c>
      <c r="CR17" s="11">
        <v>1227286</v>
      </c>
      <c r="CS17" s="11">
        <v>1352181</v>
      </c>
      <c r="CT17" s="11">
        <v>916099</v>
      </c>
      <c r="CU17" s="11">
        <v>981084</v>
      </c>
      <c r="CV17" s="11">
        <v>1356146</v>
      </c>
      <c r="CW17" s="11">
        <v>1375000</v>
      </c>
      <c r="CX17" s="11">
        <v>1069509</v>
      </c>
      <c r="CY17" s="11">
        <v>1110840</v>
      </c>
      <c r="CZ17" s="11">
        <v>1400040</v>
      </c>
      <c r="DA17" s="11">
        <v>1463040</v>
      </c>
      <c r="DB17" s="11">
        <v>2183072</v>
      </c>
      <c r="DC17" s="11">
        <v>1524480</v>
      </c>
      <c r="DD17" s="11">
        <v>1630800</v>
      </c>
      <c r="DE17" s="11">
        <v>1887840</v>
      </c>
      <c r="DF17" s="11">
        <v>1294440</v>
      </c>
      <c r="DG17" s="11">
        <v>1209680</v>
      </c>
      <c r="DH17" s="11">
        <v>1223166</v>
      </c>
      <c r="DI17" s="11">
        <v>947907</v>
      </c>
      <c r="DJ17" s="11">
        <v>1210080</v>
      </c>
      <c r="DK17" s="11">
        <v>1100602</v>
      </c>
      <c r="DL17" s="11">
        <v>2318280</v>
      </c>
      <c r="DM17" s="11">
        <v>1919160</v>
      </c>
      <c r="DN17" s="11">
        <v>1121520</v>
      </c>
      <c r="DO17" s="11">
        <v>2100000</v>
      </c>
      <c r="DP17" s="11">
        <v>1160160</v>
      </c>
      <c r="DQ17" s="11">
        <v>2128920</v>
      </c>
      <c r="DR17" s="11">
        <v>1475106</v>
      </c>
      <c r="DS17" s="11">
        <v>2222160</v>
      </c>
      <c r="DT17" s="11">
        <v>2317920</v>
      </c>
      <c r="DU17" s="11">
        <v>2525160</v>
      </c>
      <c r="DV17" s="11">
        <v>1921320</v>
      </c>
      <c r="DW17" s="11">
        <v>2096760</v>
      </c>
      <c r="DX17" s="11">
        <v>1272279</v>
      </c>
      <c r="DY17" s="11">
        <v>1063384</v>
      </c>
      <c r="DZ17" s="11">
        <v>981348</v>
      </c>
      <c r="EA17" s="11">
        <v>3517200</v>
      </c>
      <c r="EB17" s="11">
        <v>1085120</v>
      </c>
      <c r="EC17" s="11">
        <v>1182600</v>
      </c>
      <c r="ED17" s="11">
        <v>1828750</v>
      </c>
      <c r="EE17" s="4">
        <v>1142880</v>
      </c>
      <c r="EF17" s="11">
        <v>1188840</v>
      </c>
      <c r="EG17" s="11">
        <v>1500000</v>
      </c>
      <c r="EH17" s="11">
        <v>3105302</v>
      </c>
      <c r="EI17" s="11">
        <v>2793960</v>
      </c>
      <c r="EJ17" s="11">
        <v>1524000</v>
      </c>
      <c r="EK17" s="11">
        <v>1577280</v>
      </c>
      <c r="EL17" s="11">
        <v>1794872</v>
      </c>
      <c r="EM17" s="11">
        <v>1078800</v>
      </c>
      <c r="EN17" s="11">
        <v>948163</v>
      </c>
      <c r="EO17" s="11">
        <v>1175880</v>
      </c>
      <c r="EP17" s="11">
        <v>1406520</v>
      </c>
      <c r="EQ17" s="11">
        <v>1229255</v>
      </c>
      <c r="ER17" s="11">
        <v>2005560</v>
      </c>
      <c r="ES17" s="11">
        <v>1448490</v>
      </c>
      <c r="ET17" s="11">
        <v>1920240</v>
      </c>
      <c r="EU17" s="11">
        <v>1200000</v>
      </c>
    </row>
    <row r="18" spans="1:151">
      <c r="A18" s="6" t="s">
        <v>13</v>
      </c>
      <c r="B18" s="10">
        <v>962195</v>
      </c>
      <c r="C18" s="10">
        <v>1399507</v>
      </c>
      <c r="D18" s="10">
        <v>1250000</v>
      </c>
      <c r="E18" s="10">
        <v>1000000</v>
      </c>
      <c r="F18" s="10">
        <v>1015696</v>
      </c>
      <c r="G18" s="10">
        <v>1198680</v>
      </c>
      <c r="H18" s="10">
        <v>490180</v>
      </c>
      <c r="I18" s="10">
        <v>1703760</v>
      </c>
      <c r="J18" s="10">
        <v>1824360</v>
      </c>
      <c r="K18" s="10">
        <v>1450000</v>
      </c>
      <c r="L18" s="10">
        <v>992680</v>
      </c>
      <c r="M18" s="10">
        <v>1074720</v>
      </c>
      <c r="N18" s="10">
        <v>702156</v>
      </c>
      <c r="O18" s="10">
        <v>1015421</v>
      </c>
      <c r="P18" s="10">
        <v>1395600</v>
      </c>
      <c r="Q18" s="10">
        <v>804131</v>
      </c>
      <c r="R18" s="10">
        <v>1399507</v>
      </c>
      <c r="S18" s="10">
        <v>1448490</v>
      </c>
      <c r="T18" s="10">
        <v>947276</v>
      </c>
      <c r="U18" s="10">
        <v>375579</v>
      </c>
      <c r="V18" s="10">
        <v>1028400</v>
      </c>
      <c r="W18" s="10">
        <v>535106</v>
      </c>
      <c r="X18" s="10">
        <v>948163</v>
      </c>
      <c r="Y18" s="10">
        <v>947276</v>
      </c>
      <c r="Z18" s="10">
        <v>1015696</v>
      </c>
      <c r="AA18" s="10">
        <v>1563120</v>
      </c>
      <c r="AB18" s="10">
        <v>1388400</v>
      </c>
      <c r="AC18" s="10">
        <v>884879</v>
      </c>
      <c r="AD18" s="10">
        <v>1276000</v>
      </c>
      <c r="AE18" s="10">
        <v>402043</v>
      </c>
      <c r="AF18" s="10">
        <v>992680</v>
      </c>
      <c r="AG18" s="10">
        <v>788872</v>
      </c>
      <c r="AH18" s="10">
        <v>981084</v>
      </c>
      <c r="AI18" s="10">
        <v>1270964</v>
      </c>
      <c r="AJ18" s="10">
        <v>650000</v>
      </c>
      <c r="AK18" s="10">
        <v>1348800</v>
      </c>
      <c r="AL18" s="10">
        <v>1442880</v>
      </c>
      <c r="AM18" s="10">
        <v>1370000</v>
      </c>
      <c r="AN18" s="10">
        <v>1587480</v>
      </c>
      <c r="AO18" s="10">
        <v>1987440</v>
      </c>
      <c r="AP18" s="10">
        <v>473604</v>
      </c>
      <c r="AQ18" s="10">
        <v>884293</v>
      </c>
      <c r="AR18" s="10">
        <v>1145685</v>
      </c>
      <c r="AS18" s="10">
        <v>2100000</v>
      </c>
      <c r="AT18" s="10">
        <v>1704120</v>
      </c>
      <c r="AU18" s="10">
        <v>473604</v>
      </c>
      <c r="AV18" s="10">
        <v>875500</v>
      </c>
      <c r="AW18" s="10">
        <v>915243</v>
      </c>
      <c r="AX18" s="10">
        <v>1131960</v>
      </c>
      <c r="AY18" s="10">
        <v>1015696</v>
      </c>
      <c r="AZ18" s="10">
        <v>1174080</v>
      </c>
      <c r="BA18" s="10">
        <v>926500</v>
      </c>
      <c r="BB18" s="10">
        <v>981084</v>
      </c>
      <c r="BC18" s="10">
        <v>1242720</v>
      </c>
      <c r="BD18" s="10">
        <v>181969</v>
      </c>
      <c r="BE18" s="10">
        <v>723716</v>
      </c>
      <c r="BF18" s="10">
        <v>1005000</v>
      </c>
      <c r="BG18" s="10">
        <v>948163</v>
      </c>
      <c r="BH18" s="10">
        <v>1007026</v>
      </c>
      <c r="BI18" s="10">
        <v>1227286</v>
      </c>
      <c r="BJ18" s="10">
        <v>1146337</v>
      </c>
      <c r="BK18" s="10">
        <v>361953</v>
      </c>
      <c r="BL18" s="10">
        <v>1227985</v>
      </c>
      <c r="BM18" s="10">
        <v>1100602</v>
      </c>
      <c r="BN18" s="5">
        <v>1315448</v>
      </c>
      <c r="BO18" s="10">
        <v>962195</v>
      </c>
      <c r="BP18" s="10">
        <v>916099</v>
      </c>
      <c r="BQ18" s="10">
        <v>981084</v>
      </c>
      <c r="BR18" s="10">
        <v>845059</v>
      </c>
      <c r="BS18" s="10">
        <v>1207680</v>
      </c>
      <c r="BT18" s="10">
        <v>762195</v>
      </c>
      <c r="BU18" s="10">
        <v>680263</v>
      </c>
      <c r="BV18" s="10">
        <v>507336</v>
      </c>
      <c r="BW18" s="10">
        <v>1201440</v>
      </c>
      <c r="BX18" s="10">
        <v>1286160</v>
      </c>
      <c r="BY18" s="10">
        <v>1035960</v>
      </c>
      <c r="BZ18" s="10">
        <v>1191240</v>
      </c>
      <c r="CA18" s="10">
        <v>507336</v>
      </c>
      <c r="CB18" s="10">
        <v>525093</v>
      </c>
      <c r="CC18" s="10">
        <v>1015696</v>
      </c>
      <c r="CD18" s="10">
        <v>1352181</v>
      </c>
      <c r="CE18" s="10">
        <v>1500000</v>
      </c>
      <c r="CF18" s="10">
        <v>1169880</v>
      </c>
      <c r="CG18" s="10">
        <v>1662360</v>
      </c>
      <c r="CH18" s="10">
        <v>1551659</v>
      </c>
      <c r="CI18" s="10">
        <v>1229255</v>
      </c>
      <c r="CJ18" s="10">
        <v>1352640</v>
      </c>
      <c r="CK18" s="10">
        <v>1413480</v>
      </c>
      <c r="CL18" s="10">
        <v>1499187</v>
      </c>
      <c r="CM18" s="10">
        <v>2022240</v>
      </c>
      <c r="CN18" s="10">
        <v>762195</v>
      </c>
      <c r="CO18" s="10">
        <v>788872</v>
      </c>
      <c r="CP18" s="10">
        <v>923373</v>
      </c>
      <c r="CQ18" s="10">
        <v>1157718</v>
      </c>
      <c r="CR18" s="10">
        <v>1050961</v>
      </c>
      <c r="CS18" s="10">
        <v>854389</v>
      </c>
      <c r="CT18" s="10">
        <v>883111</v>
      </c>
      <c r="CU18" s="10">
        <v>931431</v>
      </c>
      <c r="CV18" s="10">
        <v>845059</v>
      </c>
      <c r="CW18" s="10">
        <v>1015696</v>
      </c>
      <c r="CX18" s="10">
        <v>762195</v>
      </c>
      <c r="CY18" s="10">
        <v>1082520</v>
      </c>
      <c r="CZ18" s="10">
        <v>1316809</v>
      </c>
      <c r="DA18" s="10">
        <v>1210800</v>
      </c>
      <c r="DB18" s="10">
        <v>1526040</v>
      </c>
      <c r="DC18" s="10">
        <v>1418160</v>
      </c>
      <c r="DD18" s="10">
        <v>1482000</v>
      </c>
      <c r="DE18" s="10">
        <v>1825359</v>
      </c>
      <c r="DF18" s="10">
        <v>1227286</v>
      </c>
      <c r="DG18" s="10">
        <v>980431</v>
      </c>
      <c r="DH18" s="10">
        <v>1223166</v>
      </c>
      <c r="DI18" s="10">
        <v>916099</v>
      </c>
      <c r="DJ18" s="10">
        <v>1120920</v>
      </c>
      <c r="DK18" s="10">
        <v>1075000</v>
      </c>
      <c r="DL18" s="10">
        <v>1514160</v>
      </c>
      <c r="DM18" s="10">
        <v>1352181</v>
      </c>
      <c r="DN18" s="10">
        <v>1064400</v>
      </c>
      <c r="DO18" s="10">
        <v>2000000</v>
      </c>
      <c r="DP18" s="10">
        <v>1035000</v>
      </c>
      <c r="DQ18" s="10">
        <v>2094089</v>
      </c>
      <c r="DR18" s="10">
        <v>1442880</v>
      </c>
      <c r="DS18" s="10">
        <v>1399507</v>
      </c>
      <c r="DT18" s="10">
        <v>2100000</v>
      </c>
      <c r="DU18" s="10">
        <v>1415520</v>
      </c>
      <c r="DV18" s="10">
        <v>1350120</v>
      </c>
      <c r="DW18" s="10">
        <v>2067880</v>
      </c>
      <c r="DX18" s="10">
        <v>884293</v>
      </c>
      <c r="DY18" s="10">
        <v>816482</v>
      </c>
      <c r="DZ18" s="10">
        <v>947276</v>
      </c>
      <c r="EA18" s="10">
        <v>2202240</v>
      </c>
      <c r="EB18" s="10">
        <v>1054000</v>
      </c>
      <c r="EC18" s="10">
        <v>947907</v>
      </c>
      <c r="ED18" s="10">
        <v>1448490</v>
      </c>
      <c r="EE18" s="4">
        <v>1499187</v>
      </c>
      <c r="EF18" s="10">
        <v>1180080</v>
      </c>
      <c r="EG18" s="10">
        <v>1005097</v>
      </c>
      <c r="EH18" s="10">
        <v>2678640</v>
      </c>
      <c r="EI18" s="10">
        <v>2500000</v>
      </c>
      <c r="EJ18" s="10">
        <v>1509360</v>
      </c>
      <c r="EK18" s="10">
        <v>1196040</v>
      </c>
      <c r="EL18" s="10">
        <v>1352181</v>
      </c>
      <c r="EM18" s="10">
        <v>719266</v>
      </c>
      <c r="EN18" s="10">
        <v>816482</v>
      </c>
      <c r="EO18" s="10">
        <v>947276</v>
      </c>
      <c r="EP18" s="10">
        <v>1015696</v>
      </c>
      <c r="EQ18" s="10">
        <v>915852</v>
      </c>
      <c r="ER18" s="10">
        <v>1707720</v>
      </c>
      <c r="ES18" s="10">
        <v>1448490</v>
      </c>
      <c r="ET18" s="10">
        <v>1100602</v>
      </c>
      <c r="EU18" s="10">
        <v>1191480</v>
      </c>
    </row>
    <row r="19" spans="1:151">
      <c r="A19" s="6" t="s">
        <v>14</v>
      </c>
      <c r="B19" s="11">
        <v>915852</v>
      </c>
      <c r="C19" s="11">
        <v>884293</v>
      </c>
      <c r="D19" s="11">
        <v>1000000</v>
      </c>
      <c r="E19" s="11">
        <v>947276</v>
      </c>
      <c r="F19" s="11">
        <v>1000000</v>
      </c>
      <c r="G19" s="11">
        <v>296776</v>
      </c>
      <c r="H19" s="11">
        <v>488542</v>
      </c>
      <c r="I19" s="11">
        <v>1674480</v>
      </c>
      <c r="J19" s="11">
        <v>1756500</v>
      </c>
      <c r="K19" s="11">
        <v>1410598</v>
      </c>
      <c r="L19" s="11">
        <v>473604</v>
      </c>
      <c r="M19" s="11">
        <v>947907</v>
      </c>
      <c r="N19" s="11">
        <v>507336</v>
      </c>
      <c r="O19" s="11">
        <v>981348</v>
      </c>
      <c r="P19" s="11">
        <v>1315448</v>
      </c>
      <c r="Q19" s="11">
        <v>575000</v>
      </c>
      <c r="R19" s="11">
        <v>1027424</v>
      </c>
      <c r="S19" s="11">
        <v>1316809</v>
      </c>
      <c r="T19" s="11">
        <v>525093</v>
      </c>
      <c r="U19" s="11">
        <v>276827</v>
      </c>
      <c r="V19" s="11">
        <v>589769</v>
      </c>
      <c r="W19" s="11">
        <v>449812</v>
      </c>
      <c r="X19" s="11">
        <v>915243</v>
      </c>
      <c r="Y19" s="11">
        <v>845059</v>
      </c>
      <c r="Z19" s="11">
        <v>874636</v>
      </c>
      <c r="AA19" s="11">
        <v>1054389</v>
      </c>
      <c r="AB19" s="11">
        <v>510000</v>
      </c>
      <c r="AC19" s="11">
        <v>816482</v>
      </c>
      <c r="AD19" s="11">
        <v>136711</v>
      </c>
      <c r="AE19" s="11">
        <v>259626</v>
      </c>
      <c r="AF19" s="11">
        <v>992680</v>
      </c>
      <c r="AG19" s="11">
        <v>788872</v>
      </c>
      <c r="AH19" s="11">
        <v>948163</v>
      </c>
      <c r="AI19" s="11">
        <v>1100602</v>
      </c>
      <c r="AJ19" s="11">
        <v>543471</v>
      </c>
      <c r="AK19" s="11">
        <v>1153800</v>
      </c>
      <c r="AL19" s="11">
        <v>1422720</v>
      </c>
      <c r="AM19" s="11">
        <v>915243</v>
      </c>
      <c r="AN19" s="11">
        <v>1499187</v>
      </c>
      <c r="AO19" s="11">
        <v>1655880</v>
      </c>
      <c r="AP19" s="11">
        <v>473604</v>
      </c>
      <c r="AQ19" s="11">
        <v>500000</v>
      </c>
      <c r="AR19" s="11">
        <v>700000</v>
      </c>
      <c r="AS19" s="11">
        <v>1356146</v>
      </c>
      <c r="AT19" s="11">
        <v>1551659</v>
      </c>
      <c r="AU19" s="4"/>
      <c r="AV19" s="11">
        <v>284053</v>
      </c>
      <c r="AW19" s="11">
        <v>816482</v>
      </c>
      <c r="AX19" s="11">
        <v>947276</v>
      </c>
      <c r="AY19" s="11">
        <v>980431</v>
      </c>
      <c r="AZ19" s="11">
        <v>1120440</v>
      </c>
      <c r="BA19" s="11">
        <v>884293</v>
      </c>
      <c r="BB19" s="11">
        <v>948163</v>
      </c>
      <c r="BC19" s="11">
        <v>1185784</v>
      </c>
      <c r="BD19" s="11">
        <v>11534</v>
      </c>
      <c r="BE19" s="11">
        <v>550000</v>
      </c>
      <c r="BF19" s="11">
        <v>1000000</v>
      </c>
      <c r="BG19" s="11">
        <v>948163</v>
      </c>
      <c r="BH19" s="11">
        <v>1007026</v>
      </c>
      <c r="BI19" s="11">
        <v>1052342</v>
      </c>
      <c r="BJ19" s="11">
        <v>1069509</v>
      </c>
      <c r="BK19" s="11">
        <v>357452</v>
      </c>
      <c r="BL19" s="11">
        <v>1109760</v>
      </c>
      <c r="BM19" s="11">
        <v>981348</v>
      </c>
      <c r="BN19" s="5">
        <v>1273920</v>
      </c>
      <c r="BO19" s="11">
        <v>473604</v>
      </c>
      <c r="BP19" s="11">
        <v>788872</v>
      </c>
      <c r="BQ19" s="11">
        <v>915243</v>
      </c>
      <c r="BR19" s="11">
        <v>700000</v>
      </c>
      <c r="BS19" s="11">
        <v>1050961</v>
      </c>
      <c r="BT19" s="11">
        <v>61290</v>
      </c>
      <c r="BU19" s="11">
        <v>535000</v>
      </c>
      <c r="BV19" s="11">
        <v>507336</v>
      </c>
      <c r="BW19" s="11">
        <v>1019116</v>
      </c>
      <c r="BX19" s="11">
        <v>980431</v>
      </c>
      <c r="BY19" s="11">
        <v>699952</v>
      </c>
      <c r="BZ19" s="11">
        <v>1027424</v>
      </c>
      <c r="CA19" s="11">
        <v>330227</v>
      </c>
      <c r="CB19" s="11">
        <v>399192</v>
      </c>
      <c r="CC19" s="11">
        <v>874636</v>
      </c>
      <c r="CD19" s="11">
        <v>1229255</v>
      </c>
      <c r="CE19" s="11">
        <v>916099</v>
      </c>
      <c r="CF19" s="11">
        <v>915243</v>
      </c>
      <c r="CG19" s="11">
        <v>855000</v>
      </c>
      <c r="CH19" s="11">
        <v>1551659</v>
      </c>
      <c r="CI19" s="11">
        <v>1069509</v>
      </c>
      <c r="CJ19" s="11">
        <v>947907</v>
      </c>
      <c r="CK19" s="11">
        <v>880000</v>
      </c>
      <c r="CL19" s="11">
        <v>1474440</v>
      </c>
      <c r="CM19" s="11">
        <v>1360305</v>
      </c>
      <c r="CN19" s="11">
        <v>473604</v>
      </c>
      <c r="CO19" s="11">
        <v>630492</v>
      </c>
      <c r="CP19" s="11">
        <v>915243</v>
      </c>
      <c r="CQ19" s="11">
        <v>1100602</v>
      </c>
      <c r="CR19" s="11">
        <v>576724</v>
      </c>
      <c r="CS19" s="11">
        <v>473604</v>
      </c>
      <c r="CT19" s="11">
        <v>490180</v>
      </c>
      <c r="CU19" s="11">
        <v>915243</v>
      </c>
      <c r="CV19" s="11">
        <v>845059</v>
      </c>
      <c r="CW19" s="11">
        <v>543471</v>
      </c>
      <c r="CX19" s="11">
        <v>757712</v>
      </c>
      <c r="CY19" s="11">
        <v>386923</v>
      </c>
      <c r="CZ19" s="11">
        <v>1160880</v>
      </c>
      <c r="DA19" s="11">
        <v>1140240</v>
      </c>
      <c r="DB19" s="11">
        <v>1191480</v>
      </c>
      <c r="DC19" s="11">
        <v>1174080</v>
      </c>
      <c r="DD19" s="11">
        <v>1186459</v>
      </c>
      <c r="DE19" s="11">
        <v>1545840</v>
      </c>
      <c r="DF19" s="11">
        <v>1150000</v>
      </c>
      <c r="DG19" s="11">
        <v>950000</v>
      </c>
      <c r="DH19" s="11">
        <v>1042320</v>
      </c>
      <c r="DI19" s="11">
        <v>788872</v>
      </c>
      <c r="DJ19" s="11">
        <v>915243</v>
      </c>
      <c r="DK19" s="11">
        <v>1000000</v>
      </c>
      <c r="DL19" s="11">
        <v>1333420</v>
      </c>
      <c r="DM19" s="11">
        <v>1300000</v>
      </c>
      <c r="DN19" s="11">
        <v>916099</v>
      </c>
      <c r="DO19" s="11">
        <v>1953120</v>
      </c>
      <c r="DP19" s="11">
        <v>981348</v>
      </c>
      <c r="DQ19" s="11">
        <v>918369</v>
      </c>
      <c r="DR19" s="11">
        <v>1404960</v>
      </c>
      <c r="DS19" s="11">
        <v>1330000</v>
      </c>
      <c r="DT19" s="11">
        <v>1063384</v>
      </c>
      <c r="DU19" s="11">
        <v>947276</v>
      </c>
      <c r="DV19" s="11">
        <v>874636</v>
      </c>
      <c r="DW19" s="11">
        <v>762195</v>
      </c>
      <c r="DX19" s="11">
        <v>788872</v>
      </c>
      <c r="DY19" s="11">
        <v>507336</v>
      </c>
      <c r="DZ19" s="11">
        <v>845059</v>
      </c>
      <c r="EA19" s="11">
        <v>1439880</v>
      </c>
      <c r="EB19" s="11">
        <v>854389</v>
      </c>
      <c r="EC19" s="11">
        <v>788872</v>
      </c>
      <c r="ED19" s="11">
        <v>1093680</v>
      </c>
      <c r="EE19" s="4">
        <v>947276</v>
      </c>
      <c r="EF19" s="11">
        <v>874636</v>
      </c>
      <c r="EG19" s="11">
        <v>885120</v>
      </c>
      <c r="EH19" s="11">
        <v>2150188</v>
      </c>
      <c r="EI19" s="11">
        <v>1762680</v>
      </c>
      <c r="EJ19" s="11">
        <v>947276</v>
      </c>
      <c r="EK19" s="11">
        <v>874636</v>
      </c>
      <c r="EL19" s="11">
        <v>885120</v>
      </c>
      <c r="EM19" s="11">
        <v>490180</v>
      </c>
      <c r="EN19" s="11">
        <v>552166</v>
      </c>
      <c r="EO19" s="11">
        <v>947276</v>
      </c>
      <c r="EP19" s="11">
        <v>937800</v>
      </c>
      <c r="EQ19" s="11">
        <v>885120</v>
      </c>
      <c r="ER19" s="11">
        <v>1399507</v>
      </c>
      <c r="ES19" s="11">
        <v>981084</v>
      </c>
      <c r="ET19" s="11">
        <v>555039</v>
      </c>
      <c r="EU19" s="11">
        <v>830000</v>
      </c>
    </row>
    <row r="20" spans="1:151">
      <c r="A20" s="6" t="s">
        <v>15</v>
      </c>
      <c r="B20" s="10">
        <v>762195</v>
      </c>
      <c r="C20" s="10">
        <v>876332</v>
      </c>
      <c r="D20" s="10">
        <v>816482</v>
      </c>
      <c r="E20" s="10">
        <v>525093</v>
      </c>
      <c r="F20" s="10">
        <v>418228</v>
      </c>
      <c r="G20" s="10">
        <v>269368</v>
      </c>
      <c r="H20" s="10">
        <v>417638</v>
      </c>
      <c r="I20" s="10">
        <v>1424520</v>
      </c>
      <c r="J20" s="10">
        <v>1749840</v>
      </c>
      <c r="K20" s="10">
        <v>1223653</v>
      </c>
      <c r="L20" s="10">
        <v>473604</v>
      </c>
      <c r="M20" s="10">
        <v>436317</v>
      </c>
      <c r="N20" s="10">
        <v>507336</v>
      </c>
      <c r="O20" s="10">
        <v>947276</v>
      </c>
      <c r="P20" s="10">
        <v>1074145</v>
      </c>
      <c r="Q20" s="10">
        <v>44835</v>
      </c>
      <c r="R20" s="10">
        <v>788872</v>
      </c>
      <c r="S20" s="10">
        <v>1149720</v>
      </c>
      <c r="T20" s="10">
        <v>301953</v>
      </c>
      <c r="U20" s="10">
        <v>231521</v>
      </c>
      <c r="V20" s="5"/>
      <c r="W20" s="10">
        <v>239279</v>
      </c>
      <c r="X20" s="10">
        <v>507336</v>
      </c>
      <c r="Y20" s="10">
        <v>525093</v>
      </c>
      <c r="Z20" s="10">
        <v>750000</v>
      </c>
      <c r="AA20" s="10">
        <v>885120</v>
      </c>
      <c r="AB20" s="10">
        <v>490180</v>
      </c>
      <c r="AC20" s="10">
        <v>434547</v>
      </c>
      <c r="AD20" s="10">
        <v>8871</v>
      </c>
      <c r="AE20" s="10">
        <v>242224</v>
      </c>
      <c r="AF20" s="10">
        <v>795401</v>
      </c>
      <c r="AG20" s="10">
        <v>550000</v>
      </c>
      <c r="AH20" s="10">
        <v>816482</v>
      </c>
      <c r="AI20" s="10">
        <v>947276</v>
      </c>
      <c r="AJ20" s="10">
        <v>543471</v>
      </c>
      <c r="AK20" s="10">
        <v>762195</v>
      </c>
      <c r="AL20" s="10">
        <v>947907</v>
      </c>
      <c r="AM20" s="10">
        <v>507336</v>
      </c>
      <c r="AN20" s="10">
        <v>1300000</v>
      </c>
      <c r="AO20" s="10">
        <v>1627320</v>
      </c>
      <c r="AP20" s="5"/>
      <c r="AQ20" s="10">
        <v>490180</v>
      </c>
      <c r="AR20" s="10">
        <v>527311</v>
      </c>
      <c r="AS20" s="10">
        <v>1270964</v>
      </c>
      <c r="AT20" s="10">
        <v>650000</v>
      </c>
      <c r="AU20" s="4"/>
      <c r="AV20" s="10">
        <v>490180</v>
      </c>
      <c r="AW20" s="10">
        <v>816482</v>
      </c>
      <c r="AX20" s="10">
        <v>845059</v>
      </c>
      <c r="AY20" s="10">
        <v>945126</v>
      </c>
      <c r="AZ20" s="10">
        <v>1000000</v>
      </c>
      <c r="BA20" s="10">
        <v>788872</v>
      </c>
      <c r="BB20" s="10">
        <v>945779</v>
      </c>
      <c r="BC20" s="10">
        <v>1000000</v>
      </c>
      <c r="BD20" s="5"/>
      <c r="BE20" s="10">
        <v>473604</v>
      </c>
      <c r="BF20" s="10">
        <v>884293</v>
      </c>
      <c r="BG20" s="10">
        <v>507336</v>
      </c>
      <c r="BH20" s="10">
        <v>845059</v>
      </c>
      <c r="BI20" s="10">
        <v>1052342</v>
      </c>
      <c r="BJ20" s="10">
        <v>762195</v>
      </c>
      <c r="BK20" s="10">
        <v>338594</v>
      </c>
      <c r="BL20" s="10">
        <v>981084</v>
      </c>
      <c r="BM20" s="10">
        <v>525093</v>
      </c>
      <c r="BN20" s="5">
        <v>650000</v>
      </c>
      <c r="BO20" s="10">
        <v>192228</v>
      </c>
      <c r="BP20" s="10">
        <v>788872</v>
      </c>
      <c r="BQ20" s="10">
        <v>507336</v>
      </c>
      <c r="BR20" s="10">
        <v>525093</v>
      </c>
      <c r="BS20" s="10">
        <v>1034956</v>
      </c>
      <c r="BT20" s="5"/>
      <c r="BU20" s="10">
        <v>490180</v>
      </c>
      <c r="BV20" s="10">
        <v>217856</v>
      </c>
      <c r="BW20" s="10">
        <v>845059</v>
      </c>
      <c r="BX20" s="10">
        <v>945000</v>
      </c>
      <c r="BY20" s="10">
        <v>354197</v>
      </c>
      <c r="BZ20" s="10">
        <v>947907</v>
      </c>
      <c r="CA20" s="10">
        <v>262621</v>
      </c>
      <c r="CB20" s="10">
        <v>8871</v>
      </c>
      <c r="CC20" s="10">
        <v>543471</v>
      </c>
      <c r="CD20" s="10">
        <v>854389</v>
      </c>
      <c r="CE20" s="10">
        <v>788872</v>
      </c>
      <c r="CF20" s="10">
        <v>820000</v>
      </c>
      <c r="CG20" s="10">
        <v>845059</v>
      </c>
      <c r="CH20" s="10">
        <v>1403611</v>
      </c>
      <c r="CI20" s="10">
        <v>885120</v>
      </c>
      <c r="CJ20" s="10">
        <v>490180</v>
      </c>
      <c r="CK20" s="10">
        <v>381994</v>
      </c>
      <c r="CL20" s="10">
        <v>1282080</v>
      </c>
      <c r="CM20" s="10">
        <v>1339680</v>
      </c>
      <c r="CN20" s="10">
        <v>473604</v>
      </c>
      <c r="CO20" s="10">
        <v>490180</v>
      </c>
      <c r="CP20" s="10">
        <v>831942</v>
      </c>
      <c r="CQ20" s="10">
        <v>525093</v>
      </c>
      <c r="CR20" s="10">
        <v>543471</v>
      </c>
      <c r="CS20" s="10">
        <v>473604</v>
      </c>
      <c r="CT20" s="10">
        <v>341979</v>
      </c>
      <c r="CU20" s="10">
        <v>507336</v>
      </c>
      <c r="CV20" s="10">
        <v>165290</v>
      </c>
      <c r="CW20" s="10">
        <v>543471</v>
      </c>
      <c r="CX20" s="10">
        <v>413608</v>
      </c>
      <c r="CY20" s="10">
        <v>74840</v>
      </c>
      <c r="CZ20" s="10">
        <v>1129200</v>
      </c>
      <c r="DA20" s="10">
        <v>345966</v>
      </c>
      <c r="DB20" s="10">
        <v>980431</v>
      </c>
      <c r="DC20" s="10">
        <v>788872</v>
      </c>
      <c r="DD20" s="10">
        <v>884293</v>
      </c>
      <c r="DE20" s="10">
        <v>1483920</v>
      </c>
      <c r="DF20" s="10">
        <v>947276</v>
      </c>
      <c r="DG20" s="10">
        <v>440078</v>
      </c>
      <c r="DH20" s="10">
        <v>762195</v>
      </c>
      <c r="DI20" s="10">
        <v>769855</v>
      </c>
      <c r="DJ20" s="10">
        <v>915243</v>
      </c>
      <c r="DK20" s="10">
        <v>947276</v>
      </c>
      <c r="DL20" s="10">
        <v>1326960</v>
      </c>
      <c r="DM20" s="10">
        <v>848000</v>
      </c>
      <c r="DN20" s="10">
        <v>884293</v>
      </c>
      <c r="DO20" s="10">
        <v>1200720</v>
      </c>
      <c r="DP20" s="10">
        <v>254779</v>
      </c>
      <c r="DQ20" s="10">
        <v>874636</v>
      </c>
      <c r="DR20" s="10">
        <v>1300000</v>
      </c>
      <c r="DS20" s="10">
        <v>825000</v>
      </c>
      <c r="DT20" s="10">
        <v>862000</v>
      </c>
      <c r="DU20" s="10">
        <v>845059</v>
      </c>
      <c r="DV20" s="5">
        <v>600000</v>
      </c>
      <c r="DW20" s="4"/>
      <c r="DX20" s="10">
        <v>524616</v>
      </c>
      <c r="DY20" s="10">
        <v>123827</v>
      </c>
      <c r="DZ20" s="10">
        <v>525093</v>
      </c>
      <c r="EA20" s="10">
        <v>1315448</v>
      </c>
      <c r="EB20" s="10">
        <v>401170</v>
      </c>
      <c r="EC20" s="10">
        <v>274830</v>
      </c>
      <c r="ED20" s="10">
        <v>1063384</v>
      </c>
      <c r="EE20" s="4">
        <v>525093</v>
      </c>
      <c r="EF20" s="10">
        <v>663810</v>
      </c>
      <c r="EG20" s="10">
        <v>665000</v>
      </c>
      <c r="EH20" s="10">
        <v>1463000</v>
      </c>
      <c r="EI20" s="10">
        <v>1458360</v>
      </c>
      <c r="EJ20" s="10">
        <v>650000</v>
      </c>
      <c r="EK20" s="10">
        <v>543471</v>
      </c>
      <c r="EL20" s="10">
        <v>473604</v>
      </c>
      <c r="EM20" s="10">
        <v>441883</v>
      </c>
      <c r="EN20" s="10">
        <v>507336</v>
      </c>
      <c r="EO20" s="10">
        <v>947276</v>
      </c>
      <c r="EP20" s="10">
        <v>600000</v>
      </c>
      <c r="EQ20" s="10">
        <v>572943</v>
      </c>
      <c r="ER20" s="10">
        <v>916099</v>
      </c>
      <c r="ES20" s="10">
        <v>341001</v>
      </c>
      <c r="ET20" s="10">
        <v>353463</v>
      </c>
      <c r="EU20" s="10">
        <v>543471</v>
      </c>
    </row>
    <row r="21" spans="1:151">
      <c r="A21" s="6" t="s">
        <v>52</v>
      </c>
      <c r="B21" s="11">
        <v>762195</v>
      </c>
      <c r="C21" s="11">
        <v>778872</v>
      </c>
      <c r="D21" s="11">
        <v>200166</v>
      </c>
      <c r="E21" s="4"/>
      <c r="F21" s="11">
        <v>392478</v>
      </c>
      <c r="G21" s="11">
        <v>236800</v>
      </c>
      <c r="H21" s="11">
        <v>138404</v>
      </c>
      <c r="I21" s="11">
        <v>1227985</v>
      </c>
      <c r="J21" s="11">
        <v>1170960</v>
      </c>
      <c r="K21" s="11">
        <v>1200240</v>
      </c>
      <c r="L21" s="11">
        <v>377474</v>
      </c>
      <c r="M21" s="11">
        <v>103803</v>
      </c>
      <c r="N21" s="11">
        <v>336198</v>
      </c>
      <c r="O21" s="11">
        <v>845059</v>
      </c>
      <c r="P21" s="11">
        <v>1015696</v>
      </c>
      <c r="Q21" s="4"/>
      <c r="R21" s="11">
        <v>684380</v>
      </c>
      <c r="S21" s="11">
        <v>915243</v>
      </c>
      <c r="T21" s="5"/>
      <c r="U21" s="11">
        <v>138938</v>
      </c>
      <c r="V21" s="5"/>
      <c r="W21" s="11">
        <v>120873</v>
      </c>
      <c r="X21" s="5"/>
      <c r="Y21" s="4"/>
      <c r="Z21" s="11">
        <v>425000</v>
      </c>
      <c r="AA21" s="11">
        <v>768720</v>
      </c>
      <c r="AB21" s="11">
        <v>57668</v>
      </c>
      <c r="AC21" s="11">
        <v>281484</v>
      </c>
      <c r="AD21" s="5"/>
      <c r="AE21" s="11">
        <v>207722</v>
      </c>
      <c r="AF21" s="11">
        <v>600491</v>
      </c>
      <c r="AG21" s="11">
        <v>490180</v>
      </c>
      <c r="AH21" s="11">
        <v>816482</v>
      </c>
      <c r="AI21" s="11">
        <v>845059</v>
      </c>
      <c r="AJ21" s="11">
        <v>437318</v>
      </c>
      <c r="AK21" s="11">
        <v>473604</v>
      </c>
      <c r="AL21" s="11">
        <v>788872</v>
      </c>
      <c r="AM21" s="11">
        <v>91254</v>
      </c>
      <c r="AN21" s="11">
        <v>1015421</v>
      </c>
      <c r="AO21" s="11">
        <v>1358500</v>
      </c>
      <c r="AP21" s="5"/>
      <c r="AQ21" s="4"/>
      <c r="AR21" s="11">
        <v>361172</v>
      </c>
      <c r="AS21" s="11">
        <v>1252440</v>
      </c>
      <c r="AT21" s="11">
        <v>452059</v>
      </c>
      <c r="AU21" s="4"/>
      <c r="AV21" s="11">
        <v>49018</v>
      </c>
      <c r="AW21" s="11">
        <v>259637</v>
      </c>
      <c r="AX21" s="11">
        <v>443546</v>
      </c>
      <c r="AY21" s="11">
        <v>543471</v>
      </c>
      <c r="AZ21" s="11">
        <v>1000000</v>
      </c>
      <c r="BA21" s="11">
        <v>570515</v>
      </c>
      <c r="BB21" s="11">
        <v>915243</v>
      </c>
      <c r="BC21" s="11">
        <v>300820</v>
      </c>
      <c r="BD21" s="5"/>
      <c r="BE21" s="11">
        <v>122625</v>
      </c>
      <c r="BF21" s="11">
        <v>788872</v>
      </c>
      <c r="BG21" s="11">
        <v>137614</v>
      </c>
      <c r="BH21" s="11">
        <v>600000</v>
      </c>
      <c r="BI21" s="11">
        <v>1050500</v>
      </c>
      <c r="BJ21" s="11">
        <v>250000</v>
      </c>
      <c r="BK21" s="11">
        <v>255204</v>
      </c>
      <c r="BL21" s="11">
        <v>783889</v>
      </c>
      <c r="BM21" s="11">
        <v>312597</v>
      </c>
      <c r="BN21" s="5">
        <v>543471</v>
      </c>
      <c r="BO21" s="4"/>
      <c r="BP21" s="11">
        <v>547570</v>
      </c>
      <c r="BQ21" s="11">
        <v>325292</v>
      </c>
      <c r="BR21" s="11">
        <v>100000</v>
      </c>
      <c r="BS21" s="11">
        <v>874636</v>
      </c>
      <c r="BT21" s="5"/>
      <c r="BU21" s="11">
        <v>374200</v>
      </c>
      <c r="BV21" s="11">
        <v>72234</v>
      </c>
      <c r="BW21" s="11">
        <v>845059</v>
      </c>
      <c r="BX21" s="11">
        <v>603558</v>
      </c>
      <c r="BY21" s="11">
        <v>275805</v>
      </c>
      <c r="BZ21" s="11">
        <v>104034</v>
      </c>
      <c r="CA21" s="11">
        <v>253928</v>
      </c>
      <c r="CB21" s="11">
        <v>6214</v>
      </c>
      <c r="CC21" s="11">
        <v>374933</v>
      </c>
      <c r="CD21" s="5"/>
      <c r="CE21" s="11">
        <v>490180</v>
      </c>
      <c r="CF21" s="11">
        <v>816482</v>
      </c>
      <c r="CG21" s="11">
        <v>403224</v>
      </c>
      <c r="CH21" s="11">
        <v>925000</v>
      </c>
      <c r="CI21" s="11">
        <v>762195</v>
      </c>
      <c r="CJ21" s="11">
        <v>46816</v>
      </c>
      <c r="CK21" s="11">
        <v>331396</v>
      </c>
      <c r="CL21" s="11">
        <v>1149500</v>
      </c>
      <c r="CM21" s="11">
        <v>635753</v>
      </c>
      <c r="CN21" s="11">
        <v>110947</v>
      </c>
      <c r="CO21" s="11">
        <v>387995</v>
      </c>
      <c r="CP21" s="11">
        <v>816482</v>
      </c>
      <c r="CQ21" s="11">
        <v>164674</v>
      </c>
      <c r="CR21" s="11">
        <v>252676</v>
      </c>
      <c r="CS21" s="11">
        <v>437470</v>
      </c>
      <c r="CT21" s="11">
        <v>327709</v>
      </c>
      <c r="CU21" s="11">
        <v>507336</v>
      </c>
      <c r="CV21" s="11">
        <v>58068</v>
      </c>
      <c r="CW21" s="11">
        <v>543471</v>
      </c>
      <c r="CX21" s="5"/>
      <c r="CY21" s="11">
        <v>55759</v>
      </c>
      <c r="CZ21" s="11">
        <v>1090000</v>
      </c>
      <c r="DA21" s="4"/>
      <c r="DB21" s="11">
        <v>543471</v>
      </c>
      <c r="DC21" s="11">
        <v>762195</v>
      </c>
      <c r="DD21" s="11">
        <v>788872</v>
      </c>
      <c r="DE21" s="11">
        <v>1448490</v>
      </c>
      <c r="DF21" s="11">
        <v>845059</v>
      </c>
      <c r="DG21" s="11">
        <v>51449</v>
      </c>
      <c r="DH21" s="11">
        <v>443867</v>
      </c>
      <c r="DI21" s="11">
        <v>490180</v>
      </c>
      <c r="DJ21" s="11">
        <v>884879</v>
      </c>
      <c r="DK21" s="11">
        <v>947276</v>
      </c>
      <c r="DL21" s="11">
        <v>1025831</v>
      </c>
      <c r="DM21" s="11">
        <v>762195</v>
      </c>
      <c r="DN21" s="11">
        <v>815007</v>
      </c>
      <c r="DO21" s="11">
        <v>1112280</v>
      </c>
      <c r="DP21" s="11">
        <v>252593</v>
      </c>
      <c r="DQ21" s="11">
        <v>777777</v>
      </c>
      <c r="DR21" s="11">
        <v>1232713</v>
      </c>
      <c r="DS21" s="11">
        <v>788872</v>
      </c>
      <c r="DT21" s="11">
        <v>47749</v>
      </c>
      <c r="DU21" s="11">
        <v>625093</v>
      </c>
      <c r="DV21" s="5"/>
      <c r="DW21" s="4"/>
      <c r="DX21" s="11">
        <v>364121</v>
      </c>
      <c r="DY21" s="11">
        <v>41781</v>
      </c>
      <c r="DZ21" s="5"/>
      <c r="EA21" s="11">
        <v>1188840</v>
      </c>
      <c r="EB21" s="11">
        <v>145749</v>
      </c>
      <c r="EC21" s="11">
        <v>139583</v>
      </c>
      <c r="ED21" s="11">
        <v>487906</v>
      </c>
      <c r="EE21" s="4">
        <v>381450</v>
      </c>
      <c r="EF21" s="11">
        <v>543471</v>
      </c>
      <c r="EG21" s="11">
        <v>181018</v>
      </c>
      <c r="EH21" s="11">
        <v>1399507</v>
      </c>
      <c r="EI21" s="11">
        <v>981084</v>
      </c>
      <c r="EJ21" s="11">
        <v>323381</v>
      </c>
      <c r="EK21" s="11">
        <v>56500</v>
      </c>
      <c r="EL21" s="5"/>
      <c r="EM21" s="11">
        <v>377217</v>
      </c>
      <c r="EN21" s="11">
        <v>507336</v>
      </c>
      <c r="EO21" s="11">
        <v>840000</v>
      </c>
      <c r="EP21" s="11">
        <v>125000</v>
      </c>
      <c r="EQ21" s="11">
        <v>358600</v>
      </c>
      <c r="ER21" s="11">
        <v>884293</v>
      </c>
      <c r="ES21" s="11">
        <v>144469</v>
      </c>
      <c r="ET21" s="11">
        <v>227935</v>
      </c>
      <c r="EU21" s="11">
        <v>543471</v>
      </c>
    </row>
    <row r="22" spans="1:151">
      <c r="A22" s="6" t="s">
        <v>53</v>
      </c>
      <c r="B22" s="10">
        <v>473604</v>
      </c>
      <c r="C22" s="10">
        <v>57668</v>
      </c>
      <c r="D22" s="10">
        <v>29843</v>
      </c>
      <c r="E22" s="4"/>
      <c r="F22" s="10">
        <v>128623</v>
      </c>
      <c r="G22" s="10">
        <v>189442</v>
      </c>
      <c r="H22" s="10">
        <v>28834</v>
      </c>
      <c r="I22" s="10">
        <v>1063384</v>
      </c>
      <c r="J22" s="10">
        <v>1148640</v>
      </c>
      <c r="K22" s="10">
        <v>250000</v>
      </c>
      <c r="L22" s="10">
        <v>50258</v>
      </c>
      <c r="M22" s="4"/>
      <c r="N22" s="10">
        <v>125104</v>
      </c>
      <c r="O22" s="10">
        <v>156783</v>
      </c>
      <c r="P22" s="10">
        <v>980431</v>
      </c>
      <c r="Q22" s="4"/>
      <c r="R22" s="10">
        <v>163179</v>
      </c>
      <c r="S22" s="10">
        <v>816482</v>
      </c>
      <c r="T22" s="5"/>
      <c r="U22" s="10">
        <v>119494</v>
      </c>
      <c r="V22" s="5"/>
      <c r="W22" s="10">
        <v>69792</v>
      </c>
      <c r="X22" s="5"/>
      <c r="Y22" s="4"/>
      <c r="Z22" s="10">
        <v>69500</v>
      </c>
      <c r="AA22" s="10">
        <v>762195</v>
      </c>
      <c r="AB22" s="10">
        <v>28834</v>
      </c>
      <c r="AC22" s="10">
        <v>77560</v>
      </c>
      <c r="AD22" s="5"/>
      <c r="AE22" s="10">
        <v>24022</v>
      </c>
      <c r="AF22" s="10">
        <v>473604</v>
      </c>
      <c r="AG22" s="4"/>
      <c r="AH22" s="10">
        <v>507336</v>
      </c>
      <c r="AI22" s="10">
        <v>525093</v>
      </c>
      <c r="AJ22" s="10">
        <v>315760</v>
      </c>
      <c r="AK22" s="4"/>
      <c r="AL22" s="5"/>
      <c r="AM22" s="10">
        <v>28894</v>
      </c>
      <c r="AN22" s="10">
        <v>845059</v>
      </c>
      <c r="AO22" s="10">
        <v>980431</v>
      </c>
      <c r="AP22" s="5"/>
      <c r="AQ22" s="4"/>
      <c r="AR22" s="10">
        <v>290724</v>
      </c>
      <c r="AS22" s="10">
        <v>845059</v>
      </c>
      <c r="AT22" s="10">
        <v>30000</v>
      </c>
      <c r="AU22" s="4"/>
      <c r="AV22" s="5"/>
      <c r="AW22" s="4"/>
      <c r="AX22" s="5"/>
      <c r="AY22" s="10">
        <v>383351</v>
      </c>
      <c r="AZ22" s="10">
        <v>888250</v>
      </c>
      <c r="BA22" s="10">
        <v>490180</v>
      </c>
      <c r="BB22" s="10">
        <v>915243</v>
      </c>
      <c r="BC22" s="10">
        <v>196181</v>
      </c>
      <c r="BD22" s="5"/>
      <c r="BE22" s="4"/>
      <c r="BF22" s="5"/>
      <c r="BG22" s="4"/>
      <c r="BH22" s="10">
        <v>259610</v>
      </c>
      <c r="BI22" s="10">
        <v>650000</v>
      </c>
      <c r="BJ22" s="5"/>
      <c r="BK22" s="10">
        <v>104034</v>
      </c>
      <c r="BL22" s="10">
        <v>262139</v>
      </c>
      <c r="BM22" s="10">
        <v>62141</v>
      </c>
      <c r="BN22" s="5">
        <v>510921</v>
      </c>
      <c r="BO22" s="4"/>
      <c r="BP22" s="10">
        <v>490180</v>
      </c>
      <c r="BQ22" s="10">
        <v>110420</v>
      </c>
      <c r="BR22" s="5"/>
      <c r="BS22" s="10">
        <v>250000</v>
      </c>
      <c r="BT22" s="5"/>
      <c r="BU22" s="10">
        <v>52017</v>
      </c>
      <c r="BV22" s="10">
        <v>26859</v>
      </c>
      <c r="BW22" s="10">
        <v>315022</v>
      </c>
      <c r="BX22" s="10">
        <v>543471</v>
      </c>
      <c r="BY22" s="10">
        <v>186656</v>
      </c>
      <c r="BZ22" s="10">
        <v>98036</v>
      </c>
      <c r="CA22" s="10">
        <v>208903</v>
      </c>
      <c r="CB22" s="5"/>
      <c r="CC22" s="10">
        <v>328000</v>
      </c>
      <c r="CD22" s="5"/>
      <c r="CE22" s="10">
        <v>102089</v>
      </c>
      <c r="CF22" s="10">
        <v>741286</v>
      </c>
      <c r="CG22" s="10">
        <v>56052</v>
      </c>
      <c r="CH22" s="10">
        <v>236457</v>
      </c>
      <c r="CI22" s="10">
        <v>600000</v>
      </c>
      <c r="CJ22" s="5"/>
      <c r="CK22" s="10">
        <v>243953</v>
      </c>
      <c r="CL22" s="10">
        <v>252353</v>
      </c>
      <c r="CM22" s="10">
        <v>144386</v>
      </c>
      <c r="CN22" s="10">
        <v>44835</v>
      </c>
      <c r="CO22" s="10">
        <v>341979</v>
      </c>
      <c r="CP22" s="10">
        <v>816482</v>
      </c>
      <c r="CQ22" s="10">
        <v>140010</v>
      </c>
      <c r="CR22" s="10">
        <v>234915</v>
      </c>
      <c r="CS22" s="4"/>
      <c r="CT22" s="10">
        <v>181655</v>
      </c>
      <c r="CU22" s="10">
        <v>295449</v>
      </c>
      <c r="CV22" s="10">
        <v>31071</v>
      </c>
      <c r="CW22" s="10">
        <v>243860</v>
      </c>
      <c r="CX22" s="5"/>
      <c r="CY22" s="10">
        <v>52017</v>
      </c>
      <c r="CZ22" s="5"/>
      <c r="DA22" s="4"/>
      <c r="DB22" s="10">
        <v>247991</v>
      </c>
      <c r="DC22" s="10">
        <v>762195</v>
      </c>
      <c r="DD22" s="10">
        <v>788872</v>
      </c>
      <c r="DE22" s="10">
        <v>915243</v>
      </c>
      <c r="DF22" s="10">
        <v>845059</v>
      </c>
      <c r="DG22" s="10">
        <v>31969</v>
      </c>
      <c r="DH22" s="10">
        <v>217301</v>
      </c>
      <c r="DI22" s="10">
        <v>490180</v>
      </c>
      <c r="DJ22" s="10">
        <v>842578</v>
      </c>
      <c r="DK22" s="10">
        <v>878222</v>
      </c>
      <c r="DL22" s="10">
        <v>1015696</v>
      </c>
      <c r="DM22" s="10">
        <v>473604</v>
      </c>
      <c r="DN22" s="10">
        <v>490180</v>
      </c>
      <c r="DO22" s="10">
        <v>915243</v>
      </c>
      <c r="DP22" s="10">
        <v>215015</v>
      </c>
      <c r="DQ22" s="10">
        <v>543471</v>
      </c>
      <c r="DR22" s="10">
        <v>1146337</v>
      </c>
      <c r="DS22" s="4"/>
      <c r="DT22" s="5"/>
      <c r="DU22" s="10">
        <v>525093</v>
      </c>
      <c r="DV22" s="5"/>
      <c r="DW22" s="4"/>
      <c r="DX22" s="10">
        <v>92808</v>
      </c>
      <c r="DY22" s="10">
        <v>29843</v>
      </c>
      <c r="DZ22" s="5"/>
      <c r="EA22" s="10">
        <v>923670</v>
      </c>
      <c r="EB22" s="5"/>
      <c r="EC22" s="10">
        <v>75443</v>
      </c>
      <c r="ED22" s="5"/>
      <c r="EE22" s="4">
        <v>310483</v>
      </c>
      <c r="EF22" s="10">
        <v>543471</v>
      </c>
      <c r="EG22" s="4"/>
      <c r="EH22" s="10">
        <v>1267000</v>
      </c>
      <c r="EI22" s="4"/>
      <c r="EJ22" s="5"/>
      <c r="EK22" s="10">
        <v>50000</v>
      </c>
      <c r="EL22" s="5"/>
      <c r="EM22" s="10">
        <v>115286</v>
      </c>
      <c r="EN22" s="10">
        <v>166897</v>
      </c>
      <c r="EO22" s="10">
        <v>217494</v>
      </c>
      <c r="EP22" s="10">
        <v>75000</v>
      </c>
      <c r="EQ22" s="10">
        <v>256240</v>
      </c>
      <c r="ER22" s="10">
        <v>490180</v>
      </c>
      <c r="ES22" s="10">
        <v>96057</v>
      </c>
      <c r="ET22" s="10">
        <v>184564</v>
      </c>
      <c r="EU22" s="10">
        <v>543471</v>
      </c>
    </row>
    <row r="23" spans="1:151" ht="17" thickBot="1">
      <c r="A23" s="6" t="s">
        <v>66</v>
      </c>
      <c r="B23" s="11">
        <v>165487</v>
      </c>
      <c r="C23" s="11">
        <v>57668</v>
      </c>
      <c r="D23" s="5"/>
      <c r="E23" s="4"/>
      <c r="F23" s="11">
        <v>72193</v>
      </c>
      <c r="G23" s="11">
        <v>159080</v>
      </c>
      <c r="H23" s="5"/>
      <c r="I23" s="11">
        <v>915243</v>
      </c>
      <c r="J23" s="11">
        <v>62141</v>
      </c>
      <c r="K23" s="11">
        <v>50000</v>
      </c>
      <c r="L23" s="5"/>
      <c r="M23" s="4"/>
      <c r="N23" s="5"/>
      <c r="O23" s="11">
        <v>136711</v>
      </c>
      <c r="P23" s="11">
        <v>980431</v>
      </c>
      <c r="Q23" s="4"/>
      <c r="R23" s="11">
        <v>123987</v>
      </c>
      <c r="S23" s="4"/>
      <c r="T23" s="5"/>
      <c r="U23" s="4"/>
      <c r="V23" s="5"/>
      <c r="W23" s="11">
        <v>48854</v>
      </c>
      <c r="X23" s="5"/>
      <c r="Y23" s="4"/>
      <c r="Z23" s="5"/>
      <c r="AA23" s="11">
        <v>762195</v>
      </c>
      <c r="AB23" s="11">
        <v>28834</v>
      </c>
      <c r="AC23" s="4"/>
      <c r="AD23" s="5"/>
      <c r="AE23" s="11">
        <v>5145</v>
      </c>
      <c r="AF23" s="11">
        <v>214758</v>
      </c>
      <c r="AG23" s="4"/>
      <c r="AH23" s="11">
        <v>477150</v>
      </c>
      <c r="AI23" s="11">
        <v>525093</v>
      </c>
      <c r="AJ23" s="11">
        <v>239767</v>
      </c>
      <c r="AK23" s="4"/>
      <c r="AL23" s="5"/>
      <c r="AM23" s="11">
        <v>19211</v>
      </c>
      <c r="AN23" s="11">
        <v>250017</v>
      </c>
      <c r="AO23" s="11">
        <v>495227</v>
      </c>
      <c r="AP23" s="5"/>
      <c r="AQ23" s="4"/>
      <c r="AR23" s="5"/>
      <c r="AS23" s="11">
        <v>600000</v>
      </c>
      <c r="AT23" s="11">
        <v>11949</v>
      </c>
      <c r="AU23" s="4"/>
      <c r="AV23" s="5"/>
      <c r="AW23" s="4"/>
      <c r="AX23" s="5"/>
      <c r="AY23" s="11">
        <v>250000</v>
      </c>
      <c r="AZ23" s="11">
        <v>809875</v>
      </c>
      <c r="BA23" s="11">
        <v>158588</v>
      </c>
      <c r="BB23" s="11">
        <v>507336</v>
      </c>
      <c r="BC23" s="11">
        <v>64515</v>
      </c>
      <c r="BD23" s="5"/>
      <c r="BE23" s="4"/>
      <c r="BF23" s="5"/>
      <c r="BG23" s="4"/>
      <c r="BH23" s="5"/>
      <c r="BI23" s="11">
        <v>50000</v>
      </c>
      <c r="BJ23" s="5"/>
      <c r="BK23" s="11">
        <v>69792</v>
      </c>
      <c r="BL23" s="11">
        <v>154919</v>
      </c>
      <c r="BM23" s="4"/>
      <c r="BN23" s="5">
        <v>300000</v>
      </c>
      <c r="BO23" s="4"/>
      <c r="BP23" s="11">
        <v>483494</v>
      </c>
      <c r="BQ23" s="11">
        <v>48028</v>
      </c>
      <c r="BR23" s="5"/>
      <c r="BS23" s="11">
        <v>137466</v>
      </c>
      <c r="BT23" s="5"/>
      <c r="BU23" s="11">
        <v>31718</v>
      </c>
      <c r="BV23" s="11">
        <v>10768</v>
      </c>
      <c r="BW23" s="11">
        <v>184564</v>
      </c>
      <c r="BX23" s="11">
        <v>83119</v>
      </c>
      <c r="BY23" s="4"/>
      <c r="BZ23" s="5"/>
      <c r="CA23" s="11">
        <v>208104</v>
      </c>
      <c r="CB23" s="5"/>
      <c r="CC23" s="11">
        <v>100000</v>
      </c>
      <c r="CD23" s="5"/>
      <c r="CE23" s="11">
        <v>28834</v>
      </c>
      <c r="CF23" s="11">
        <v>600000</v>
      </c>
      <c r="CG23" s="4"/>
      <c r="CH23" s="11">
        <v>51449</v>
      </c>
      <c r="CI23" s="11">
        <v>447298</v>
      </c>
      <c r="CJ23" s="5"/>
      <c r="CK23" s="11">
        <v>207719</v>
      </c>
      <c r="CL23" s="5"/>
      <c r="CM23" s="11">
        <v>138414</v>
      </c>
      <c r="CN23" s="5"/>
      <c r="CO23" s="11">
        <v>216354</v>
      </c>
      <c r="CP23" s="11">
        <v>507336</v>
      </c>
      <c r="CQ23" s="11">
        <v>114160</v>
      </c>
      <c r="CR23" s="11">
        <v>119494</v>
      </c>
      <c r="CS23" s="4"/>
      <c r="CT23" s="11">
        <v>111518</v>
      </c>
      <c r="CU23" s="11">
        <v>211887</v>
      </c>
      <c r="CV23" s="5"/>
      <c r="CW23" s="11">
        <v>100000</v>
      </c>
      <c r="CX23" s="5"/>
      <c r="CY23" s="11">
        <v>25951</v>
      </c>
      <c r="CZ23" s="5"/>
      <c r="DA23" s="4"/>
      <c r="DB23" s="11">
        <v>100000</v>
      </c>
      <c r="DC23" s="11">
        <v>650000</v>
      </c>
      <c r="DD23" s="11">
        <v>467604</v>
      </c>
      <c r="DE23" s="11">
        <v>884879</v>
      </c>
      <c r="DF23" s="11">
        <v>62141</v>
      </c>
      <c r="DG23" s="11">
        <v>31969</v>
      </c>
      <c r="DH23" s="11">
        <v>89670</v>
      </c>
      <c r="DI23" s="11">
        <v>426745</v>
      </c>
      <c r="DJ23" s="11">
        <v>816482</v>
      </c>
      <c r="DK23" s="11">
        <v>845059</v>
      </c>
      <c r="DL23" s="11">
        <v>1000000</v>
      </c>
      <c r="DM23" s="11">
        <v>473604</v>
      </c>
      <c r="DN23" s="11">
        <v>306037</v>
      </c>
      <c r="DO23" s="11">
        <v>816482</v>
      </c>
      <c r="DP23" s="11">
        <v>112104</v>
      </c>
      <c r="DQ23" s="11">
        <v>469841</v>
      </c>
      <c r="DR23" s="11">
        <v>550000</v>
      </c>
      <c r="DS23" s="4"/>
      <c r="DT23" s="5"/>
      <c r="DU23" s="11">
        <v>525093</v>
      </c>
      <c r="DV23" s="5"/>
      <c r="DW23" s="4"/>
      <c r="DX23" s="11">
        <v>92808</v>
      </c>
      <c r="DY23" s="11">
        <v>29483</v>
      </c>
      <c r="DZ23" s="5"/>
      <c r="EA23" s="11">
        <v>517220</v>
      </c>
      <c r="EB23" s="5"/>
      <c r="EC23" s="11">
        <v>52017</v>
      </c>
      <c r="ED23" s="5"/>
      <c r="EE23" s="4"/>
      <c r="EF23" s="11">
        <v>210995</v>
      </c>
      <c r="EG23" s="4"/>
      <c r="EH23" s="11">
        <v>884293</v>
      </c>
      <c r="EI23" s="4"/>
      <c r="EJ23" s="5"/>
      <c r="EK23" s="11">
        <v>50000</v>
      </c>
      <c r="EL23" s="5"/>
      <c r="EM23" s="11">
        <v>34601</v>
      </c>
      <c r="EN23" s="11">
        <v>152201</v>
      </c>
      <c r="EO23" s="11">
        <v>62141</v>
      </c>
      <c r="EP23" s="11">
        <v>75000</v>
      </c>
      <c r="EQ23" s="11">
        <v>115122</v>
      </c>
      <c r="ER23" s="11">
        <v>411620</v>
      </c>
      <c r="ES23" s="4"/>
      <c r="ET23" s="5"/>
      <c r="EU23" s="11">
        <v>175000</v>
      </c>
    </row>
    <row r="24" spans="1:151" ht="18" thickTop="1" thickBot="1">
      <c r="A24" s="6" t="s">
        <v>67</v>
      </c>
      <c r="B24" s="3"/>
      <c r="C24" s="10">
        <v>53888</v>
      </c>
      <c r="D24" s="5"/>
      <c r="E24" s="4"/>
      <c r="F24" s="10">
        <v>50000</v>
      </c>
      <c r="G24" s="10">
        <v>33431</v>
      </c>
      <c r="H24" s="5"/>
      <c r="I24" s="10">
        <v>816482</v>
      </c>
      <c r="J24" s="10">
        <v>6214</v>
      </c>
      <c r="K24" s="10">
        <v>25000</v>
      </c>
      <c r="L24" s="5"/>
      <c r="M24" s="4"/>
      <c r="N24" s="5"/>
      <c r="O24" s="4"/>
      <c r="P24" s="10">
        <v>726672</v>
      </c>
      <c r="Q24" s="4"/>
      <c r="R24" s="10">
        <v>28834</v>
      </c>
      <c r="S24" s="4"/>
      <c r="T24" s="5"/>
      <c r="U24" s="4"/>
      <c r="V24" s="5"/>
      <c r="W24" s="10">
        <v>46404</v>
      </c>
      <c r="X24" s="5"/>
      <c r="Y24" s="4"/>
      <c r="Z24" s="5"/>
      <c r="AA24" s="10">
        <v>390027</v>
      </c>
      <c r="AB24" s="5"/>
      <c r="AC24" s="4"/>
      <c r="AD24" s="5"/>
      <c r="AE24" s="4"/>
      <c r="AF24" s="10">
        <v>182942</v>
      </c>
      <c r="AG24" s="4"/>
      <c r="AH24" s="5"/>
      <c r="AI24" s="4"/>
      <c r="AJ24" s="10">
        <v>119494</v>
      </c>
      <c r="AK24" s="4"/>
      <c r="AL24" s="5"/>
      <c r="AM24" s="4"/>
      <c r="AN24" s="10">
        <v>195745</v>
      </c>
      <c r="AO24" s="10">
        <v>150000</v>
      </c>
      <c r="AP24" s="5"/>
      <c r="AQ24" s="4"/>
      <c r="AR24" s="5"/>
      <c r="AS24" s="10">
        <v>117709</v>
      </c>
      <c r="AT24" s="5"/>
      <c r="AU24" s="4"/>
      <c r="AV24" s="5"/>
      <c r="AW24" s="4"/>
      <c r="AX24" s="5"/>
      <c r="AY24" s="10">
        <v>102898</v>
      </c>
      <c r="AZ24" s="10">
        <v>762195</v>
      </c>
      <c r="BA24" s="10">
        <v>32333</v>
      </c>
      <c r="BB24" s="10">
        <v>507336</v>
      </c>
      <c r="BC24" s="4"/>
      <c r="BD24" s="5"/>
      <c r="BE24" s="4"/>
      <c r="BF24" s="5"/>
      <c r="BG24" s="4"/>
      <c r="BH24" s="5"/>
      <c r="BI24" s="10">
        <v>50000</v>
      </c>
      <c r="BJ24" s="5"/>
      <c r="BK24" s="4"/>
      <c r="BL24" s="10">
        <v>89239</v>
      </c>
      <c r="BM24" s="4"/>
      <c r="BN24" s="5"/>
      <c r="BO24" s="4"/>
      <c r="BP24" s="10">
        <v>104034</v>
      </c>
      <c r="BQ24" s="10">
        <v>14409</v>
      </c>
      <c r="BR24" s="5"/>
      <c r="BS24" s="10">
        <v>60000</v>
      </c>
      <c r="BT24" s="5"/>
      <c r="BU24" s="4"/>
      <c r="BV24" s="5"/>
      <c r="BW24" s="10">
        <v>100007</v>
      </c>
      <c r="BX24" s="10">
        <v>35000</v>
      </c>
      <c r="BY24" s="4"/>
      <c r="BZ24" s="5"/>
      <c r="CA24" s="4"/>
      <c r="CB24" s="5"/>
      <c r="CC24" s="10">
        <v>75000</v>
      </c>
      <c r="CD24" s="5"/>
      <c r="CE24" s="10">
        <v>28834</v>
      </c>
      <c r="CF24" s="10">
        <v>139282</v>
      </c>
      <c r="CG24" s="4"/>
      <c r="CH24" s="10">
        <v>35166</v>
      </c>
      <c r="CI24" s="10">
        <v>447298</v>
      </c>
      <c r="CJ24" s="5"/>
      <c r="CK24" s="10">
        <v>96057</v>
      </c>
      <c r="CL24" s="5"/>
      <c r="CM24" s="4"/>
      <c r="CN24" s="5"/>
      <c r="CO24" s="10">
        <v>72924</v>
      </c>
      <c r="CP24" s="10">
        <v>331526</v>
      </c>
      <c r="CQ24" s="10">
        <v>70005</v>
      </c>
      <c r="CR24" s="10">
        <v>108043</v>
      </c>
      <c r="CS24" s="4"/>
      <c r="CT24" s="10">
        <v>8232</v>
      </c>
      <c r="CU24" s="10">
        <v>134479</v>
      </c>
      <c r="CV24" s="5"/>
      <c r="CW24" s="4"/>
      <c r="CX24" s="5"/>
      <c r="CY24" s="4"/>
      <c r="CZ24" s="5"/>
      <c r="DA24" s="4"/>
      <c r="DB24" s="10">
        <v>75000</v>
      </c>
      <c r="DC24" s="10">
        <v>473504</v>
      </c>
      <c r="DD24" s="10">
        <v>147054</v>
      </c>
      <c r="DE24" s="10">
        <v>816482</v>
      </c>
      <c r="DF24" s="5"/>
      <c r="DG24" s="4"/>
      <c r="DH24" s="5"/>
      <c r="DI24" s="10">
        <v>218100</v>
      </c>
      <c r="DJ24" s="10">
        <v>816482</v>
      </c>
      <c r="DK24" s="10">
        <v>845059</v>
      </c>
      <c r="DL24" s="10">
        <v>874636</v>
      </c>
      <c r="DM24" s="4"/>
      <c r="DN24" s="5"/>
      <c r="DO24" s="10">
        <v>390066</v>
      </c>
      <c r="DP24" s="10">
        <v>100007</v>
      </c>
      <c r="DQ24" s="10">
        <v>465143</v>
      </c>
      <c r="DR24" s="5"/>
      <c r="DS24" s="4"/>
      <c r="DT24" s="5"/>
      <c r="DU24" s="4"/>
      <c r="DV24" s="5"/>
      <c r="DW24" s="4"/>
      <c r="DX24" s="10">
        <v>78887</v>
      </c>
      <c r="DY24" s="4"/>
      <c r="DZ24" s="5"/>
      <c r="EA24" s="10">
        <v>100000</v>
      </c>
      <c r="EB24" s="5"/>
      <c r="EC24" s="4"/>
      <c r="ED24" s="5"/>
      <c r="EE24" s="4"/>
      <c r="EF24" s="10">
        <v>100000</v>
      </c>
      <c r="EG24" s="4"/>
      <c r="EH24" s="10">
        <v>700000</v>
      </c>
      <c r="EI24" s="4"/>
      <c r="EJ24" s="5"/>
      <c r="EK24" s="10">
        <v>50000</v>
      </c>
      <c r="EL24" s="5"/>
      <c r="EM24" s="4"/>
      <c r="EN24" s="10">
        <v>74608</v>
      </c>
      <c r="EO24" s="10">
        <v>31071</v>
      </c>
      <c r="EP24" s="5"/>
      <c r="EQ24" s="10">
        <v>67253</v>
      </c>
      <c r="ER24" s="5"/>
      <c r="ES24" s="4"/>
      <c r="ET24" s="5"/>
      <c r="EU24" s="4"/>
    </row>
    <row r="25" spans="1:151" ht="18" thickTop="1" thickBot="1">
      <c r="A25" s="6" t="s">
        <v>68</v>
      </c>
      <c r="B25" s="3"/>
      <c r="C25" s="4"/>
      <c r="D25" s="5"/>
      <c r="E25" s="4"/>
      <c r="F25" s="5"/>
      <c r="G25" s="4"/>
      <c r="H25" s="5"/>
      <c r="I25" s="11">
        <v>72234</v>
      </c>
      <c r="J25" s="5"/>
      <c r="K25" s="11">
        <v>25000</v>
      </c>
      <c r="L25" s="5"/>
      <c r="M25" s="4"/>
      <c r="N25" s="5"/>
      <c r="O25" s="4"/>
      <c r="P25" s="11">
        <v>500000</v>
      </c>
      <c r="Q25" s="4"/>
      <c r="R25" s="5"/>
      <c r="S25" s="4"/>
      <c r="T25" s="5"/>
      <c r="U25" s="4"/>
      <c r="V25" s="5"/>
      <c r="W25" s="11">
        <v>15605</v>
      </c>
      <c r="X25" s="5"/>
      <c r="Y25" s="4"/>
      <c r="Z25" s="5"/>
      <c r="AA25" s="11">
        <v>341756</v>
      </c>
      <c r="AB25" s="5"/>
      <c r="AC25" s="4"/>
      <c r="AD25" s="5"/>
      <c r="AE25" s="4"/>
      <c r="AF25" s="11">
        <v>72892</v>
      </c>
      <c r="AG25" s="4"/>
      <c r="AH25" s="5"/>
      <c r="AI25" s="4"/>
      <c r="AJ25" s="11">
        <v>105498</v>
      </c>
      <c r="AK25" s="4"/>
      <c r="AL25" s="5"/>
      <c r="AM25" s="4"/>
      <c r="AN25" s="11">
        <v>127389</v>
      </c>
      <c r="AO25" s="11">
        <v>150000</v>
      </c>
      <c r="AP25" s="5"/>
      <c r="AQ25" s="4"/>
      <c r="AR25" s="5"/>
      <c r="AS25" s="11">
        <v>62141</v>
      </c>
      <c r="AT25" s="5"/>
      <c r="AU25" s="4"/>
      <c r="AV25" s="5"/>
      <c r="AW25" s="4"/>
      <c r="AX25" s="5"/>
      <c r="AY25" s="11">
        <v>50000</v>
      </c>
      <c r="AZ25" s="11">
        <v>472427</v>
      </c>
      <c r="BA25" s="11">
        <v>6511</v>
      </c>
      <c r="BB25" s="11">
        <v>176075</v>
      </c>
      <c r="BC25" s="4"/>
      <c r="BD25" s="5"/>
      <c r="BE25" s="4"/>
      <c r="BF25" s="5"/>
      <c r="BG25" s="4"/>
      <c r="BH25" s="5"/>
      <c r="BI25" s="11">
        <v>35381</v>
      </c>
      <c r="BJ25" s="5"/>
      <c r="BK25" s="4"/>
      <c r="BL25" s="5"/>
      <c r="BM25" s="4"/>
      <c r="BN25" s="5"/>
      <c r="BO25" s="4"/>
      <c r="BP25" s="11">
        <v>86502</v>
      </c>
      <c r="BQ25" s="4"/>
      <c r="BR25" s="5"/>
      <c r="BS25" s="4"/>
      <c r="BT25" s="5"/>
      <c r="BU25" s="4"/>
      <c r="BV25" s="5"/>
      <c r="BW25" s="11">
        <v>86998</v>
      </c>
      <c r="BX25" s="11">
        <v>31500</v>
      </c>
      <c r="BY25" s="4"/>
      <c r="BZ25" s="5"/>
      <c r="CA25" s="4"/>
      <c r="CB25" s="5"/>
      <c r="CC25" s="11">
        <v>31969</v>
      </c>
      <c r="CD25" s="5"/>
      <c r="CE25" s="4"/>
      <c r="CF25" s="11">
        <v>107676</v>
      </c>
      <c r="CG25" s="4"/>
      <c r="CH25" s="5"/>
      <c r="CI25" s="11">
        <v>85439</v>
      </c>
      <c r="CJ25" s="5"/>
      <c r="CK25" s="11">
        <v>48028</v>
      </c>
      <c r="CL25" s="5"/>
      <c r="CM25" s="4"/>
      <c r="CN25" s="5"/>
      <c r="CO25" s="11">
        <v>40368</v>
      </c>
      <c r="CP25" s="11">
        <v>111549</v>
      </c>
      <c r="CQ25" s="11">
        <v>58068</v>
      </c>
      <c r="CR25" s="11">
        <v>95600</v>
      </c>
      <c r="CS25" s="4"/>
      <c r="CT25" s="5"/>
      <c r="CU25" s="4"/>
      <c r="CV25" s="5"/>
      <c r="CW25" s="4"/>
      <c r="CX25" s="5"/>
      <c r="CY25" s="4"/>
      <c r="CZ25" s="5"/>
      <c r="DA25" s="4"/>
      <c r="DB25" s="11">
        <v>50000</v>
      </c>
      <c r="DC25" s="4"/>
      <c r="DD25" s="11">
        <v>57668</v>
      </c>
      <c r="DE25" s="4"/>
      <c r="DF25" s="5"/>
      <c r="DG25" s="4"/>
      <c r="DH25" s="5"/>
      <c r="DI25" s="11">
        <v>201839</v>
      </c>
      <c r="DJ25" s="11">
        <v>730031</v>
      </c>
      <c r="DK25" s="11">
        <v>750000</v>
      </c>
      <c r="DL25" s="11">
        <v>442126</v>
      </c>
      <c r="DM25" s="4"/>
      <c r="DN25" s="5"/>
      <c r="DO25" s="11">
        <v>80757</v>
      </c>
      <c r="DP25" s="11">
        <v>108747</v>
      </c>
      <c r="DQ25" s="11">
        <v>102898</v>
      </c>
      <c r="DR25" s="5"/>
      <c r="DS25" s="4"/>
      <c r="DT25" s="5"/>
      <c r="DU25" s="4"/>
      <c r="DV25" s="5"/>
      <c r="DW25" s="4"/>
      <c r="DX25" s="11">
        <v>57668</v>
      </c>
      <c r="DY25" s="4"/>
      <c r="DZ25" s="5"/>
      <c r="EA25" s="11">
        <v>100000</v>
      </c>
      <c r="EB25" s="5"/>
      <c r="EC25" s="4"/>
      <c r="ED25" s="5"/>
      <c r="EE25" s="4"/>
      <c r="EF25" s="11">
        <v>75000</v>
      </c>
      <c r="EG25" s="4"/>
      <c r="EH25" s="5"/>
      <c r="EI25" s="4"/>
      <c r="EJ25" s="5"/>
      <c r="EK25" s="4"/>
      <c r="EL25" s="5"/>
      <c r="EM25" s="4"/>
      <c r="EN25" s="11">
        <v>59687</v>
      </c>
      <c r="EO25" s="4"/>
      <c r="EP25" s="5"/>
      <c r="EQ25" s="4"/>
      <c r="ER25" s="5"/>
      <c r="ES25" s="4"/>
      <c r="ET25" s="5"/>
      <c r="EU25" s="4"/>
    </row>
    <row r="26" spans="1:151" ht="18" thickTop="1" thickBot="1">
      <c r="A26" s="6" t="s">
        <v>69</v>
      </c>
      <c r="B26" s="3"/>
      <c r="C26" s="4"/>
      <c r="D26" s="5"/>
      <c r="E26" s="4"/>
      <c r="F26" s="5"/>
      <c r="G26" s="4"/>
      <c r="H26" s="5"/>
      <c r="I26" s="10">
        <v>59687</v>
      </c>
      <c r="J26" s="5"/>
      <c r="K26" s="4"/>
      <c r="L26" s="5"/>
      <c r="M26" s="4"/>
      <c r="N26" s="5"/>
      <c r="O26" s="4"/>
      <c r="P26" s="10">
        <v>323599</v>
      </c>
      <c r="Q26" s="4"/>
      <c r="R26" s="5"/>
      <c r="S26" s="4"/>
      <c r="T26" s="5"/>
      <c r="U26" s="4"/>
      <c r="V26" s="5"/>
      <c r="W26" s="4"/>
      <c r="X26" s="5"/>
      <c r="Y26" s="4"/>
      <c r="Z26" s="5"/>
      <c r="AA26" s="10">
        <v>251076</v>
      </c>
      <c r="AB26" s="5"/>
      <c r="AC26" s="4"/>
      <c r="AD26" s="5"/>
      <c r="AE26" s="4"/>
      <c r="AF26" s="10">
        <v>23852</v>
      </c>
      <c r="AG26" s="4"/>
      <c r="AH26" s="5"/>
      <c r="AI26" s="4"/>
      <c r="AJ26" s="10">
        <v>70000</v>
      </c>
      <c r="AK26" s="4"/>
      <c r="AL26" s="5"/>
      <c r="AM26" s="4"/>
      <c r="AN26" s="10">
        <v>62141</v>
      </c>
      <c r="AO26" s="10">
        <v>115344</v>
      </c>
      <c r="AP26" s="5"/>
      <c r="AQ26" s="4"/>
      <c r="AR26" s="5"/>
      <c r="AS26" s="4"/>
      <c r="AT26" s="5"/>
      <c r="AU26" s="4"/>
      <c r="AV26" s="5"/>
      <c r="AW26" s="4"/>
      <c r="AX26" s="5"/>
      <c r="AY26" s="10">
        <v>50000</v>
      </c>
      <c r="AZ26" s="10">
        <v>281377</v>
      </c>
      <c r="BA26" s="4"/>
      <c r="BB26" s="5"/>
      <c r="BC26" s="4"/>
      <c r="BD26" s="5"/>
      <c r="BE26" s="4"/>
      <c r="BF26" s="5"/>
      <c r="BG26" s="4"/>
      <c r="BH26" s="5"/>
      <c r="BI26" s="10">
        <v>25000</v>
      </c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10">
        <v>60004</v>
      </c>
      <c r="BX26" s="10">
        <v>25000</v>
      </c>
      <c r="BY26" s="4"/>
      <c r="BZ26" s="5"/>
      <c r="CA26" s="4"/>
      <c r="CB26" s="5"/>
      <c r="CC26" s="4"/>
      <c r="CD26" s="5"/>
      <c r="CE26" s="4"/>
      <c r="CF26" s="10">
        <v>43226</v>
      </c>
      <c r="CG26" s="4"/>
      <c r="CH26" s="5"/>
      <c r="CI26" s="10">
        <v>80413</v>
      </c>
      <c r="CJ26" s="5"/>
      <c r="CK26" s="10">
        <v>29843</v>
      </c>
      <c r="CL26" s="5"/>
      <c r="CM26" s="4"/>
      <c r="CN26" s="5"/>
      <c r="CO26" s="10">
        <v>22341</v>
      </c>
      <c r="CP26" s="10">
        <v>96057</v>
      </c>
      <c r="CQ26" s="10">
        <v>50003</v>
      </c>
      <c r="CR26" s="10">
        <v>91274</v>
      </c>
      <c r="CS26" s="4"/>
      <c r="CT26" s="5"/>
      <c r="CU26" s="4"/>
      <c r="CV26" s="5"/>
      <c r="CW26" s="4"/>
      <c r="CX26" s="5"/>
      <c r="CY26" s="4"/>
      <c r="CZ26" s="5"/>
      <c r="DA26" s="4"/>
      <c r="DB26" s="10">
        <v>50000</v>
      </c>
      <c r="DC26" s="4"/>
      <c r="DD26" s="5"/>
      <c r="DE26" s="4"/>
      <c r="DF26" s="5"/>
      <c r="DG26" s="4"/>
      <c r="DH26" s="5"/>
      <c r="DI26" s="10">
        <v>114438</v>
      </c>
      <c r="DJ26" s="10">
        <v>507336</v>
      </c>
      <c r="DK26" s="10">
        <v>525093</v>
      </c>
      <c r="DL26" s="10">
        <v>297311</v>
      </c>
      <c r="DM26" s="4"/>
      <c r="DN26" s="5"/>
      <c r="DO26" s="10">
        <v>62552</v>
      </c>
      <c r="DP26" s="10">
        <v>62141</v>
      </c>
      <c r="DQ26" s="10">
        <v>23069</v>
      </c>
      <c r="DR26" s="5"/>
      <c r="DS26" s="4"/>
      <c r="DT26" s="5"/>
      <c r="DU26" s="4"/>
      <c r="DV26" s="5"/>
      <c r="DW26" s="4"/>
      <c r="DX26" s="5"/>
      <c r="DY26" s="4"/>
      <c r="DZ26" s="5"/>
      <c r="EA26" s="10">
        <v>82979</v>
      </c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10">
        <v>29843</v>
      </c>
      <c r="EO26" s="4"/>
      <c r="EP26" s="5"/>
      <c r="EQ26" s="4"/>
      <c r="ER26" s="5"/>
      <c r="ES26" s="4"/>
      <c r="ET26" s="5"/>
      <c r="EU26" s="4"/>
    </row>
    <row r="27" spans="1:151" ht="18" thickTop="1" thickBot="1">
      <c r="A27" s="6" t="s">
        <v>70</v>
      </c>
      <c r="B27" s="3"/>
      <c r="C27" s="4"/>
      <c r="D27" s="5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11">
        <v>202300</v>
      </c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11">
        <v>63938</v>
      </c>
      <c r="AK27" s="4"/>
      <c r="AL27" s="5"/>
      <c r="AM27" s="4"/>
      <c r="AN27" s="11">
        <v>27964</v>
      </c>
      <c r="AO27" s="11">
        <v>50000</v>
      </c>
      <c r="AP27" s="5"/>
      <c r="AQ27" s="4"/>
      <c r="AR27" s="5"/>
      <c r="AS27" s="4"/>
      <c r="AT27" s="5"/>
      <c r="AU27" s="4"/>
      <c r="AV27" s="5"/>
      <c r="AW27" s="4"/>
      <c r="AX27" s="5"/>
      <c r="AY27" s="11">
        <v>50000</v>
      </c>
      <c r="AZ27" s="11">
        <v>192228</v>
      </c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11">
        <v>58068</v>
      </c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11">
        <v>17300</v>
      </c>
      <c r="CP27" s="11">
        <v>67240</v>
      </c>
      <c r="CQ27" s="11">
        <v>16129</v>
      </c>
      <c r="CR27" s="11">
        <v>79922</v>
      </c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11">
        <v>69202</v>
      </c>
      <c r="DJ27" s="11">
        <v>305867</v>
      </c>
      <c r="DK27" s="11">
        <v>298278</v>
      </c>
      <c r="DL27" s="11">
        <v>155000</v>
      </c>
      <c r="DM27" s="4"/>
      <c r="DN27" s="5"/>
      <c r="DO27" s="11">
        <v>48028</v>
      </c>
      <c r="DP27" s="11">
        <v>50003</v>
      </c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11">
        <v>29843</v>
      </c>
      <c r="EO27" s="4"/>
      <c r="EP27" s="5"/>
      <c r="EQ27" s="4"/>
      <c r="ER27" s="5"/>
      <c r="ES27" s="4"/>
      <c r="ET27" s="5"/>
      <c r="EU27" s="4"/>
    </row>
    <row r="28" spans="1:151" ht="18" thickTop="1" thickBot="1">
      <c r="A28" s="6" t="s">
        <v>71</v>
      </c>
      <c r="B28" s="3"/>
      <c r="C28" s="4"/>
      <c r="D28" s="5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10">
        <v>194494</v>
      </c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10">
        <v>31969</v>
      </c>
      <c r="AK28" s="4"/>
      <c r="AL28" s="5"/>
      <c r="AM28" s="4"/>
      <c r="AN28" s="5"/>
      <c r="AO28" s="10">
        <v>50000</v>
      </c>
      <c r="AP28" s="5"/>
      <c r="AQ28" s="4"/>
      <c r="AR28" s="5"/>
      <c r="AS28" s="4"/>
      <c r="AT28" s="5"/>
      <c r="AU28" s="4"/>
      <c r="AV28" s="5"/>
      <c r="AW28" s="4"/>
      <c r="AX28" s="5"/>
      <c r="AY28" s="10">
        <v>35000</v>
      </c>
      <c r="AZ28" s="10">
        <v>144867</v>
      </c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10">
        <v>31071</v>
      </c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10">
        <v>31969</v>
      </c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10">
        <v>57668</v>
      </c>
      <c r="DJ28" s="10">
        <v>216128</v>
      </c>
      <c r="DK28" s="10">
        <v>200000</v>
      </c>
      <c r="DL28" s="10">
        <v>96969</v>
      </c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</row>
    <row r="29" spans="1:151" ht="18" thickTop="1" thickBot="1">
      <c r="A29" s="6" t="s">
        <v>75</v>
      </c>
      <c r="B29" s="3"/>
      <c r="C29" s="4"/>
      <c r="D29" s="5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11">
        <v>100000</v>
      </c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11">
        <v>31969</v>
      </c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11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11">
        <v>31071</v>
      </c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11">
        <v>20580</v>
      </c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11">
        <v>57668</v>
      </c>
      <c r="DJ29" s="11">
        <v>119373</v>
      </c>
      <c r="DK29" s="11">
        <v>150010</v>
      </c>
      <c r="DL29" s="11">
        <v>65000</v>
      </c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</row>
    <row r="30" spans="1:151" ht="18" thickTop="1" thickBot="1">
      <c r="A30" s="6" t="s">
        <v>76</v>
      </c>
      <c r="B30" s="3"/>
      <c r="C30" s="4"/>
      <c r="D30" s="5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10">
        <v>51449</v>
      </c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10">
        <v>20000</v>
      </c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10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10">
        <v>46404</v>
      </c>
      <c r="DJ30" s="10">
        <v>96908</v>
      </c>
      <c r="DK30" s="4"/>
      <c r="DL30" s="10">
        <v>57672</v>
      </c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</row>
    <row r="31" spans="1:151" ht="18" thickTop="1" thickBot="1">
      <c r="A31" s="6" t="s">
        <v>77</v>
      </c>
      <c r="B31" s="3"/>
      <c r="C31" s="4"/>
      <c r="D31" s="5"/>
      <c r="E31" s="4"/>
      <c r="F31" s="5"/>
      <c r="G31" s="4"/>
      <c r="H31" s="5"/>
      <c r="I31" s="4"/>
      <c r="J31" s="5"/>
      <c r="K31" s="4"/>
      <c r="L31" s="5"/>
      <c r="M31" s="4"/>
      <c r="N31" s="5"/>
      <c r="O31" s="4"/>
      <c r="P31" s="11">
        <v>45000</v>
      </c>
      <c r="Q31" s="4"/>
      <c r="R31" s="5"/>
      <c r="S31" s="4"/>
      <c r="T31" s="5"/>
      <c r="U31" s="4"/>
      <c r="V31" s="5"/>
      <c r="W31" s="4"/>
      <c r="X31" s="5"/>
      <c r="Y31" s="4"/>
      <c r="Z31" s="5"/>
      <c r="AA31" s="4"/>
      <c r="AB31" s="5"/>
      <c r="AC31" s="4"/>
      <c r="AD31" s="5"/>
      <c r="AE31" s="4"/>
      <c r="AF31" s="5"/>
      <c r="AG31" s="4"/>
      <c r="AH31" s="5"/>
      <c r="AI31" s="4"/>
      <c r="AJ31" s="5"/>
      <c r="AK31" s="4"/>
      <c r="AL31" s="5"/>
      <c r="AM31" s="4"/>
      <c r="AN31" s="5"/>
      <c r="AO31" s="4"/>
      <c r="AP31" s="5"/>
      <c r="AQ31" s="4"/>
      <c r="AR31" s="5"/>
      <c r="AS31" s="4"/>
      <c r="AT31" s="5"/>
      <c r="AU31" s="4"/>
      <c r="AV31" s="5"/>
      <c r="AW31" s="4"/>
      <c r="AX31" s="5"/>
      <c r="AY31" s="4"/>
      <c r="AZ31" s="11"/>
      <c r="BA31" s="4"/>
      <c r="BB31" s="5"/>
      <c r="BC31" s="4"/>
      <c r="BD31" s="5"/>
      <c r="BE31" s="4"/>
      <c r="BF31" s="5"/>
      <c r="BG31" s="4"/>
      <c r="BH31" s="5"/>
      <c r="BI31" s="4"/>
      <c r="BJ31" s="5"/>
      <c r="BK31" s="4"/>
      <c r="BL31" s="5"/>
      <c r="BM31" s="4"/>
      <c r="BN31" s="5"/>
      <c r="BO31" s="4"/>
      <c r="BP31" s="5"/>
      <c r="BQ31" s="4"/>
      <c r="BR31" s="5"/>
      <c r="BS31" s="4"/>
      <c r="BT31" s="5"/>
      <c r="BU31" s="4"/>
      <c r="BV31" s="5"/>
      <c r="BW31" s="4"/>
      <c r="BX31" s="5"/>
      <c r="BY31" s="4"/>
      <c r="BZ31" s="5"/>
      <c r="CA31" s="4"/>
      <c r="CB31" s="5"/>
      <c r="CC31" s="4"/>
      <c r="CD31" s="5"/>
      <c r="CE31" s="4"/>
      <c r="CF31" s="5"/>
      <c r="CG31" s="4"/>
      <c r="CH31" s="5"/>
      <c r="CI31" s="4"/>
      <c r="CJ31" s="5"/>
      <c r="CK31" s="4"/>
      <c r="CL31" s="5"/>
      <c r="CM31" s="4"/>
      <c r="CN31" s="5"/>
      <c r="CO31" s="4"/>
      <c r="CP31" s="5"/>
      <c r="CQ31" s="4"/>
      <c r="CR31" s="5"/>
      <c r="CS31" s="4"/>
      <c r="CT31" s="5"/>
      <c r="CU31" s="4"/>
      <c r="CV31" s="5"/>
      <c r="CW31" s="4"/>
      <c r="CX31" s="5"/>
      <c r="CY31" s="4"/>
      <c r="CZ31" s="5"/>
      <c r="DA31" s="4"/>
      <c r="DB31" s="5"/>
      <c r="DC31" s="4"/>
      <c r="DD31" s="5"/>
      <c r="DE31" s="4"/>
      <c r="DF31" s="5"/>
      <c r="DG31" s="4"/>
      <c r="DH31" s="5"/>
      <c r="DI31" s="11">
        <v>28834</v>
      </c>
      <c r="DJ31" s="11">
        <v>71624</v>
      </c>
      <c r="DK31" s="4"/>
      <c r="DL31" s="11">
        <v>50000</v>
      </c>
      <c r="DM31" s="4"/>
      <c r="DN31" s="5"/>
      <c r="DO31" s="4"/>
      <c r="DP31" s="5"/>
      <c r="DQ31" s="4"/>
      <c r="DR31" s="5"/>
      <c r="DS31" s="4"/>
      <c r="DT31" s="5"/>
      <c r="DU31" s="4"/>
      <c r="DV31" s="5"/>
      <c r="DW31" s="4"/>
      <c r="DX31" s="5"/>
      <c r="DY31" s="4"/>
      <c r="DZ31" s="5"/>
      <c r="EA31" s="4"/>
      <c r="EB31" s="5"/>
      <c r="EC31" s="4"/>
      <c r="ED31" s="5"/>
      <c r="EE31" s="4"/>
      <c r="EF31" s="5"/>
      <c r="EG31" s="4"/>
      <c r="EH31" s="5"/>
      <c r="EI31" s="4"/>
      <c r="EJ31" s="5"/>
      <c r="EK31" s="4"/>
      <c r="EL31" s="5"/>
      <c r="EM31" s="4"/>
      <c r="EN31" s="5"/>
      <c r="EO31" s="4"/>
      <c r="EP31" s="5"/>
      <c r="EQ31" s="4"/>
      <c r="ER31" s="5"/>
      <c r="ES31" s="4"/>
      <c r="ET31" s="5"/>
      <c r="EU31" s="4"/>
    </row>
    <row r="32" spans="1:151" ht="18" thickTop="1" thickBot="1">
      <c r="A32" s="6" t="s">
        <v>78</v>
      </c>
      <c r="B32" s="3"/>
      <c r="C32" s="4"/>
      <c r="D32" s="5"/>
      <c r="E32" s="4"/>
      <c r="F32" s="5"/>
      <c r="G32" s="4"/>
      <c r="H32" s="5"/>
      <c r="I32" s="4"/>
      <c r="J32" s="5"/>
      <c r="K32" s="4"/>
      <c r="L32" s="5"/>
      <c r="M32" s="4"/>
      <c r="N32" s="5"/>
      <c r="O32" s="4"/>
      <c r="P32" s="10">
        <v>31969</v>
      </c>
      <c r="Q32" s="4"/>
      <c r="R32" s="5"/>
      <c r="S32" s="4"/>
      <c r="T32" s="5"/>
      <c r="U32" s="4"/>
      <c r="V32" s="5"/>
      <c r="W32" s="4"/>
      <c r="X32" s="5"/>
      <c r="Y32" s="4"/>
      <c r="Z32" s="5"/>
      <c r="AA32" s="4"/>
      <c r="AB32" s="5"/>
      <c r="AC32" s="4"/>
      <c r="AD32" s="5"/>
      <c r="AE32" s="4"/>
      <c r="AF32" s="5"/>
      <c r="AG32" s="4"/>
      <c r="AH32" s="5"/>
      <c r="AI32" s="4"/>
      <c r="AJ32" s="5"/>
      <c r="AK32" s="4"/>
      <c r="AL32" s="5"/>
      <c r="AM32" s="4"/>
      <c r="AN32" s="5"/>
      <c r="AO32" s="4"/>
      <c r="AP32" s="5"/>
      <c r="AQ32" s="4"/>
      <c r="AR32" s="5"/>
      <c r="AS32" s="4"/>
      <c r="AT32" s="5"/>
      <c r="AU32" s="4"/>
      <c r="AV32" s="5"/>
      <c r="AW32" s="4"/>
      <c r="AX32" s="5"/>
      <c r="AY32" s="4"/>
      <c r="AZ32" s="10"/>
      <c r="BA32" s="4"/>
      <c r="BB32" s="5"/>
      <c r="BC32" s="4"/>
      <c r="BD32" s="5"/>
      <c r="BE32" s="4"/>
      <c r="BF32" s="5"/>
      <c r="BG32" s="4"/>
      <c r="BH32" s="5"/>
      <c r="BI32" s="4"/>
      <c r="BJ32" s="5"/>
      <c r="BK32" s="4"/>
      <c r="BL32" s="5"/>
      <c r="BM32" s="4"/>
      <c r="BN32" s="5"/>
      <c r="BO32" s="4"/>
      <c r="BP32" s="5"/>
      <c r="BQ32" s="4"/>
      <c r="BR32" s="5"/>
      <c r="BS32" s="4"/>
      <c r="BT32" s="5"/>
      <c r="BU32" s="4"/>
      <c r="BV32" s="5"/>
      <c r="BW32" s="4"/>
      <c r="BX32" s="5"/>
      <c r="BY32" s="4"/>
      <c r="BZ32" s="5"/>
      <c r="CA32" s="4"/>
      <c r="CB32" s="5"/>
      <c r="CC32" s="4"/>
      <c r="CD32" s="5"/>
      <c r="CE32" s="4"/>
      <c r="CF32" s="5"/>
      <c r="CG32" s="4"/>
      <c r="CH32" s="5"/>
      <c r="CI32" s="4"/>
      <c r="CJ32" s="5"/>
      <c r="CK32" s="4"/>
      <c r="CL32" s="5"/>
      <c r="CM32" s="4"/>
      <c r="CN32" s="5"/>
      <c r="CO32" s="4"/>
      <c r="CP32" s="5"/>
      <c r="CQ32" s="4"/>
      <c r="CR32" s="5"/>
      <c r="CS32" s="4"/>
      <c r="CT32" s="5"/>
      <c r="CU32" s="4"/>
      <c r="CV32" s="5"/>
      <c r="CW32" s="4"/>
      <c r="CX32" s="5"/>
      <c r="CY32" s="4"/>
      <c r="CZ32" s="5"/>
      <c r="DA32" s="4"/>
      <c r="DB32" s="5"/>
      <c r="DC32" s="4"/>
      <c r="DD32" s="5"/>
      <c r="DE32" s="4"/>
      <c r="DF32" s="5"/>
      <c r="DG32" s="4"/>
      <c r="DH32" s="5"/>
      <c r="DI32" s="4"/>
      <c r="DJ32" s="10">
        <v>59687</v>
      </c>
      <c r="DK32" s="4"/>
      <c r="DL32" s="10">
        <v>50000</v>
      </c>
      <c r="DM32" s="4"/>
      <c r="DN32" s="5"/>
      <c r="DO32" s="4"/>
      <c r="DP32" s="5"/>
      <c r="DQ32" s="4"/>
      <c r="DR32" s="5"/>
      <c r="DS32" s="4"/>
      <c r="DT32" s="5"/>
      <c r="DU32" s="4"/>
      <c r="DV32" s="5"/>
      <c r="DW32" s="4"/>
      <c r="DX32" s="5"/>
      <c r="DY32" s="4"/>
      <c r="DZ32" s="5"/>
      <c r="EA32" s="4"/>
      <c r="EB32" s="5"/>
      <c r="EC32" s="4"/>
      <c r="ED32" s="5"/>
      <c r="EE32" s="4"/>
      <c r="EF32" s="5"/>
      <c r="EG32" s="4"/>
      <c r="EH32" s="5"/>
      <c r="EI32" s="4"/>
      <c r="EJ32" s="5"/>
      <c r="EK32" s="4"/>
      <c r="EL32" s="5"/>
      <c r="EM32" s="4"/>
      <c r="EN32" s="5"/>
      <c r="EO32" s="4"/>
      <c r="EP32" s="5"/>
      <c r="EQ32" s="4"/>
      <c r="ER32" s="5"/>
      <c r="ES32" s="4"/>
      <c r="ET32" s="5"/>
      <c r="EU32" s="4"/>
    </row>
    <row r="33" spans="1:151" ht="18" thickTop="1" thickBot="1">
      <c r="A33" s="6" t="s">
        <v>79</v>
      </c>
      <c r="B33" s="3"/>
      <c r="C33" s="4"/>
      <c r="D33" s="5"/>
      <c r="E33" s="4"/>
      <c r="F33" s="5"/>
      <c r="G33" s="4"/>
      <c r="H33" s="5"/>
      <c r="I33" s="4"/>
      <c r="J33" s="5"/>
      <c r="K33" s="4"/>
      <c r="L33" s="5"/>
      <c r="M33" s="4"/>
      <c r="N33" s="5"/>
      <c r="O33" s="4"/>
      <c r="P33" s="5"/>
      <c r="Q33" s="4"/>
      <c r="R33" s="5"/>
      <c r="S33" s="4"/>
      <c r="T33" s="5"/>
      <c r="U33" s="4"/>
      <c r="V33" s="5"/>
      <c r="W33" s="4"/>
      <c r="X33" s="5"/>
      <c r="Y33" s="4"/>
      <c r="Z33" s="5"/>
      <c r="AA33" s="4"/>
      <c r="AB33" s="5"/>
      <c r="AC33" s="4"/>
      <c r="AD33" s="5"/>
      <c r="AE33" s="4"/>
      <c r="AF33" s="5"/>
      <c r="AG33" s="4"/>
      <c r="AH33" s="5"/>
      <c r="AI33" s="4"/>
      <c r="AJ33" s="5"/>
      <c r="AK33" s="4"/>
      <c r="AL33" s="5"/>
      <c r="AM33" s="4"/>
      <c r="AN33" s="5"/>
      <c r="AO33" s="4"/>
      <c r="AP33" s="5"/>
      <c r="AQ33" s="4"/>
      <c r="AR33" s="5"/>
      <c r="AS33" s="4"/>
      <c r="AT33" s="5"/>
      <c r="AU33" s="4"/>
      <c r="AV33" s="5"/>
      <c r="AW33" s="4"/>
      <c r="AX33" s="5"/>
      <c r="AY33" s="4"/>
      <c r="AZ33" s="11"/>
      <c r="BA33" s="4"/>
      <c r="BB33" s="5"/>
      <c r="BC33" s="4"/>
      <c r="BD33" s="5"/>
      <c r="BE33" s="4"/>
      <c r="BF33" s="5"/>
      <c r="BG33" s="4"/>
      <c r="BH33" s="5"/>
      <c r="BI33" s="4"/>
      <c r="BJ33" s="5"/>
      <c r="BK33" s="4"/>
      <c r="BL33" s="5"/>
      <c r="BM33" s="4"/>
      <c r="BN33" s="5"/>
      <c r="BO33" s="4"/>
      <c r="BP33" s="5"/>
      <c r="BQ33" s="4"/>
      <c r="BR33" s="5"/>
      <c r="BS33" s="4"/>
      <c r="BT33" s="5"/>
      <c r="BU33" s="4"/>
      <c r="BV33" s="5"/>
      <c r="BW33" s="4"/>
      <c r="BX33" s="5"/>
      <c r="BY33" s="4"/>
      <c r="BZ33" s="5"/>
      <c r="CA33" s="4"/>
      <c r="CB33" s="5"/>
      <c r="CC33" s="4"/>
      <c r="CD33" s="5"/>
      <c r="CE33" s="4"/>
      <c r="CF33" s="5"/>
      <c r="CG33" s="4"/>
      <c r="CH33" s="5"/>
      <c r="CI33" s="4"/>
      <c r="CJ33" s="5"/>
      <c r="CK33" s="4"/>
      <c r="CL33" s="5"/>
      <c r="CM33" s="4"/>
      <c r="CN33" s="5"/>
      <c r="CO33" s="4"/>
      <c r="CP33" s="5"/>
      <c r="CQ33" s="4"/>
      <c r="CR33" s="5"/>
      <c r="CS33" s="4"/>
      <c r="CT33" s="5"/>
      <c r="CU33" s="4"/>
      <c r="CV33" s="5"/>
      <c r="CW33" s="4"/>
      <c r="CX33" s="5"/>
      <c r="CY33" s="4"/>
      <c r="CZ33" s="5"/>
      <c r="DA33" s="4"/>
      <c r="DB33" s="5"/>
      <c r="DC33" s="4"/>
      <c r="DD33" s="5"/>
      <c r="DE33" s="4"/>
      <c r="DF33" s="5"/>
      <c r="DG33" s="4"/>
      <c r="DH33" s="5"/>
      <c r="DI33" s="4"/>
      <c r="DJ33" s="11">
        <v>59687</v>
      </c>
      <c r="DK33" s="4"/>
      <c r="DL33" s="11">
        <v>38903</v>
      </c>
      <c r="DM33" s="4"/>
      <c r="DN33" s="5"/>
      <c r="DO33" s="4"/>
      <c r="DP33" s="5"/>
      <c r="DQ33" s="4"/>
      <c r="DR33" s="5"/>
      <c r="DS33" s="4"/>
      <c r="DT33" s="5"/>
      <c r="DU33" s="4"/>
      <c r="DV33" s="5"/>
      <c r="DW33" s="4"/>
      <c r="DX33" s="5"/>
      <c r="DY33" s="4"/>
      <c r="DZ33" s="5"/>
      <c r="EA33" s="4"/>
      <c r="EB33" s="5"/>
      <c r="EC33" s="4"/>
      <c r="ED33" s="5"/>
      <c r="EE33" s="4"/>
      <c r="EF33" s="5"/>
      <c r="EG33" s="4"/>
      <c r="EH33" s="5"/>
      <c r="EI33" s="4"/>
      <c r="EJ33" s="5"/>
      <c r="EK33" s="4"/>
      <c r="EL33" s="5"/>
      <c r="EM33" s="4"/>
      <c r="EN33" s="5"/>
      <c r="EO33" s="4"/>
      <c r="EP33" s="5"/>
      <c r="EQ33" s="4"/>
      <c r="ER33" s="5"/>
      <c r="ES33" s="4"/>
      <c r="ET33" s="5"/>
      <c r="EU33" s="4"/>
    </row>
    <row r="34" spans="1:151" ht="18" thickTop="1" thickBot="1">
      <c r="A34" s="6" t="s">
        <v>80</v>
      </c>
      <c r="B34" s="3"/>
      <c r="C34" s="4"/>
      <c r="D34" s="5"/>
      <c r="E34" s="4"/>
      <c r="F34" s="5"/>
      <c r="G34" s="4"/>
      <c r="H34" s="5"/>
      <c r="I34" s="4"/>
      <c r="J34" s="5"/>
      <c r="K34" s="4"/>
      <c r="L34" s="5"/>
      <c r="M34" s="4"/>
      <c r="N34" s="5"/>
      <c r="O34" s="4"/>
      <c r="P34" s="5"/>
      <c r="Q34" s="4"/>
      <c r="R34" s="5"/>
      <c r="S34" s="4"/>
      <c r="T34" s="5"/>
      <c r="U34" s="4"/>
      <c r="V34" s="5"/>
      <c r="W34" s="4"/>
      <c r="X34" s="5"/>
      <c r="Y34" s="4"/>
      <c r="Z34" s="5"/>
      <c r="AA34" s="4"/>
      <c r="AB34" s="5"/>
      <c r="AC34" s="4"/>
      <c r="AD34" s="5"/>
      <c r="AE34" s="4"/>
      <c r="AF34" s="5"/>
      <c r="AG34" s="4"/>
      <c r="AH34" s="5"/>
      <c r="AI34" s="4"/>
      <c r="AJ34" s="5"/>
      <c r="AK34" s="4"/>
      <c r="AL34" s="5"/>
      <c r="AM34" s="4"/>
      <c r="AN34" s="5"/>
      <c r="AO34" s="4"/>
      <c r="AP34" s="5"/>
      <c r="AQ34" s="4"/>
      <c r="AR34" s="5"/>
      <c r="AS34" s="4"/>
      <c r="AT34" s="5"/>
      <c r="AU34" s="4"/>
      <c r="AV34" s="5"/>
      <c r="AW34" s="4"/>
      <c r="AX34" s="5"/>
      <c r="AY34" s="4"/>
      <c r="AZ34" s="10"/>
      <c r="BA34" s="4"/>
      <c r="BB34" s="5"/>
      <c r="BC34" s="4"/>
      <c r="BD34" s="5"/>
      <c r="BE34" s="4"/>
      <c r="BF34" s="5"/>
      <c r="BG34" s="4"/>
      <c r="BH34" s="5"/>
      <c r="BI34" s="4"/>
      <c r="BJ34" s="5"/>
      <c r="BK34" s="4"/>
      <c r="BL34" s="5"/>
      <c r="BM34" s="4"/>
      <c r="BN34" s="5"/>
      <c r="BO34" s="4"/>
      <c r="BP34" s="5"/>
      <c r="BQ34" s="4"/>
      <c r="BR34" s="5"/>
      <c r="BS34" s="4"/>
      <c r="BT34" s="5"/>
      <c r="BU34" s="4"/>
      <c r="BV34" s="5"/>
      <c r="BW34" s="4"/>
      <c r="BX34" s="5"/>
      <c r="BY34" s="4"/>
      <c r="BZ34" s="5"/>
      <c r="CA34" s="4"/>
      <c r="CB34" s="5"/>
      <c r="CC34" s="4"/>
      <c r="CD34" s="5"/>
      <c r="CE34" s="4"/>
      <c r="CF34" s="5"/>
      <c r="CG34" s="4"/>
      <c r="CH34" s="5"/>
      <c r="CI34" s="4"/>
      <c r="CJ34" s="5"/>
      <c r="CK34" s="4"/>
      <c r="CL34" s="5"/>
      <c r="CM34" s="4"/>
      <c r="CN34" s="5"/>
      <c r="CO34" s="4"/>
      <c r="CP34" s="5"/>
      <c r="CQ34" s="4"/>
      <c r="CR34" s="5"/>
      <c r="CS34" s="4"/>
      <c r="CT34" s="5"/>
      <c r="CU34" s="4"/>
      <c r="CV34" s="5"/>
      <c r="CW34" s="4"/>
      <c r="CX34" s="5"/>
      <c r="CY34" s="4"/>
      <c r="CZ34" s="5"/>
      <c r="DA34" s="4"/>
      <c r="DB34" s="5"/>
      <c r="DC34" s="4"/>
      <c r="DD34" s="5"/>
      <c r="DE34" s="4"/>
      <c r="DF34" s="5"/>
      <c r="DG34" s="4"/>
      <c r="DH34" s="5"/>
      <c r="DI34" s="4"/>
      <c r="DJ34" s="10">
        <v>32303</v>
      </c>
      <c r="DK34" s="4"/>
      <c r="DL34" s="5"/>
      <c r="DM34" s="4"/>
      <c r="DN34" s="5"/>
      <c r="DO34" s="4"/>
      <c r="DP34" s="5"/>
      <c r="DQ34" s="4"/>
      <c r="DR34" s="5"/>
      <c r="DS34" s="4"/>
      <c r="DT34" s="5"/>
      <c r="DU34" s="4"/>
      <c r="DV34" s="5"/>
      <c r="DW34" s="4"/>
      <c r="DX34" s="5"/>
      <c r="DY34" s="4"/>
      <c r="DZ34" s="5"/>
      <c r="EA34" s="4"/>
      <c r="EB34" s="5"/>
      <c r="EC34" s="4"/>
      <c r="ED34" s="5"/>
      <c r="EE34" s="4"/>
      <c r="EF34" s="5"/>
      <c r="EG34" s="4"/>
      <c r="EH34" s="5"/>
      <c r="EI34" s="4"/>
      <c r="EJ34" s="5"/>
      <c r="EK34" s="4"/>
      <c r="EL34" s="5"/>
      <c r="EM34" s="4"/>
      <c r="EN34" s="5"/>
      <c r="EO34" s="4"/>
      <c r="EP34" s="5"/>
      <c r="EQ34" s="4"/>
      <c r="ER34" s="5"/>
      <c r="ES34" s="4"/>
      <c r="ET34" s="5"/>
      <c r="EU34" s="4"/>
    </row>
    <row r="35" spans="1:151" ht="18" thickTop="1" thickBot="1">
      <c r="A35" s="6" t="s">
        <v>81</v>
      </c>
      <c r="B35" s="3"/>
      <c r="C35" s="4"/>
      <c r="D35" s="5"/>
      <c r="E35" s="4"/>
      <c r="F35" s="5"/>
      <c r="G35" s="4"/>
      <c r="H35" s="5"/>
      <c r="I35" s="4"/>
      <c r="J35" s="5"/>
      <c r="K35" s="4"/>
      <c r="L35" s="5"/>
      <c r="M35" s="4"/>
      <c r="N35" s="5"/>
      <c r="O35" s="4"/>
      <c r="P35" s="5"/>
      <c r="Q35" s="4"/>
      <c r="R35" s="5"/>
      <c r="S35" s="4"/>
      <c r="T35" s="5"/>
      <c r="U35" s="4"/>
      <c r="V35" s="5"/>
      <c r="W35" s="4"/>
      <c r="X35" s="5"/>
      <c r="Y35" s="4"/>
      <c r="Z35" s="5"/>
      <c r="AA35" s="4"/>
      <c r="AB35" s="5"/>
      <c r="AC35" s="4"/>
      <c r="AD35" s="5"/>
      <c r="AE35" s="4"/>
      <c r="AF35" s="5"/>
      <c r="AG35" s="4"/>
      <c r="AH35" s="5"/>
      <c r="AI35" s="4"/>
      <c r="AJ35" s="5"/>
      <c r="AK35" s="4"/>
      <c r="AL35" s="5"/>
      <c r="AM35" s="4"/>
      <c r="AN35" s="5"/>
      <c r="AO35" s="4"/>
      <c r="AP35" s="5"/>
      <c r="AQ35" s="4"/>
      <c r="AR35" s="5"/>
      <c r="AS35" s="4"/>
      <c r="AT35" s="5"/>
      <c r="AU35" s="4"/>
      <c r="AV35" s="5"/>
      <c r="AW35" s="4"/>
      <c r="AX35" s="5"/>
      <c r="AY35" s="4"/>
      <c r="AZ35" s="11"/>
      <c r="BA35" s="4"/>
      <c r="BB35" s="5"/>
      <c r="BC35" s="4"/>
      <c r="BD35" s="5"/>
      <c r="BE35" s="4"/>
      <c r="BF35" s="5"/>
      <c r="BG35" s="4"/>
      <c r="BH35" s="5"/>
      <c r="BI35" s="4"/>
      <c r="BJ35" s="5"/>
      <c r="BK35" s="4"/>
      <c r="BL35" s="5"/>
      <c r="BM35" s="4"/>
      <c r="BN35" s="5"/>
      <c r="BO35" s="4"/>
      <c r="BP35" s="5"/>
      <c r="BQ35" s="4"/>
      <c r="BR35" s="5"/>
      <c r="BS35" s="4"/>
      <c r="BT35" s="5"/>
      <c r="BU35" s="4"/>
      <c r="BV35" s="5"/>
      <c r="BW35" s="4"/>
      <c r="BX35" s="5"/>
      <c r="BY35" s="4"/>
      <c r="BZ35" s="5"/>
      <c r="CA35" s="4"/>
      <c r="CB35" s="5"/>
      <c r="CC35" s="4"/>
      <c r="CD35" s="5"/>
      <c r="CE35" s="4"/>
      <c r="CF35" s="5"/>
      <c r="CG35" s="4"/>
      <c r="CH35" s="5"/>
      <c r="CI35" s="4"/>
      <c r="CJ35" s="5"/>
      <c r="CK35" s="4"/>
      <c r="CL35" s="5"/>
      <c r="CM35" s="4"/>
      <c r="CN35" s="5"/>
      <c r="CO35" s="4"/>
      <c r="CP35" s="5"/>
      <c r="CQ35" s="4"/>
      <c r="CR35" s="5"/>
      <c r="CS35" s="4"/>
      <c r="CT35" s="5"/>
      <c r="CU35" s="4"/>
      <c r="CV35" s="5"/>
      <c r="CW35" s="4"/>
      <c r="CX35" s="5"/>
      <c r="CY35" s="4"/>
      <c r="CZ35" s="5"/>
      <c r="DA35" s="4"/>
      <c r="DB35" s="5"/>
      <c r="DC35" s="4"/>
      <c r="DD35" s="5"/>
      <c r="DE35" s="4"/>
      <c r="DF35" s="5"/>
      <c r="DG35" s="4"/>
      <c r="DH35" s="5"/>
      <c r="DI35" s="4"/>
      <c r="DJ35" s="5"/>
      <c r="DK35" s="4"/>
      <c r="DL35" s="5"/>
      <c r="DM35" s="4"/>
      <c r="DN35" s="5"/>
      <c r="DO35" s="4"/>
      <c r="DP35" s="5"/>
      <c r="DQ35" s="4"/>
      <c r="DR35" s="5"/>
      <c r="DS35" s="4"/>
      <c r="DT35" s="5"/>
      <c r="DU35" s="4"/>
      <c r="DV35" s="5"/>
      <c r="DW35" s="4"/>
      <c r="DX35" s="5"/>
      <c r="DY35" s="4"/>
      <c r="DZ35" s="5"/>
      <c r="EA35" s="4"/>
      <c r="EB35" s="5"/>
      <c r="EC35" s="4"/>
      <c r="ED35" s="5"/>
      <c r="EE35" s="4"/>
      <c r="EF35" s="5"/>
      <c r="EG35" s="4"/>
      <c r="EH35" s="5"/>
      <c r="EI35" s="4"/>
      <c r="EJ35" s="5"/>
      <c r="EK35" s="4"/>
      <c r="EL35" s="5"/>
      <c r="EM35" s="4"/>
      <c r="EN35" s="5"/>
      <c r="EO35" s="4"/>
      <c r="EP35" s="5"/>
      <c r="EQ35" s="4"/>
      <c r="ER35" s="5"/>
      <c r="ES35" s="4"/>
      <c r="ET35" s="5"/>
      <c r="EU35" s="4"/>
    </row>
    <row r="36" spans="1:151" s="21" customFormat="1" ht="18" thickTop="1" thickBot="1">
      <c r="A36" s="19" t="s">
        <v>55</v>
      </c>
      <c r="B36" s="20">
        <v>66768365</v>
      </c>
      <c r="C36" s="20">
        <v>58936376</v>
      </c>
      <c r="D36" s="20">
        <v>58470278</v>
      </c>
      <c r="E36" s="20">
        <v>72902950</v>
      </c>
      <c r="F36" s="20">
        <v>72826975</v>
      </c>
      <c r="G36" s="20">
        <v>73021989</v>
      </c>
      <c r="H36" s="20">
        <v>70676163</v>
      </c>
      <c r="I36" s="20">
        <v>62442955</v>
      </c>
      <c r="J36" s="20">
        <v>77139134</v>
      </c>
      <c r="K36" s="20">
        <v>93465328</v>
      </c>
      <c r="L36" s="20">
        <v>85282885</v>
      </c>
      <c r="M36" s="20">
        <v>107358841</v>
      </c>
      <c r="N36" s="20">
        <v>92172817</v>
      </c>
      <c r="O36" s="20">
        <v>88346807</v>
      </c>
      <c r="P36" s="20">
        <v>84083139</v>
      </c>
      <c r="Q36" s="20">
        <v>57491899</v>
      </c>
      <c r="R36" s="20">
        <v>72426678</v>
      </c>
      <c r="S36" s="20">
        <v>76397531</v>
      </c>
      <c r="T36" s="20">
        <v>78691926</v>
      </c>
      <c r="U36" s="20">
        <v>83842593</v>
      </c>
      <c r="V36" s="20">
        <v>75627699</v>
      </c>
      <c r="W36" s="20">
        <v>71877371</v>
      </c>
      <c r="X36" s="20">
        <v>80964682</v>
      </c>
      <c r="Y36" s="20">
        <v>86783378</v>
      </c>
      <c r="Z36" s="20">
        <v>92571387</v>
      </c>
      <c r="AA36" s="20">
        <v>68428583</v>
      </c>
      <c r="AB36" s="20">
        <v>66611520</v>
      </c>
      <c r="AC36" s="20">
        <v>83095277</v>
      </c>
      <c r="AD36" s="20">
        <v>108126026</v>
      </c>
      <c r="AE36" s="20">
        <v>127254579</v>
      </c>
      <c r="AF36" s="20">
        <v>68391849</v>
      </c>
      <c r="AG36" s="20">
        <v>74811065</v>
      </c>
      <c r="AH36" s="20">
        <v>84245429</v>
      </c>
      <c r="AI36" s="20">
        <v>74722199</v>
      </c>
      <c r="AJ36" s="20">
        <v>102978379</v>
      </c>
      <c r="AK36" s="20">
        <v>68566062</v>
      </c>
      <c r="AL36" s="20">
        <v>70520548</v>
      </c>
      <c r="AM36" s="20">
        <v>56767895</v>
      </c>
      <c r="AN36" s="20">
        <v>72305488</v>
      </c>
      <c r="AO36" s="20">
        <v>82573997</v>
      </c>
      <c r="AP36" s="20">
        <v>63057497</v>
      </c>
      <c r="AQ36" s="20">
        <v>61897253</v>
      </c>
      <c r="AR36" s="20">
        <v>64407195</v>
      </c>
      <c r="AS36" s="20">
        <v>85963779</v>
      </c>
      <c r="AT36" s="20">
        <v>108093859</v>
      </c>
      <c r="AU36" s="20">
        <v>69695346</v>
      </c>
      <c r="AV36" s="20">
        <v>71488484</v>
      </c>
      <c r="AW36" s="20">
        <v>73780441</v>
      </c>
      <c r="AX36" s="20">
        <v>95454038</v>
      </c>
      <c r="AY36" s="20">
        <v>101725589</v>
      </c>
      <c r="AZ36" s="20">
        <v>57323787</v>
      </c>
      <c r="BA36" s="20">
        <v>69103264</v>
      </c>
      <c r="BB36" s="20">
        <v>79176825</v>
      </c>
      <c r="BC36" s="20">
        <v>89806511</v>
      </c>
      <c r="BD36" s="20">
        <v>74732738</v>
      </c>
      <c r="BE36" s="20">
        <v>66687960</v>
      </c>
      <c r="BF36" s="20">
        <v>67154570</v>
      </c>
      <c r="BG36" s="20">
        <v>74783039</v>
      </c>
      <c r="BH36" s="20">
        <v>72399692</v>
      </c>
      <c r="BI36" s="20">
        <v>94008504</v>
      </c>
      <c r="BJ36" s="20">
        <v>74354449</v>
      </c>
      <c r="BK36" s="20">
        <v>73210624</v>
      </c>
      <c r="BL36" s="20">
        <v>85474394</v>
      </c>
      <c r="BM36" s="20">
        <v>97143243</v>
      </c>
      <c r="BN36" s="20">
        <v>116217687</v>
      </c>
      <c r="BO36" s="20">
        <v>100451593</v>
      </c>
      <c r="BP36" s="20">
        <v>85112599</v>
      </c>
      <c r="BQ36" s="20">
        <v>77336807</v>
      </c>
      <c r="BR36" s="20">
        <v>72344156</v>
      </c>
      <c r="BS36" s="20">
        <v>95226183</v>
      </c>
      <c r="BT36" s="20">
        <v>62954838</v>
      </c>
      <c r="BU36" s="20">
        <v>72807659</v>
      </c>
      <c r="BV36" s="20">
        <v>74199160</v>
      </c>
      <c r="BW36" s="20">
        <v>82972532</v>
      </c>
      <c r="BX36" s="20">
        <v>111045893</v>
      </c>
      <c r="BY36" s="20">
        <v>83268912</v>
      </c>
      <c r="BZ36" s="20">
        <v>87114705</v>
      </c>
      <c r="CA36" s="20">
        <v>82407001</v>
      </c>
      <c r="CB36" s="20">
        <v>85716053</v>
      </c>
      <c r="CC36" s="20">
        <v>101818405</v>
      </c>
      <c r="CD36" s="20">
        <v>62476395</v>
      </c>
      <c r="CE36" s="20">
        <v>62060944</v>
      </c>
      <c r="CF36" s="20">
        <v>64064915</v>
      </c>
      <c r="CG36" s="20">
        <v>73820190</v>
      </c>
      <c r="CH36" s="20">
        <v>94012121</v>
      </c>
      <c r="CI36" s="20">
        <v>69001896</v>
      </c>
      <c r="CJ36" s="20">
        <v>67626073</v>
      </c>
      <c r="CK36" s="20">
        <v>69322836</v>
      </c>
      <c r="CL36" s="20">
        <v>73934448</v>
      </c>
      <c r="CM36" s="20">
        <v>68071379</v>
      </c>
      <c r="CN36" s="20">
        <v>63901224</v>
      </c>
      <c r="CO36" s="20">
        <v>66356450</v>
      </c>
      <c r="CP36" s="20">
        <v>74407242</v>
      </c>
      <c r="CQ36" s="20">
        <v>81652543</v>
      </c>
      <c r="CR36" s="20">
        <v>99617386</v>
      </c>
      <c r="CS36" s="20">
        <v>79323074</v>
      </c>
      <c r="CT36" s="20">
        <v>89069657</v>
      </c>
      <c r="CU36" s="20">
        <v>81403346</v>
      </c>
      <c r="CV36" s="20">
        <v>74168903</v>
      </c>
      <c r="CW36" s="20">
        <v>103595894</v>
      </c>
      <c r="CX36" s="20">
        <v>67863244</v>
      </c>
      <c r="CY36" s="20">
        <v>71009755</v>
      </c>
      <c r="CZ36" s="20">
        <v>80146722</v>
      </c>
      <c r="DA36" s="20">
        <v>93888376</v>
      </c>
      <c r="DB36" s="20">
        <v>91339949</v>
      </c>
      <c r="DC36" s="20">
        <v>87114818</v>
      </c>
      <c r="DD36" s="20">
        <v>79203238</v>
      </c>
      <c r="DE36" s="20">
        <v>59629211</v>
      </c>
      <c r="DF36" s="20">
        <v>63445957</v>
      </c>
      <c r="DG36" s="20">
        <v>104110336</v>
      </c>
      <c r="DH36" s="20">
        <v>84032270</v>
      </c>
      <c r="DI36" s="20">
        <v>53308029</v>
      </c>
      <c r="DJ36" s="20">
        <v>56219939</v>
      </c>
      <c r="DK36" s="20">
        <v>63526527</v>
      </c>
      <c r="DL36" s="20">
        <v>85674275</v>
      </c>
      <c r="DM36" s="20">
        <v>60844774</v>
      </c>
      <c r="DN36" s="20">
        <v>62590529</v>
      </c>
      <c r="DO36" s="20">
        <v>69583765</v>
      </c>
      <c r="DP36" s="20">
        <v>70110834</v>
      </c>
      <c r="DQ36" s="20">
        <v>85115778</v>
      </c>
      <c r="DR36" s="20">
        <v>74803194</v>
      </c>
      <c r="DS36" s="20">
        <v>80894044</v>
      </c>
      <c r="DT36" s="20">
        <v>86244174</v>
      </c>
      <c r="DU36" s="20">
        <v>62488858</v>
      </c>
      <c r="DV36" s="20">
        <v>111872768</v>
      </c>
      <c r="DW36" s="20">
        <v>54317436</v>
      </c>
      <c r="DX36" s="20">
        <v>62880992</v>
      </c>
      <c r="DY36" s="20">
        <v>74441553</v>
      </c>
      <c r="DZ36" s="20">
        <v>71683666</v>
      </c>
      <c r="EA36" s="20">
        <v>96043092</v>
      </c>
      <c r="EB36" s="20">
        <v>69787704</v>
      </c>
      <c r="EC36" s="20">
        <v>63858408</v>
      </c>
      <c r="ED36" s="20">
        <v>70220367</v>
      </c>
      <c r="EE36" s="20">
        <v>87681690</v>
      </c>
      <c r="EF36" s="20">
        <v>108640621</v>
      </c>
      <c r="EG36" s="20">
        <v>66974563</v>
      </c>
      <c r="EH36" s="20">
        <v>74211003</v>
      </c>
      <c r="EI36" s="20">
        <v>80806577</v>
      </c>
      <c r="EJ36" s="20">
        <v>72143091</v>
      </c>
      <c r="EK36" s="20">
        <v>108664969</v>
      </c>
      <c r="EL36" s="20">
        <v>66954950</v>
      </c>
      <c r="EM36" s="20">
        <v>57039149</v>
      </c>
      <c r="EN36" s="20">
        <v>60272954</v>
      </c>
      <c r="EO36" s="20">
        <v>64024001</v>
      </c>
      <c r="EP36" s="20">
        <v>80598193</v>
      </c>
      <c r="EQ36" s="20">
        <v>53343388</v>
      </c>
      <c r="ER36" s="20">
        <v>65883599</v>
      </c>
      <c r="ES36" s="20">
        <v>69999913</v>
      </c>
      <c r="ET36" s="20">
        <v>71466783</v>
      </c>
      <c r="EU36" s="20">
        <v>102334382</v>
      </c>
    </row>
    <row r="37" spans="1:151" s="18" customFormat="1" ht="18" thickTop="1" thickBot="1">
      <c r="A37" s="16" t="s">
        <v>54</v>
      </c>
      <c r="B37" s="17">
        <v>3709354</v>
      </c>
      <c r="C37" s="17">
        <v>3101915</v>
      </c>
      <c r="D37" s="17">
        <v>3439428</v>
      </c>
      <c r="E37" s="17">
        <v>4860197</v>
      </c>
      <c r="F37" s="17">
        <v>3832999</v>
      </c>
      <c r="G37" s="17">
        <v>3843263</v>
      </c>
      <c r="H37" s="17">
        <v>4157421</v>
      </c>
      <c r="I37" s="17">
        <v>2973474</v>
      </c>
      <c r="J37" s="17">
        <v>4059954</v>
      </c>
      <c r="K37" s="17">
        <v>4673266</v>
      </c>
      <c r="L37" s="17">
        <v>5016640</v>
      </c>
      <c r="M37" s="17">
        <v>6709928</v>
      </c>
      <c r="N37" s="17">
        <v>5421930</v>
      </c>
      <c r="O37" s="17">
        <v>4908156</v>
      </c>
      <c r="P37" s="17">
        <v>3114190</v>
      </c>
      <c r="Q37" s="17">
        <v>3832793</v>
      </c>
      <c r="R37" s="17">
        <v>3811930</v>
      </c>
      <c r="S37" s="17">
        <v>4493972</v>
      </c>
      <c r="T37" s="17">
        <v>5246128</v>
      </c>
      <c r="U37" s="17">
        <v>4931917</v>
      </c>
      <c r="V37" s="17">
        <v>5401979</v>
      </c>
      <c r="W37" s="17">
        <v>3593869</v>
      </c>
      <c r="X37" s="17">
        <v>5397645</v>
      </c>
      <c r="Y37" s="17">
        <v>5785559</v>
      </c>
      <c r="Z37" s="17">
        <v>5445376</v>
      </c>
      <c r="AA37" s="17">
        <v>3258504</v>
      </c>
      <c r="AB37" s="17">
        <v>3700640</v>
      </c>
      <c r="AC37" s="17">
        <v>4887957</v>
      </c>
      <c r="AD37" s="17">
        <v>7208402</v>
      </c>
      <c r="AE37" s="17">
        <v>7069699</v>
      </c>
      <c r="AF37" s="17">
        <v>3256755</v>
      </c>
      <c r="AG37" s="17">
        <v>4675692</v>
      </c>
      <c r="AH37" s="17">
        <v>4680302</v>
      </c>
      <c r="AI37" s="17">
        <v>4151233</v>
      </c>
      <c r="AJ37" s="17">
        <v>4119135</v>
      </c>
      <c r="AK37" s="17">
        <v>4285379</v>
      </c>
      <c r="AL37" s="17">
        <v>4407534</v>
      </c>
      <c r="AM37" s="17">
        <v>3153772</v>
      </c>
      <c r="AN37" s="17">
        <v>3286613</v>
      </c>
      <c r="AO37" s="17">
        <v>3590174</v>
      </c>
      <c r="AP37" s="17">
        <v>4504107</v>
      </c>
      <c r="AQ37" s="17">
        <v>4126484</v>
      </c>
      <c r="AR37" s="17">
        <v>3788659</v>
      </c>
      <c r="AS37" s="17">
        <v>4298189</v>
      </c>
      <c r="AT37" s="17">
        <v>6005214</v>
      </c>
      <c r="AU37" s="17">
        <v>5361180</v>
      </c>
      <c r="AV37" s="17">
        <v>4468030</v>
      </c>
      <c r="AW37" s="17">
        <v>4611278</v>
      </c>
      <c r="AX37" s="17">
        <v>5965877</v>
      </c>
      <c r="AY37" s="17">
        <v>4422852</v>
      </c>
      <c r="AZ37" s="17">
        <v>2492339</v>
      </c>
      <c r="BA37" s="17">
        <v>3455163</v>
      </c>
      <c r="BB37" s="17">
        <v>3958841</v>
      </c>
      <c r="BC37" s="17">
        <v>4989251</v>
      </c>
      <c r="BD37" s="17">
        <v>5338053</v>
      </c>
      <c r="BE37" s="17">
        <v>4167998</v>
      </c>
      <c r="BF37" s="17">
        <v>4197161</v>
      </c>
      <c r="BG37" s="17">
        <v>4673940</v>
      </c>
      <c r="BH37" s="17">
        <v>4258805</v>
      </c>
      <c r="BI37" s="17">
        <v>4476595</v>
      </c>
      <c r="BJ37" s="17">
        <v>4647153</v>
      </c>
      <c r="BK37" s="17">
        <v>4067257</v>
      </c>
      <c r="BL37" s="17">
        <v>4498652</v>
      </c>
      <c r="BM37" s="17">
        <v>5714308</v>
      </c>
      <c r="BN37" s="17">
        <v>6456538</v>
      </c>
      <c r="BO37" s="17">
        <v>6696773</v>
      </c>
      <c r="BP37" s="17">
        <v>4255630</v>
      </c>
      <c r="BQ37" s="17">
        <v>4070358</v>
      </c>
      <c r="BR37" s="17">
        <v>4521510</v>
      </c>
      <c r="BS37" s="17">
        <v>5011904</v>
      </c>
      <c r="BT37" s="17">
        <v>4496774</v>
      </c>
      <c r="BU37" s="17">
        <v>4044870</v>
      </c>
      <c r="BV37" s="17">
        <v>4122176</v>
      </c>
      <c r="BW37" s="17">
        <v>3457189</v>
      </c>
      <c r="BX37" s="17">
        <v>5287900</v>
      </c>
      <c r="BY37" s="17">
        <v>4898171</v>
      </c>
      <c r="BZ37" s="17">
        <v>5124394</v>
      </c>
      <c r="CA37" s="17">
        <v>4578167</v>
      </c>
      <c r="CB37" s="17">
        <v>5357253</v>
      </c>
      <c r="CC37" s="17">
        <v>5090920</v>
      </c>
      <c r="CD37" s="17">
        <v>4165093</v>
      </c>
      <c r="CE37" s="17">
        <v>3266365</v>
      </c>
      <c r="CF37" s="17">
        <v>3050710</v>
      </c>
      <c r="CG37" s="17">
        <v>4342364</v>
      </c>
      <c r="CH37" s="17">
        <v>4948006</v>
      </c>
      <c r="CI37" s="17">
        <v>3285805</v>
      </c>
      <c r="CJ37" s="17">
        <v>4226630</v>
      </c>
      <c r="CK37" s="17">
        <v>3301087</v>
      </c>
      <c r="CL37" s="17">
        <v>4349085</v>
      </c>
      <c r="CM37" s="17">
        <v>3781743</v>
      </c>
      <c r="CN37" s="17">
        <v>3758896</v>
      </c>
      <c r="CO37" s="17">
        <v>3016202</v>
      </c>
      <c r="CP37" s="17">
        <v>3382147</v>
      </c>
      <c r="CQ37" s="17">
        <v>3711479</v>
      </c>
      <c r="CR37" s="17">
        <v>4150724</v>
      </c>
      <c r="CS37" s="17">
        <v>4957692</v>
      </c>
      <c r="CT37" s="17">
        <v>4687877</v>
      </c>
      <c r="CU37" s="17">
        <v>4284387</v>
      </c>
      <c r="CV37" s="17">
        <v>4362877</v>
      </c>
      <c r="CW37" s="17">
        <v>5755327</v>
      </c>
      <c r="CX37" s="17">
        <v>4524216</v>
      </c>
      <c r="CY37" s="17">
        <v>3944986</v>
      </c>
      <c r="CZ37" s="17">
        <v>5009170</v>
      </c>
      <c r="DA37" s="17">
        <v>6259225</v>
      </c>
      <c r="DB37" s="17">
        <v>4349521</v>
      </c>
      <c r="DC37" s="17">
        <v>4584990</v>
      </c>
      <c r="DD37" s="17">
        <v>3960162</v>
      </c>
      <c r="DE37" s="17">
        <v>3138380</v>
      </c>
      <c r="DF37" s="17">
        <v>3524775</v>
      </c>
      <c r="DG37" s="17">
        <v>5783908</v>
      </c>
      <c r="DH37" s="17">
        <v>4668459</v>
      </c>
      <c r="DI37" s="17">
        <v>2050309</v>
      </c>
      <c r="DJ37" s="17">
        <v>1938619</v>
      </c>
      <c r="DK37" s="17">
        <v>2646939</v>
      </c>
      <c r="DL37" s="17">
        <v>3059796</v>
      </c>
      <c r="DM37" s="17">
        <v>3380265</v>
      </c>
      <c r="DN37" s="17">
        <v>3477252</v>
      </c>
      <c r="DO37" s="17">
        <v>3162898</v>
      </c>
      <c r="DP37" s="17">
        <v>3186856</v>
      </c>
      <c r="DQ37" s="17">
        <v>4053132</v>
      </c>
      <c r="DR37" s="17">
        <v>4155733</v>
      </c>
      <c r="DS37" s="17">
        <v>5055878</v>
      </c>
      <c r="DT37" s="17">
        <v>5390261</v>
      </c>
      <c r="DU37" s="17">
        <v>3471603</v>
      </c>
      <c r="DV37" s="17">
        <v>7458185</v>
      </c>
      <c r="DW37" s="17">
        <v>3879817</v>
      </c>
      <c r="DX37" s="17">
        <v>3144050</v>
      </c>
      <c r="DY37" s="17">
        <v>4135642</v>
      </c>
      <c r="DZ37" s="17">
        <v>4778911</v>
      </c>
      <c r="EA37" s="17">
        <v>4573481</v>
      </c>
      <c r="EB37" s="17">
        <v>4361732</v>
      </c>
      <c r="EC37" s="17">
        <v>3547689</v>
      </c>
      <c r="ED37" s="17">
        <v>4388773</v>
      </c>
      <c r="EE37" s="17">
        <v>5157746</v>
      </c>
      <c r="EF37" s="17">
        <v>5432031</v>
      </c>
      <c r="EG37" s="17">
        <v>4185910</v>
      </c>
      <c r="EH37" s="17">
        <v>3905842</v>
      </c>
      <c r="EI37" s="17">
        <v>5050411</v>
      </c>
      <c r="EJ37" s="17">
        <v>4508943</v>
      </c>
      <c r="EK37" s="17">
        <v>5719209</v>
      </c>
      <c r="EL37" s="17">
        <v>4463663</v>
      </c>
      <c r="EM37" s="17">
        <v>3168842</v>
      </c>
      <c r="EN37" s="17">
        <v>2739680</v>
      </c>
      <c r="EO37" s="17">
        <v>3369684</v>
      </c>
      <c r="EP37" s="17">
        <v>4477677</v>
      </c>
      <c r="EQ37" s="17">
        <v>2807547</v>
      </c>
      <c r="ER37" s="17">
        <v>3660200</v>
      </c>
      <c r="ES37" s="17">
        <v>4117642</v>
      </c>
      <c r="ET37" s="17">
        <v>4203928</v>
      </c>
      <c r="EU37" s="17">
        <v>5685243</v>
      </c>
    </row>
    <row r="38" spans="1:151" s="18" customFormat="1" ht="18" thickTop="1" thickBot="1">
      <c r="A38" s="16" t="s">
        <v>56</v>
      </c>
      <c r="B38" s="17">
        <v>3902115</v>
      </c>
      <c r="C38" s="17">
        <v>3531275</v>
      </c>
      <c r="D38" s="17">
        <v>3469593</v>
      </c>
      <c r="E38" s="17">
        <v>5194508</v>
      </c>
      <c r="F38" s="17">
        <v>5411801</v>
      </c>
      <c r="G38" s="17">
        <v>4851542</v>
      </c>
      <c r="H38" s="17">
        <v>4185057</v>
      </c>
      <c r="I38" s="17">
        <v>2713022</v>
      </c>
      <c r="J38" s="17">
        <v>4028522</v>
      </c>
      <c r="K38" s="17">
        <v>6116521</v>
      </c>
      <c r="L38" s="17">
        <v>6627744</v>
      </c>
      <c r="M38" s="17">
        <v>7284067</v>
      </c>
      <c r="N38" s="17">
        <v>7283929</v>
      </c>
      <c r="O38" s="17">
        <v>6873272</v>
      </c>
      <c r="P38" s="17">
        <v>4624444</v>
      </c>
      <c r="Q38" s="17">
        <v>3272548</v>
      </c>
      <c r="R38" s="17">
        <v>4028420</v>
      </c>
      <c r="S38" s="17">
        <v>3534666</v>
      </c>
      <c r="T38" s="17">
        <v>4514058</v>
      </c>
      <c r="U38" s="17">
        <v>6144676</v>
      </c>
      <c r="V38" s="17">
        <v>5862564</v>
      </c>
      <c r="W38" s="17">
        <v>5314276</v>
      </c>
      <c r="X38" s="17">
        <v>5599914</v>
      </c>
      <c r="Y38" s="17">
        <v>6251088</v>
      </c>
      <c r="Z38" s="17">
        <v>7017125</v>
      </c>
      <c r="AA38" s="17">
        <v>3456533</v>
      </c>
      <c r="AB38" s="17">
        <v>3761350</v>
      </c>
      <c r="AC38" s="17">
        <v>5794811</v>
      </c>
      <c r="AD38" s="17">
        <v>7642610</v>
      </c>
      <c r="AE38" s="17">
        <v>9105825</v>
      </c>
      <c r="AF38" s="17">
        <v>4772374</v>
      </c>
      <c r="AG38" s="17">
        <v>5632869</v>
      </c>
      <c r="AH38" s="17">
        <v>5100075</v>
      </c>
      <c r="AI38" s="17">
        <v>4769906</v>
      </c>
      <c r="AJ38" s="17">
        <v>7069695</v>
      </c>
      <c r="AK38" s="17">
        <v>4036779</v>
      </c>
      <c r="AL38" s="17">
        <v>3444958</v>
      </c>
      <c r="AM38" s="17">
        <v>3432823</v>
      </c>
      <c r="AN38" s="17">
        <v>3853975</v>
      </c>
      <c r="AO38" s="17">
        <v>4158212</v>
      </c>
      <c r="AP38" s="17">
        <v>3695837</v>
      </c>
      <c r="AQ38" s="17">
        <v>3787378</v>
      </c>
      <c r="AR38" s="17">
        <v>3610830</v>
      </c>
      <c r="AS38" s="17">
        <v>4813788</v>
      </c>
      <c r="AT38" s="17">
        <v>6378101</v>
      </c>
      <c r="AU38" s="17">
        <v>4415340</v>
      </c>
      <c r="AV38" s="17">
        <v>5081692</v>
      </c>
      <c r="AW38" s="17">
        <v>5078776</v>
      </c>
      <c r="AX38" s="17">
        <v>5463193</v>
      </c>
      <c r="AY38" s="17">
        <v>7047165</v>
      </c>
      <c r="AZ38" s="17">
        <v>2544001</v>
      </c>
      <c r="BA38" s="17">
        <v>5411539</v>
      </c>
      <c r="BB38" s="17">
        <v>5475414</v>
      </c>
      <c r="BC38" s="17">
        <v>6222823</v>
      </c>
      <c r="BD38" s="17">
        <v>8254754</v>
      </c>
      <c r="BE38" s="17">
        <v>4513566</v>
      </c>
      <c r="BF38" s="17">
        <v>4092623</v>
      </c>
      <c r="BG38" s="17">
        <v>5193711</v>
      </c>
      <c r="BH38" s="17">
        <v>4389966</v>
      </c>
      <c r="BI38" s="17">
        <v>5181032</v>
      </c>
      <c r="BJ38" s="17">
        <v>4729972</v>
      </c>
      <c r="BK38" s="17">
        <v>5687608</v>
      </c>
      <c r="BL38" s="17">
        <v>5805671</v>
      </c>
      <c r="BM38" s="17">
        <v>7292894</v>
      </c>
      <c r="BN38" s="17">
        <v>7804929</v>
      </c>
      <c r="BO38" s="17">
        <v>8564067</v>
      </c>
      <c r="BP38" s="17">
        <v>7671582</v>
      </c>
      <c r="BQ38" s="17">
        <v>6186629</v>
      </c>
      <c r="BR38" s="17">
        <v>6680299</v>
      </c>
      <c r="BS38" s="17">
        <v>5380196</v>
      </c>
      <c r="BT38" s="17">
        <v>5022045</v>
      </c>
      <c r="BU38" s="17">
        <v>5214878</v>
      </c>
      <c r="BV38" s="17">
        <v>5233615</v>
      </c>
      <c r="BW38" s="17">
        <v>4686450</v>
      </c>
      <c r="BX38" s="17">
        <v>7979915</v>
      </c>
      <c r="BY38" s="17">
        <v>6182322</v>
      </c>
      <c r="BZ38" s="17">
        <v>6781989</v>
      </c>
      <c r="CA38" s="17">
        <v>5710648</v>
      </c>
      <c r="CB38" s="17">
        <v>7350715</v>
      </c>
      <c r="CC38" s="17">
        <v>7108818</v>
      </c>
      <c r="CD38" s="17">
        <v>2979686</v>
      </c>
      <c r="CE38" s="17">
        <v>2826631</v>
      </c>
      <c r="CF38" s="17">
        <v>3120644</v>
      </c>
      <c r="CG38" s="17">
        <v>4762564</v>
      </c>
      <c r="CH38" s="17">
        <v>5386981</v>
      </c>
      <c r="CI38" s="17">
        <v>3402621</v>
      </c>
      <c r="CJ38" s="17">
        <v>4053685</v>
      </c>
      <c r="CK38" s="17">
        <v>3643023</v>
      </c>
      <c r="CL38" s="17">
        <v>3837228</v>
      </c>
      <c r="CM38" s="17">
        <v>3143594</v>
      </c>
      <c r="CN38" s="17">
        <v>4344820</v>
      </c>
      <c r="CO38" s="17">
        <v>4209631</v>
      </c>
      <c r="CP38" s="17">
        <v>4443722</v>
      </c>
      <c r="CQ38" s="17">
        <v>4517388</v>
      </c>
      <c r="CR38" s="17">
        <v>6035703</v>
      </c>
      <c r="CS38" s="17">
        <v>6561362</v>
      </c>
      <c r="CT38" s="17">
        <v>7100513</v>
      </c>
      <c r="CU38" s="17">
        <v>6846644</v>
      </c>
      <c r="CV38" s="17">
        <v>5852551</v>
      </c>
      <c r="CW38" s="17">
        <v>7628325</v>
      </c>
      <c r="CX38" s="17">
        <v>5414953</v>
      </c>
      <c r="CY38" s="17">
        <v>5535609</v>
      </c>
      <c r="CZ38" s="17">
        <v>5601988</v>
      </c>
      <c r="DA38" s="17">
        <v>6624481</v>
      </c>
      <c r="DB38" s="17">
        <v>6464880</v>
      </c>
      <c r="DC38" s="17">
        <v>5187537</v>
      </c>
      <c r="DD38" s="17">
        <v>5110382</v>
      </c>
      <c r="DE38" s="17">
        <v>2319219</v>
      </c>
      <c r="DF38" s="17">
        <v>3075900</v>
      </c>
      <c r="DG38" s="17">
        <v>5959714</v>
      </c>
      <c r="DH38" s="17">
        <v>5033424</v>
      </c>
      <c r="DI38" s="17">
        <v>3221070</v>
      </c>
      <c r="DJ38" s="17">
        <v>2445242</v>
      </c>
      <c r="DK38" s="17">
        <v>3062033</v>
      </c>
      <c r="DL38" s="17">
        <v>3458923</v>
      </c>
      <c r="DM38" s="17">
        <v>2476596</v>
      </c>
      <c r="DN38" s="17">
        <v>3637371</v>
      </c>
      <c r="DO38" s="17">
        <v>3188050</v>
      </c>
      <c r="DP38" s="17">
        <v>4445660</v>
      </c>
      <c r="DQ38" s="17">
        <v>4469316</v>
      </c>
      <c r="DR38" s="17">
        <v>4633249</v>
      </c>
      <c r="DS38" s="17">
        <v>5168174</v>
      </c>
      <c r="DT38" s="17">
        <v>4862079</v>
      </c>
      <c r="DU38" s="17">
        <v>2809828</v>
      </c>
      <c r="DV38" s="17">
        <v>7175845</v>
      </c>
      <c r="DW38" s="17">
        <v>2148635</v>
      </c>
      <c r="DX38" s="17">
        <v>4090030</v>
      </c>
      <c r="DY38" s="17">
        <v>5300562</v>
      </c>
      <c r="DZ38" s="17">
        <v>4701792</v>
      </c>
      <c r="EA38" s="17">
        <v>4155452</v>
      </c>
      <c r="EB38" s="17">
        <v>4590265</v>
      </c>
      <c r="EC38" s="17">
        <v>3941062</v>
      </c>
      <c r="ED38" s="17">
        <v>3734942</v>
      </c>
      <c r="EE38" s="17">
        <v>6126954</v>
      </c>
      <c r="EF38" s="17">
        <v>6967773</v>
      </c>
      <c r="EG38" s="17">
        <v>4198461</v>
      </c>
      <c r="EH38" s="17">
        <v>2481052</v>
      </c>
      <c r="EI38" s="17">
        <v>3022932</v>
      </c>
      <c r="EJ38" s="17">
        <v>4157859</v>
      </c>
      <c r="EK38" s="17">
        <v>7158464</v>
      </c>
      <c r="EL38" s="17">
        <v>3999152</v>
      </c>
      <c r="EM38" s="17">
        <v>3290457</v>
      </c>
      <c r="EN38" s="17">
        <v>4187511</v>
      </c>
      <c r="EO38" s="17">
        <v>4250157</v>
      </c>
      <c r="EP38" s="17">
        <v>4835127</v>
      </c>
      <c r="EQ38" s="17">
        <v>3450288</v>
      </c>
      <c r="ER38" s="17">
        <v>2651238</v>
      </c>
      <c r="ES38" s="17">
        <v>3985353</v>
      </c>
      <c r="ET38" s="17">
        <v>4244291</v>
      </c>
      <c r="EU38" s="17">
        <v>6641051</v>
      </c>
    </row>
    <row r="39" spans="1:151" s="21" customFormat="1" ht="17" thickTop="1">
      <c r="A39" s="19" t="s">
        <v>72</v>
      </c>
      <c r="B39" s="20">
        <v>0.95060080400000002</v>
      </c>
      <c r="C39" s="20">
        <v>0.87841209499999995</v>
      </c>
      <c r="D39" s="20">
        <v>0.99130599900000005</v>
      </c>
      <c r="E39" s="20">
        <v>0.93564136099999995</v>
      </c>
      <c r="F39" s="20">
        <v>0.70826677199999999</v>
      </c>
      <c r="G39" s="20">
        <v>0.79217345299999997</v>
      </c>
      <c r="H39" s="20">
        <v>0.99339651799999995</v>
      </c>
      <c r="I39" s="20">
        <v>1.096000734</v>
      </c>
      <c r="J39" s="20">
        <v>1.007802487</v>
      </c>
      <c r="K39" s="20">
        <v>0.76403995099999999</v>
      </c>
      <c r="L39" s="20">
        <v>0.756915271</v>
      </c>
      <c r="M39" s="20">
        <v>0.92117867799999997</v>
      </c>
      <c r="N39" s="20">
        <v>0.744368947</v>
      </c>
      <c r="O39" s="20">
        <v>0.714093062</v>
      </c>
      <c r="P39" s="20">
        <v>0.67341943699999995</v>
      </c>
      <c r="Q39" s="20">
        <v>1.171195258</v>
      </c>
      <c r="R39" s="20">
        <v>0.94625940799999997</v>
      </c>
      <c r="S39" s="20">
        <v>1.2713995570000001</v>
      </c>
      <c r="T39" s="20">
        <v>1.1621757530000001</v>
      </c>
      <c r="U39" s="20">
        <v>0.80263265399999995</v>
      </c>
      <c r="V39" s="20">
        <v>0.92143616500000003</v>
      </c>
      <c r="W39" s="20">
        <v>0.67626683799999998</v>
      </c>
      <c r="X39" s="20">
        <v>0.96387999499999999</v>
      </c>
      <c r="Y39" s="20">
        <v>0.92552827699999995</v>
      </c>
      <c r="Z39" s="20">
        <v>0.77601235099999999</v>
      </c>
      <c r="AA39" s="20">
        <v>0.94270874000000005</v>
      </c>
      <c r="AB39" s="20">
        <v>0.98385956500000005</v>
      </c>
      <c r="AC39" s="20">
        <v>0.84350599900000001</v>
      </c>
      <c r="AD39" s="20">
        <v>0.94318585600000004</v>
      </c>
      <c r="AE39" s="20">
        <v>0.77639297299999999</v>
      </c>
      <c r="AF39" s="20">
        <v>0.68241819199999998</v>
      </c>
      <c r="AG39" s="20">
        <v>0.83007290300000003</v>
      </c>
      <c r="AH39" s="20">
        <v>0.91769265499999997</v>
      </c>
      <c r="AI39" s="20">
        <v>0.87029661599999997</v>
      </c>
      <c r="AJ39" s="20">
        <v>0.58264676900000001</v>
      </c>
      <c r="AK39" s="20">
        <v>1.061583825</v>
      </c>
      <c r="AL39" s="20">
        <v>1.279415948</v>
      </c>
      <c r="AM39" s="20">
        <v>0.918710955</v>
      </c>
      <c r="AN39" s="20">
        <v>0.85278535300000002</v>
      </c>
      <c r="AO39" s="20">
        <v>0.86339359800000004</v>
      </c>
      <c r="AP39" s="20">
        <v>1.2186972899999999</v>
      </c>
      <c r="AQ39" s="20">
        <v>1.089535632</v>
      </c>
      <c r="AR39" s="20">
        <v>1.0492487660000001</v>
      </c>
      <c r="AS39" s="20">
        <v>0.89289117600000001</v>
      </c>
      <c r="AT39" s="20">
        <v>0.94153647900000004</v>
      </c>
      <c r="AU39" s="20">
        <v>1.2142169060000001</v>
      </c>
      <c r="AV39" s="20">
        <v>0.87924066099999998</v>
      </c>
      <c r="AW39" s="20">
        <v>0.907950637</v>
      </c>
      <c r="AX39" s="20">
        <v>1.0920129780000001</v>
      </c>
      <c r="AY39" s="20">
        <v>0.62760722700000005</v>
      </c>
      <c r="AZ39" s="20">
        <v>0.97969238999999997</v>
      </c>
      <c r="BA39" s="20">
        <v>0.638480673</v>
      </c>
      <c r="BB39" s="20">
        <v>0.72302141600000003</v>
      </c>
      <c r="BC39" s="20">
        <v>0.80176638700000002</v>
      </c>
      <c r="BD39" s="20">
        <v>0.64666404099999997</v>
      </c>
      <c r="BE39" s="20">
        <v>0.92343776600000005</v>
      </c>
      <c r="BF39" s="20">
        <v>1.025542905</v>
      </c>
      <c r="BG39" s="20">
        <v>0.89992303699999998</v>
      </c>
      <c r="BH39" s="20">
        <v>0.97012259300000003</v>
      </c>
      <c r="BI39" s="20">
        <v>0.86403543500000002</v>
      </c>
      <c r="BJ39" s="20">
        <v>0.98249063000000003</v>
      </c>
      <c r="BK39" s="20">
        <v>0.71510847499999997</v>
      </c>
      <c r="BL39" s="20">
        <v>0.77487203599999999</v>
      </c>
      <c r="BM39" s="20">
        <v>0.78354468200000005</v>
      </c>
      <c r="BN39" s="20">
        <v>0.82723855599999996</v>
      </c>
      <c r="BO39" s="20">
        <v>0.78196171599999997</v>
      </c>
      <c r="BP39" s="20">
        <v>0.55472652300000003</v>
      </c>
      <c r="BQ39" s="20">
        <v>0.65792831399999996</v>
      </c>
      <c r="BR39" s="20">
        <v>0.67684244999999998</v>
      </c>
      <c r="BS39" s="20">
        <v>0.931546824</v>
      </c>
      <c r="BT39" s="20">
        <v>0.89540699400000001</v>
      </c>
      <c r="BU39" s="20">
        <v>0.77564041900000003</v>
      </c>
      <c r="BV39" s="20">
        <v>0.78763446999999998</v>
      </c>
      <c r="BW39" s="20">
        <v>0.737698835</v>
      </c>
      <c r="BX39" s="20">
        <v>0.66265110900000002</v>
      </c>
      <c r="BY39" s="20">
        <v>0.79228664299999996</v>
      </c>
      <c r="BZ39" s="20">
        <v>0.75558869500000003</v>
      </c>
      <c r="CA39" s="20">
        <v>0.801689494</v>
      </c>
      <c r="CB39" s="20">
        <v>0.72880707899999997</v>
      </c>
      <c r="CC39" s="20">
        <v>0.71614156399999995</v>
      </c>
      <c r="CD39" s="20">
        <v>1.397829413</v>
      </c>
      <c r="CE39" s="20">
        <v>1.1555686060000001</v>
      </c>
      <c r="CF39" s="20">
        <v>0.97758985200000004</v>
      </c>
      <c r="CG39" s="20">
        <v>0.911770152</v>
      </c>
      <c r="CH39" s="20">
        <v>0.91851190900000002</v>
      </c>
      <c r="CI39" s="20">
        <v>0.96566857100000003</v>
      </c>
      <c r="CJ39" s="20">
        <v>1.0426634640000001</v>
      </c>
      <c r="CK39" s="20">
        <v>0.90613952600000003</v>
      </c>
      <c r="CL39" s="20">
        <v>1.1333924399999999</v>
      </c>
      <c r="CM39" s="20">
        <v>1.203000074</v>
      </c>
      <c r="CN39" s="20">
        <v>0.86514415700000002</v>
      </c>
      <c r="CO39" s="20">
        <v>0.71650034799999995</v>
      </c>
      <c r="CP39" s="20">
        <v>0.76110684299999998</v>
      </c>
      <c r="CQ39" s="20">
        <v>0.82159850599999995</v>
      </c>
      <c r="CR39" s="20">
        <v>0.68769527799999997</v>
      </c>
      <c r="CS39" s="20">
        <v>0.75558890999999995</v>
      </c>
      <c r="CT39" s="20">
        <v>0.66021664199999996</v>
      </c>
      <c r="CU39" s="20">
        <v>0.62576445599999997</v>
      </c>
      <c r="CV39" s="20">
        <v>0.74546586100000001</v>
      </c>
      <c r="CW39" s="20">
        <v>0.75446801699999999</v>
      </c>
      <c r="CX39" s="20">
        <v>0.835504248</v>
      </c>
      <c r="CY39" s="20">
        <v>0.71265625399999999</v>
      </c>
      <c r="CZ39" s="20">
        <v>0.89417730600000001</v>
      </c>
      <c r="DA39" s="20">
        <v>0.94486276300000005</v>
      </c>
      <c r="DB39" s="20">
        <v>0.67279231299999998</v>
      </c>
      <c r="DC39" s="20">
        <v>0.88384730600000005</v>
      </c>
      <c r="DD39" s="20">
        <v>0.774924791</v>
      </c>
      <c r="DE39" s="20">
        <v>1.353205462</v>
      </c>
      <c r="DF39" s="20">
        <v>1.145933058</v>
      </c>
      <c r="DG39" s="20">
        <v>0.97050088700000003</v>
      </c>
      <c r="DH39" s="20">
        <v>0.92749185999999995</v>
      </c>
      <c r="DI39" s="20">
        <v>0.63653040100000002</v>
      </c>
      <c r="DJ39" s="20">
        <v>0.79281259900000001</v>
      </c>
      <c r="DK39" s="20">
        <v>0.86443819600000005</v>
      </c>
      <c r="DL39" s="20">
        <v>0.88460923899999999</v>
      </c>
      <c r="DM39" s="20">
        <v>1.3648835349999999</v>
      </c>
      <c r="DN39" s="20">
        <v>0.95597933899999998</v>
      </c>
      <c r="DO39" s="20">
        <v>0.99211078900000005</v>
      </c>
      <c r="DP39" s="20">
        <v>0.71684654800000003</v>
      </c>
      <c r="DQ39" s="20">
        <v>0.90687969499999999</v>
      </c>
      <c r="DR39" s="20">
        <v>0.89693718600000005</v>
      </c>
      <c r="DS39" s="20">
        <v>0.97827162099999998</v>
      </c>
      <c r="DT39" s="20">
        <v>1.1086329850000001</v>
      </c>
      <c r="DU39" s="20">
        <v>1.2355217430000001</v>
      </c>
      <c r="DV39" s="20">
        <v>1.0393457989999999</v>
      </c>
      <c r="DW39" s="20">
        <v>1.805712164</v>
      </c>
      <c r="DX39" s="20">
        <v>0.76871065299999997</v>
      </c>
      <c r="DY39" s="20">
        <v>0.78022706100000006</v>
      </c>
      <c r="DZ39" s="20">
        <v>1.0164019879999999</v>
      </c>
      <c r="EA39" s="20">
        <v>1.100597748</v>
      </c>
      <c r="EB39" s="20">
        <v>0.95021342200000003</v>
      </c>
      <c r="EC39" s="20">
        <v>0.90018616799999995</v>
      </c>
      <c r="ED39" s="20">
        <v>1.1750579350000001</v>
      </c>
      <c r="EE39" s="20">
        <v>0.84181251000000001</v>
      </c>
      <c r="EF39" s="20">
        <v>0.77959353600000003</v>
      </c>
      <c r="EG39" s="20">
        <v>0.99701064399999995</v>
      </c>
      <c r="EH39" s="20">
        <v>1.574268805</v>
      </c>
      <c r="EI39" s="20">
        <v>1.670699538</v>
      </c>
      <c r="EJ39" s="20">
        <v>1.08443881</v>
      </c>
      <c r="EK39" s="20">
        <v>0.79894359599999998</v>
      </c>
      <c r="EL39" s="20">
        <v>1.1161525409999999</v>
      </c>
      <c r="EM39" s="20">
        <v>0.96303988100000004</v>
      </c>
      <c r="EN39" s="20">
        <v>0.65425017200000002</v>
      </c>
      <c r="EO39" s="20">
        <v>0.79283759499999995</v>
      </c>
      <c r="EP39" s="20">
        <v>0.92607236999999998</v>
      </c>
      <c r="EQ39" s="20">
        <v>0.81371382299999995</v>
      </c>
      <c r="ER39" s="20">
        <v>1.3805628130000001</v>
      </c>
      <c r="ES39" s="20">
        <v>1.0331938810000001</v>
      </c>
      <c r="ET39" s="20">
        <v>0.99049020399999999</v>
      </c>
      <c r="EU39" s="20">
        <v>0.856075908</v>
      </c>
    </row>
    <row r="40" spans="1:151">
      <c r="A40" s="6" t="s">
        <v>73</v>
      </c>
      <c r="B40" s="10">
        <v>0.52029999999999998</v>
      </c>
      <c r="C40" s="10">
        <v>0.56059999999999999</v>
      </c>
      <c r="D40" s="10">
        <v>0.50290000000000001</v>
      </c>
      <c r="E40" s="10">
        <v>0.51990000000000003</v>
      </c>
      <c r="F40" s="10">
        <v>0.61750000000000005</v>
      </c>
      <c r="G40" s="10">
        <v>0.61450000000000005</v>
      </c>
      <c r="H40" s="10">
        <v>0.52880000000000005</v>
      </c>
      <c r="I40" s="10">
        <v>0.4597</v>
      </c>
      <c r="J40" s="10">
        <v>0.4879</v>
      </c>
      <c r="K40" s="10">
        <v>0.57999999999999996</v>
      </c>
      <c r="L40" s="10">
        <v>0.62649999999999995</v>
      </c>
      <c r="M40" s="10">
        <v>0.55630000000000002</v>
      </c>
      <c r="N40" s="10">
        <v>0.63080000000000003</v>
      </c>
      <c r="O40" s="10">
        <v>0.63219999999999998</v>
      </c>
      <c r="P40" s="10">
        <v>0.63959999999999995</v>
      </c>
      <c r="Q40" s="10">
        <v>0.42770000000000002</v>
      </c>
      <c r="R40" s="10">
        <v>0.52490000000000003</v>
      </c>
      <c r="S40" s="10">
        <v>0.40920000000000001</v>
      </c>
      <c r="T40" s="10">
        <v>0.45529999999999998</v>
      </c>
      <c r="U40" s="10">
        <v>0.6149</v>
      </c>
      <c r="V40" s="10">
        <v>0.53500000000000003</v>
      </c>
      <c r="W40" s="10">
        <v>0.68300000000000005</v>
      </c>
      <c r="X40" s="10">
        <v>0.51600000000000001</v>
      </c>
      <c r="Y40" s="10">
        <v>0.5393</v>
      </c>
      <c r="Z40" s="10">
        <v>0.60340000000000005</v>
      </c>
      <c r="AA40" s="10">
        <v>0.50539999999999996</v>
      </c>
      <c r="AB40" s="10">
        <v>0.51959999999999995</v>
      </c>
      <c r="AC40" s="10">
        <v>0.57140000000000002</v>
      </c>
      <c r="AD40" s="10">
        <v>0.54879999999999995</v>
      </c>
      <c r="AE40" s="10">
        <v>0.63929999999999998</v>
      </c>
      <c r="AF40" s="10">
        <v>0.621</v>
      </c>
      <c r="AG40" s="10">
        <v>0.54290000000000005</v>
      </c>
      <c r="AH40" s="10">
        <v>0.54659999999999997</v>
      </c>
      <c r="AI40" s="10">
        <v>0.53359999999999996</v>
      </c>
      <c r="AJ40" s="10">
        <v>0.73580000000000001</v>
      </c>
      <c r="AK40" s="10">
        <v>0.46660000000000001</v>
      </c>
      <c r="AL40" s="10">
        <v>0.40749999999999997</v>
      </c>
      <c r="AM40" s="10">
        <v>0.53139999999999998</v>
      </c>
      <c r="AN40" s="10">
        <v>0.56220000000000003</v>
      </c>
      <c r="AO40" s="10">
        <v>0.56469999999999998</v>
      </c>
      <c r="AP40" s="10">
        <v>0.43530000000000002</v>
      </c>
      <c r="AQ40" s="10">
        <v>0.46500000000000002</v>
      </c>
      <c r="AR40" s="10">
        <v>0.48089999999999999</v>
      </c>
      <c r="AS40" s="10">
        <v>0.53580000000000005</v>
      </c>
      <c r="AT40" s="10">
        <v>0.53720000000000001</v>
      </c>
      <c r="AU40" s="10">
        <v>0.43390000000000001</v>
      </c>
      <c r="AV40" s="10">
        <v>0.55869999999999997</v>
      </c>
      <c r="AW40" s="10">
        <v>0.54469999999999996</v>
      </c>
      <c r="AX40" s="10">
        <v>0.48380000000000001</v>
      </c>
      <c r="AY40" s="10">
        <v>0.70230000000000004</v>
      </c>
      <c r="AZ40" s="10">
        <v>0.51029999999999998</v>
      </c>
      <c r="BA40" s="10">
        <v>0.66410000000000002</v>
      </c>
      <c r="BB40" s="10">
        <v>0.60360000000000003</v>
      </c>
      <c r="BC40" s="10">
        <v>0.59279999999999999</v>
      </c>
      <c r="BD40" s="10">
        <v>0.69030000000000002</v>
      </c>
      <c r="BE40" s="10">
        <v>0.54079999999999995</v>
      </c>
      <c r="BF40" s="10">
        <v>0.47899999999999998</v>
      </c>
      <c r="BG40" s="10">
        <v>0.54730000000000001</v>
      </c>
      <c r="BH40" s="10">
        <v>0.50139999999999996</v>
      </c>
      <c r="BI40" s="10">
        <v>0.58260000000000001</v>
      </c>
      <c r="BJ40" s="10">
        <v>0.50319999999999998</v>
      </c>
      <c r="BK40" s="10">
        <v>0.64870000000000005</v>
      </c>
      <c r="BL40" s="10">
        <v>0.59660000000000002</v>
      </c>
      <c r="BM40" s="10">
        <v>0.60840000000000005</v>
      </c>
      <c r="BN40" s="10">
        <v>0.59460000000000002</v>
      </c>
      <c r="BO40" s="10">
        <v>0.60399999999999998</v>
      </c>
      <c r="BP40" s="10">
        <v>0.70069999999999999</v>
      </c>
      <c r="BQ40" s="10">
        <v>0.6653</v>
      </c>
      <c r="BR40" s="10">
        <v>0.62490000000000001</v>
      </c>
      <c r="BS40" s="10">
        <v>0.54420000000000002</v>
      </c>
      <c r="BT40" s="10">
        <v>0.53159999999999996</v>
      </c>
      <c r="BU40" s="10">
        <v>0.60960000000000003</v>
      </c>
      <c r="BV40" s="10">
        <v>0.62009999999999998</v>
      </c>
      <c r="BW40" s="10">
        <v>0.63339999999999996</v>
      </c>
      <c r="BX40" s="10">
        <v>0.67269999999999996</v>
      </c>
      <c r="BY40" s="10">
        <v>0.58230000000000004</v>
      </c>
      <c r="BZ40" s="10">
        <v>0.59770000000000001</v>
      </c>
      <c r="CA40" s="10">
        <v>0.60289999999999999</v>
      </c>
      <c r="CB40" s="10">
        <v>0.64439999999999997</v>
      </c>
      <c r="CC40" s="10">
        <v>0.63380000000000003</v>
      </c>
      <c r="CD40" s="10">
        <v>0.3795</v>
      </c>
      <c r="CE40" s="10">
        <v>0.47260000000000002</v>
      </c>
      <c r="CF40" s="10">
        <v>0.52800000000000002</v>
      </c>
      <c r="CG40" s="10">
        <v>0.52470000000000006</v>
      </c>
      <c r="CH40" s="10">
        <v>0.55189999999999995</v>
      </c>
      <c r="CI40" s="10">
        <v>0.51</v>
      </c>
      <c r="CJ40" s="10">
        <v>0.46960000000000002</v>
      </c>
      <c r="CK40" s="10">
        <v>0.56040000000000001</v>
      </c>
      <c r="CL40" s="10">
        <v>0.45340000000000003</v>
      </c>
      <c r="CM40" s="10">
        <v>0.4335</v>
      </c>
      <c r="CN40" s="10">
        <v>0.55979999999999996</v>
      </c>
      <c r="CO40" s="10">
        <v>0.65739999999999998</v>
      </c>
      <c r="CP40" s="10">
        <v>0.62170000000000003</v>
      </c>
      <c r="CQ40" s="10">
        <v>0.61480000000000001</v>
      </c>
      <c r="CR40" s="10">
        <v>0.68210000000000004</v>
      </c>
      <c r="CS40" s="10">
        <v>0.59279999999999999</v>
      </c>
      <c r="CT40" s="10">
        <v>0.67969999999999997</v>
      </c>
      <c r="CU40" s="10">
        <v>0.67320000000000002</v>
      </c>
      <c r="CV40" s="10">
        <v>0.6008</v>
      </c>
      <c r="CW40" s="10">
        <v>0.62460000000000004</v>
      </c>
      <c r="CX40" s="10">
        <v>0.56730000000000003</v>
      </c>
      <c r="CY40" s="10">
        <v>0.6472</v>
      </c>
      <c r="CZ40" s="10">
        <v>0.51229999999999998</v>
      </c>
      <c r="DA40" s="10">
        <v>0.51959999999999995</v>
      </c>
      <c r="DB40" s="10">
        <v>0.63619999999999999</v>
      </c>
      <c r="DC40" s="10">
        <v>0.53759999999999997</v>
      </c>
      <c r="DD40" s="10">
        <v>0.56659999999999999</v>
      </c>
      <c r="DE40" s="10">
        <v>0.3795</v>
      </c>
      <c r="DF40" s="10">
        <v>0.45190000000000002</v>
      </c>
      <c r="DG40" s="10">
        <v>0.54500000000000004</v>
      </c>
      <c r="DH40" s="10">
        <v>0.53490000000000004</v>
      </c>
      <c r="DI40" s="10">
        <v>0.66579999999999995</v>
      </c>
      <c r="DJ40" s="10">
        <v>0.58299999999999996</v>
      </c>
      <c r="DK40" s="10">
        <v>0.53849999999999998</v>
      </c>
      <c r="DL40" s="10">
        <v>0.58730000000000004</v>
      </c>
      <c r="DM40" s="10">
        <v>0.40110000000000001</v>
      </c>
      <c r="DN40" s="10">
        <v>0.504</v>
      </c>
      <c r="DO40" s="10">
        <v>0.50229999999999997</v>
      </c>
      <c r="DP40" s="10">
        <v>0.64680000000000004</v>
      </c>
      <c r="DQ40" s="10">
        <v>0.55359999999999998</v>
      </c>
      <c r="DR40" s="10">
        <v>0.50580000000000003</v>
      </c>
      <c r="DS40" s="10">
        <v>0.48680000000000001</v>
      </c>
      <c r="DT40" s="10">
        <v>0.46379999999999999</v>
      </c>
      <c r="DU40" s="10">
        <v>0.42499999999999999</v>
      </c>
      <c r="DV40" s="10">
        <v>0.49020000000000002</v>
      </c>
      <c r="DW40" s="10">
        <v>0.29339999999999999</v>
      </c>
      <c r="DX40" s="10">
        <v>0.57850000000000001</v>
      </c>
      <c r="DY40" s="10">
        <v>0.60419999999999996</v>
      </c>
      <c r="DZ40" s="10">
        <v>0.50049999999999994</v>
      </c>
      <c r="EA40" s="10">
        <v>0.49080000000000001</v>
      </c>
      <c r="EB40" s="10">
        <v>0.52990000000000004</v>
      </c>
      <c r="EC40" s="10">
        <v>0.56359999999999999</v>
      </c>
      <c r="ED40" s="10">
        <v>0.44090000000000001</v>
      </c>
      <c r="EE40" s="10">
        <v>0.58099999999999996</v>
      </c>
      <c r="EF40" s="10">
        <v>0.62580000000000002</v>
      </c>
      <c r="EG40" s="10">
        <v>0.48380000000000001</v>
      </c>
      <c r="EH40" s="10">
        <v>0.34670000000000001</v>
      </c>
      <c r="EI40" s="10">
        <v>0.31859999999999999</v>
      </c>
      <c r="EJ40" s="10">
        <v>0.47370000000000001</v>
      </c>
      <c r="EK40" s="10">
        <v>0.61170000000000002</v>
      </c>
      <c r="EL40" s="10">
        <v>0.4451</v>
      </c>
      <c r="EM40" s="10">
        <v>0.5363</v>
      </c>
      <c r="EN40" s="10">
        <v>0.67379999999999995</v>
      </c>
      <c r="EO40" s="10">
        <v>0.57709999999999995</v>
      </c>
      <c r="EP40" s="10">
        <v>0.55300000000000005</v>
      </c>
      <c r="EQ40" s="10">
        <v>0.57310000000000005</v>
      </c>
      <c r="ER40" s="10">
        <v>0.3962</v>
      </c>
      <c r="ES40" s="10">
        <v>0.49030000000000001</v>
      </c>
      <c r="ET40" s="10">
        <v>0.50509999999999999</v>
      </c>
      <c r="EU40" s="10">
        <v>0.5766</v>
      </c>
    </row>
    <row r="41" spans="1:151">
      <c r="A41" s="6" t="s">
        <v>74</v>
      </c>
      <c r="B41" s="11">
        <v>0.39979999999999999</v>
      </c>
      <c r="C41" s="11">
        <v>0.45600000000000002</v>
      </c>
      <c r="D41" s="11">
        <v>0.38829999999999998</v>
      </c>
      <c r="E41" s="11">
        <v>0.4098</v>
      </c>
      <c r="F41" s="11">
        <v>0.46539999999999998</v>
      </c>
      <c r="G41" s="11">
        <v>0.50449999999999995</v>
      </c>
      <c r="H41" s="11">
        <v>0.41560000000000002</v>
      </c>
      <c r="I41" s="11">
        <v>0.34799999999999998</v>
      </c>
      <c r="J41" s="11">
        <v>0.37740000000000001</v>
      </c>
      <c r="K41" s="11">
        <v>0.4284</v>
      </c>
      <c r="L41" s="11">
        <v>0.5534</v>
      </c>
      <c r="M41" s="11">
        <v>0.46739999999999998</v>
      </c>
      <c r="N41" s="11">
        <v>0.51270000000000004</v>
      </c>
      <c r="O41" s="11">
        <v>0.54169999999999996</v>
      </c>
      <c r="P41" s="11">
        <v>0.49070000000000003</v>
      </c>
      <c r="Q41" s="11">
        <v>0.31680000000000003</v>
      </c>
      <c r="R41" s="11">
        <v>0.38240000000000002</v>
      </c>
      <c r="S41" s="11">
        <v>0.30030000000000001</v>
      </c>
      <c r="T41" s="11">
        <v>0.34329999999999999</v>
      </c>
      <c r="U41" s="11">
        <v>0.49409999999999998</v>
      </c>
      <c r="V41" s="11">
        <v>0.45490000000000003</v>
      </c>
      <c r="W41" s="11">
        <v>0.55759999999999998</v>
      </c>
      <c r="X41" s="11">
        <v>0.41070000000000001</v>
      </c>
      <c r="Y41" s="11">
        <v>0.4254</v>
      </c>
      <c r="Z41" s="11">
        <v>0.50260000000000005</v>
      </c>
      <c r="AA41" s="11">
        <v>0.37609999999999999</v>
      </c>
      <c r="AB41" s="11">
        <v>0.38919999999999999</v>
      </c>
      <c r="AC41" s="11">
        <v>0.436</v>
      </c>
      <c r="AD41" s="11">
        <v>0.43709999999999999</v>
      </c>
      <c r="AE41" s="11">
        <v>0.51800000000000002</v>
      </c>
      <c r="AF41" s="11">
        <v>0.47270000000000001</v>
      </c>
      <c r="AG41" s="11">
        <v>0.41239999999999999</v>
      </c>
      <c r="AH41" s="11">
        <v>0.45839999999999997</v>
      </c>
      <c r="AI41" s="11">
        <v>0.40229999999999999</v>
      </c>
      <c r="AJ41" s="11">
        <v>0.59599999999999997</v>
      </c>
      <c r="AK41" s="11">
        <v>0.35220000000000001</v>
      </c>
      <c r="AL41" s="11">
        <v>0.30559999999999998</v>
      </c>
      <c r="AM41" s="11">
        <v>0.39240000000000003</v>
      </c>
      <c r="AN41" s="11">
        <v>0.4138</v>
      </c>
      <c r="AO41" s="11">
        <v>0.41660000000000003</v>
      </c>
      <c r="AP41" s="11">
        <v>0.3332</v>
      </c>
      <c r="AQ41" s="11">
        <v>0.35709999999999997</v>
      </c>
      <c r="AR41" s="11">
        <v>0.35659999999999997</v>
      </c>
      <c r="AS41" s="11">
        <v>0.41749999999999998</v>
      </c>
      <c r="AT41" s="11">
        <v>0.39529999999999998</v>
      </c>
      <c r="AU41" s="11">
        <v>0.3372</v>
      </c>
      <c r="AV41" s="11">
        <v>0.45829999999999999</v>
      </c>
      <c r="AW41" s="11">
        <v>0.44929999999999998</v>
      </c>
      <c r="AX41" s="11">
        <v>0.39050000000000001</v>
      </c>
      <c r="AY41" s="11">
        <v>0.59989999999999999</v>
      </c>
      <c r="AZ41" s="11">
        <v>0.40920000000000001</v>
      </c>
      <c r="BA41" s="11">
        <v>0.57030000000000003</v>
      </c>
      <c r="BB41" s="11">
        <v>0.48680000000000001</v>
      </c>
      <c r="BC41" s="11">
        <v>0.48180000000000001</v>
      </c>
      <c r="BD41" s="11">
        <v>0.59030000000000005</v>
      </c>
      <c r="BE41" s="11">
        <v>0.42099999999999999</v>
      </c>
      <c r="BF41" s="11">
        <v>0.36459999999999998</v>
      </c>
      <c r="BG41" s="11">
        <v>0.4279</v>
      </c>
      <c r="BH41" s="11">
        <v>0.36270000000000002</v>
      </c>
      <c r="BI41" s="11">
        <v>0.45229999999999998</v>
      </c>
      <c r="BJ41" s="11">
        <v>0.3881</v>
      </c>
      <c r="BK41" s="11">
        <v>0.51480000000000004</v>
      </c>
      <c r="BL41" s="11">
        <v>0.46489999999999998</v>
      </c>
      <c r="BM41" s="11">
        <v>0.49199999999999999</v>
      </c>
      <c r="BN41" s="11">
        <v>0.49059999999999998</v>
      </c>
      <c r="BO41" s="11">
        <v>0.4884</v>
      </c>
      <c r="BP41" s="11">
        <v>0.58450000000000002</v>
      </c>
      <c r="BQ41" s="11">
        <v>0.53979999999999995</v>
      </c>
      <c r="BR41" s="11">
        <v>0.48699999999999999</v>
      </c>
      <c r="BS41" s="11">
        <v>0.40899999999999997</v>
      </c>
      <c r="BT41" s="11">
        <v>0.42049999999999998</v>
      </c>
      <c r="BU41" s="11">
        <v>0.4723</v>
      </c>
      <c r="BV41" s="11">
        <v>0.48530000000000001</v>
      </c>
      <c r="BW41" s="11">
        <v>0.49399999999999999</v>
      </c>
      <c r="BX41" s="11">
        <v>0.5373</v>
      </c>
      <c r="BY41" s="11">
        <v>0.46210000000000001</v>
      </c>
      <c r="BZ41" s="11">
        <v>0.48799999999999999</v>
      </c>
      <c r="CA41" s="11">
        <v>0.4622</v>
      </c>
      <c r="CB41" s="11">
        <v>0.5353</v>
      </c>
      <c r="CC41" s="11">
        <v>0.47739999999999999</v>
      </c>
      <c r="CD41" s="11">
        <v>0.29260000000000003</v>
      </c>
      <c r="CE41" s="11">
        <v>0.36080000000000001</v>
      </c>
      <c r="CF41" s="11">
        <v>0.4153</v>
      </c>
      <c r="CG41" s="11">
        <v>0.40379999999999999</v>
      </c>
      <c r="CH41" s="11">
        <v>0.44690000000000002</v>
      </c>
      <c r="CI41" s="11">
        <v>0.38</v>
      </c>
      <c r="CJ41" s="11">
        <v>0.33250000000000002</v>
      </c>
      <c r="CK41" s="11">
        <v>0.43490000000000001</v>
      </c>
      <c r="CL41" s="11">
        <v>0.35489999999999999</v>
      </c>
      <c r="CM41" s="11">
        <v>0.30909999999999999</v>
      </c>
      <c r="CN41" s="11">
        <v>0.42749999999999999</v>
      </c>
      <c r="CO41" s="11">
        <v>0.52939999999999998</v>
      </c>
      <c r="CP41" s="11">
        <v>0.52880000000000005</v>
      </c>
      <c r="CQ41" s="11">
        <v>0.49220000000000003</v>
      </c>
      <c r="CR41" s="11">
        <v>0.5534</v>
      </c>
      <c r="CS41" s="11">
        <v>0.48070000000000002</v>
      </c>
      <c r="CT41" s="11">
        <v>0.57440000000000002</v>
      </c>
      <c r="CU41" s="11">
        <v>0.56679999999999997</v>
      </c>
      <c r="CV41" s="11">
        <v>0.45190000000000002</v>
      </c>
      <c r="CW41" s="11">
        <v>0.4975</v>
      </c>
      <c r="CX41" s="11">
        <v>0.47860000000000003</v>
      </c>
      <c r="CY41" s="11">
        <v>0.53269999999999995</v>
      </c>
      <c r="CZ41" s="11">
        <v>0.41339999999999999</v>
      </c>
      <c r="DA41" s="11">
        <v>0.43159999999999998</v>
      </c>
      <c r="DB41" s="11">
        <v>0.48089999999999999</v>
      </c>
      <c r="DC41" s="11">
        <v>0.42859999999999998</v>
      </c>
      <c r="DD41" s="11">
        <v>0.44240000000000002</v>
      </c>
      <c r="DE41" s="11">
        <v>0.2923</v>
      </c>
      <c r="DF41" s="11">
        <v>0.34210000000000002</v>
      </c>
      <c r="DG41" s="11">
        <v>0.42309999999999998</v>
      </c>
      <c r="DH41" s="11">
        <v>0.40160000000000001</v>
      </c>
      <c r="DI41" s="11">
        <v>0.51300000000000001</v>
      </c>
      <c r="DJ41" s="11">
        <v>0.45379999999999998</v>
      </c>
      <c r="DK41" s="11">
        <v>0.40639999999999998</v>
      </c>
      <c r="DL41" s="11">
        <v>0.47249999999999998</v>
      </c>
      <c r="DM41" s="11">
        <v>0.31669999999999998</v>
      </c>
      <c r="DN41" s="11">
        <v>0.38700000000000001</v>
      </c>
      <c r="DO41" s="11">
        <v>0.3594</v>
      </c>
      <c r="DP41" s="11">
        <v>0.51259999999999994</v>
      </c>
      <c r="DQ41" s="11">
        <v>0.42120000000000002</v>
      </c>
      <c r="DR41" s="11">
        <v>0.40899999999999997</v>
      </c>
      <c r="DS41" s="11">
        <v>0.38879999999999998</v>
      </c>
      <c r="DT41" s="11">
        <v>0.35599999999999998</v>
      </c>
      <c r="DU41" s="11">
        <v>0.31530000000000002</v>
      </c>
      <c r="DV41" s="11">
        <v>0.36070000000000002</v>
      </c>
      <c r="DW41" s="11">
        <v>0.22459999999999999</v>
      </c>
      <c r="DX41" s="11">
        <v>0.4294</v>
      </c>
      <c r="DY41" s="11">
        <v>0.45710000000000001</v>
      </c>
      <c r="DZ41" s="11">
        <v>0.3886</v>
      </c>
      <c r="EA41" s="11">
        <v>0.37409999999999999</v>
      </c>
      <c r="EB41" s="11">
        <v>0.41549999999999998</v>
      </c>
      <c r="EC41" s="11">
        <v>0.4375</v>
      </c>
      <c r="ED41" s="11">
        <v>0.3513</v>
      </c>
      <c r="EE41" s="11">
        <v>0.47139999999999999</v>
      </c>
      <c r="EF41" s="11">
        <v>0.54830000000000001</v>
      </c>
      <c r="EG41" s="11">
        <v>0.35749999999999998</v>
      </c>
      <c r="EH41" s="11">
        <v>0.25640000000000002</v>
      </c>
      <c r="EI41" s="11">
        <v>0.2288</v>
      </c>
      <c r="EJ41" s="11">
        <v>0.36770000000000003</v>
      </c>
      <c r="EK41" s="11">
        <v>0.48509999999999998</v>
      </c>
      <c r="EL41" s="11">
        <v>0.34089999999999998</v>
      </c>
      <c r="EM41" s="11">
        <v>0.41339999999999999</v>
      </c>
      <c r="EN41" s="11">
        <v>0.53469999999999995</v>
      </c>
      <c r="EO41" s="11">
        <v>0.44240000000000002</v>
      </c>
      <c r="EP41" s="11">
        <v>0.45179999999999998</v>
      </c>
      <c r="EQ41" s="11">
        <v>0.45679999999999998</v>
      </c>
      <c r="ER41" s="11">
        <v>0.30620000000000003</v>
      </c>
      <c r="ES41" s="11">
        <v>0.3518</v>
      </c>
      <c r="ET41" s="11">
        <v>0.36499999999999999</v>
      </c>
      <c r="EU41" s="11">
        <v>0.45150000000000001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151"/>
  <sheetViews>
    <sheetView zoomScale="93" workbookViewId="0">
      <selection activeCell="D1" sqref="D1:D151"/>
    </sheetView>
  </sheetViews>
  <sheetFormatPr baseColWidth="10" defaultRowHeight="16"/>
  <cols>
    <col min="1" max="1" width="22.6640625" style="1" customWidth="1"/>
    <col min="2" max="38" width="20.83203125" customWidth="1"/>
    <col min="39" max="39" width="20.83203125" style="21" customWidth="1"/>
    <col min="40" max="40" width="20.83203125" customWidth="1"/>
    <col min="41" max="41" width="22.83203125" customWidth="1"/>
  </cols>
  <sheetData>
    <row r="1" spans="1:41" ht="18" thickTop="1" thickBot="1">
      <c r="A1" s="22" t="s">
        <v>0</v>
      </c>
      <c r="B1" s="23" t="s">
        <v>27</v>
      </c>
      <c r="C1" s="24" t="s">
        <v>58</v>
      </c>
      <c r="D1" s="24" t="s">
        <v>57</v>
      </c>
      <c r="E1" s="24" t="s">
        <v>59</v>
      </c>
      <c r="F1" s="24" t="s">
        <v>1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  <c r="M1" s="24" t="s">
        <v>8</v>
      </c>
      <c r="N1" s="24" t="s">
        <v>9</v>
      </c>
      <c r="O1" s="24" t="s">
        <v>10</v>
      </c>
      <c r="P1" s="24" t="s">
        <v>11</v>
      </c>
      <c r="Q1" s="24" t="s">
        <v>12</v>
      </c>
      <c r="R1" s="24" t="s">
        <v>13</v>
      </c>
      <c r="S1" s="24" t="s">
        <v>14</v>
      </c>
      <c r="T1" s="24" t="s">
        <v>15</v>
      </c>
      <c r="U1" s="24" t="s">
        <v>52</v>
      </c>
      <c r="V1" s="24" t="s">
        <v>53</v>
      </c>
      <c r="W1" s="24" t="s">
        <v>66</v>
      </c>
      <c r="X1" s="24" t="s">
        <v>67</v>
      </c>
      <c r="Y1" s="24" t="s">
        <v>68</v>
      </c>
      <c r="Z1" s="24" t="s">
        <v>69</v>
      </c>
      <c r="AA1" s="24" t="s">
        <v>70</v>
      </c>
      <c r="AB1" s="24" t="s">
        <v>71</v>
      </c>
      <c r="AC1" s="24" t="s">
        <v>75</v>
      </c>
      <c r="AD1" s="24" t="s">
        <v>76</v>
      </c>
      <c r="AE1" s="24" t="s">
        <v>77</v>
      </c>
      <c r="AF1" s="24" t="s">
        <v>78</v>
      </c>
      <c r="AG1" s="24" t="s">
        <v>79</v>
      </c>
      <c r="AH1" s="24" t="s">
        <v>80</v>
      </c>
      <c r="AI1" s="24" t="s">
        <v>81</v>
      </c>
      <c r="AJ1" s="24" t="s">
        <v>55</v>
      </c>
      <c r="AK1" s="24" t="s">
        <v>54</v>
      </c>
      <c r="AL1" s="24" t="s">
        <v>56</v>
      </c>
      <c r="AM1" s="37" t="s">
        <v>72</v>
      </c>
      <c r="AN1" s="24" t="s">
        <v>73</v>
      </c>
      <c r="AO1" s="24" t="s">
        <v>74</v>
      </c>
    </row>
    <row r="2" spans="1:41" ht="18" thickTop="1" thickBot="1">
      <c r="A2" s="25" t="s">
        <v>16</v>
      </c>
      <c r="B2" s="26" t="s">
        <v>28</v>
      </c>
      <c r="C2" s="26">
        <v>44</v>
      </c>
      <c r="D2" s="26">
        <f>Table6[[#This Row],[Total Wins]]/82</f>
        <v>0.53658536585365857</v>
      </c>
      <c r="E2" s="26" t="s">
        <v>60</v>
      </c>
      <c r="F2" s="27">
        <v>13200000</v>
      </c>
      <c r="G2" s="28">
        <v>12000000</v>
      </c>
      <c r="H2" s="27">
        <v>8500000</v>
      </c>
      <c r="I2" s="28">
        <v>5248750</v>
      </c>
      <c r="J2" s="27">
        <v>5000000</v>
      </c>
      <c r="K2" s="28">
        <v>5000000</v>
      </c>
      <c r="L2" s="27">
        <v>3500000</v>
      </c>
      <c r="M2" s="28">
        <v>2900000</v>
      </c>
      <c r="N2" s="27">
        <v>2433077</v>
      </c>
      <c r="O2" s="28">
        <v>2240450</v>
      </c>
      <c r="P2" s="27">
        <v>1204560</v>
      </c>
      <c r="Q2" s="28">
        <v>1500000</v>
      </c>
      <c r="R2" s="27">
        <v>962195</v>
      </c>
      <c r="S2" s="28">
        <v>915852</v>
      </c>
      <c r="T2" s="27">
        <v>762195</v>
      </c>
      <c r="U2" s="28">
        <v>762195</v>
      </c>
      <c r="V2" s="27">
        <v>473604</v>
      </c>
      <c r="W2" s="28">
        <v>165487</v>
      </c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>
        <f>SUM(F2:AI2)</f>
        <v>66768365</v>
      </c>
      <c r="AK2" s="29">
        <f>AVERAGE(F2:AI2)</f>
        <v>3709353.611111111</v>
      </c>
      <c r="AL2" s="30">
        <f>_xlfn.STDEV.S(F2:AI2)</f>
        <v>3902114.9518883331</v>
      </c>
      <c r="AM2" s="38">
        <f>AK2/AL2</f>
        <v>0.95060080413983195</v>
      </c>
      <c r="AN2" s="27">
        <v>0.52029999999999998</v>
      </c>
      <c r="AO2" s="28">
        <v>0.39979999999999999</v>
      </c>
    </row>
    <row r="3" spans="1:41" ht="18" thickTop="1" thickBot="1">
      <c r="A3" s="25" t="s">
        <v>16</v>
      </c>
      <c r="B3" s="31" t="s">
        <v>29</v>
      </c>
      <c r="C3" s="31">
        <v>38</v>
      </c>
      <c r="D3" s="26">
        <f>Table6[[#This Row],[Total Wins]]/82</f>
        <v>0.46341463414634149</v>
      </c>
      <c r="E3" s="31" t="s">
        <v>60</v>
      </c>
      <c r="F3" s="27">
        <v>12000000</v>
      </c>
      <c r="G3" s="28">
        <v>9500000</v>
      </c>
      <c r="H3" s="27">
        <v>8000000</v>
      </c>
      <c r="I3" s="28">
        <v>6760563</v>
      </c>
      <c r="J3" s="27">
        <v>5225000</v>
      </c>
      <c r="K3" s="28">
        <v>4000000</v>
      </c>
      <c r="L3" s="27">
        <v>2557545</v>
      </c>
      <c r="M3" s="28">
        <v>1500000</v>
      </c>
      <c r="N3" s="27">
        <v>1258800</v>
      </c>
      <c r="O3" s="28">
        <v>1208400</v>
      </c>
      <c r="P3" s="27">
        <v>1200000</v>
      </c>
      <c r="Q3" s="28">
        <v>1617840</v>
      </c>
      <c r="R3" s="27">
        <v>1399507</v>
      </c>
      <c r="S3" s="28">
        <v>884293</v>
      </c>
      <c r="T3" s="27">
        <v>876332</v>
      </c>
      <c r="U3" s="28">
        <v>778872</v>
      </c>
      <c r="V3" s="27">
        <v>57668</v>
      </c>
      <c r="W3" s="28">
        <v>57668</v>
      </c>
      <c r="X3" s="27">
        <v>53888</v>
      </c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26">
        <f t="shared" ref="AJ3:AJ66" si="0">SUM(F3:AI3)</f>
        <v>58936376</v>
      </c>
      <c r="AK3" s="30">
        <f t="shared" ref="AK3:AK66" si="1">AVERAGE(F3:AI3)</f>
        <v>3101914.5263157897</v>
      </c>
      <c r="AL3" s="30">
        <f t="shared" ref="AL3:AL66" si="2">_xlfn.STDEV.S(F3:AI3)</f>
        <v>3531274.8355805725</v>
      </c>
      <c r="AM3" s="38">
        <f t="shared" ref="AM3:AM66" si="3">AK3/AL3</f>
        <v>0.87841209499226303</v>
      </c>
      <c r="AN3" s="27">
        <v>0.56059999999999999</v>
      </c>
      <c r="AO3" s="28">
        <v>0.45600000000000002</v>
      </c>
    </row>
    <row r="4" spans="1:41" ht="18" thickTop="1" thickBot="1">
      <c r="A4" s="25" t="s">
        <v>16</v>
      </c>
      <c r="B4" s="32" t="s">
        <v>30</v>
      </c>
      <c r="C4" s="32">
        <v>60</v>
      </c>
      <c r="D4" s="26">
        <f>Table6[[#This Row],[Total Wins]]/82</f>
        <v>0.73170731707317072</v>
      </c>
      <c r="E4" s="32" t="s">
        <v>61</v>
      </c>
      <c r="F4" s="27">
        <v>12000000</v>
      </c>
      <c r="G4" s="28">
        <v>9500000</v>
      </c>
      <c r="H4" s="27">
        <v>8000000</v>
      </c>
      <c r="I4" s="28">
        <v>6253521</v>
      </c>
      <c r="J4" s="27">
        <v>4150000</v>
      </c>
      <c r="K4" s="28">
        <v>3333333</v>
      </c>
      <c r="L4" s="27">
        <v>2500000</v>
      </c>
      <c r="M4" s="28">
        <v>2433333</v>
      </c>
      <c r="N4" s="27">
        <v>2000000</v>
      </c>
      <c r="O4" s="28">
        <v>2000000</v>
      </c>
      <c r="P4" s="27">
        <v>1690680</v>
      </c>
      <c r="Q4" s="28">
        <v>1312920</v>
      </c>
      <c r="R4" s="27">
        <v>1250000</v>
      </c>
      <c r="S4" s="28">
        <v>1000000</v>
      </c>
      <c r="T4" s="27">
        <v>816482</v>
      </c>
      <c r="U4" s="28">
        <v>200166</v>
      </c>
      <c r="V4" s="27">
        <v>29843</v>
      </c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26">
        <f t="shared" si="0"/>
        <v>58470278</v>
      </c>
      <c r="AK4" s="30">
        <f t="shared" si="1"/>
        <v>3439428.1176470588</v>
      </c>
      <c r="AL4" s="30">
        <f t="shared" si="2"/>
        <v>3469592.7602593699</v>
      </c>
      <c r="AM4" s="38">
        <f t="shared" si="3"/>
        <v>0.99130599909078199</v>
      </c>
      <c r="AN4" s="27">
        <v>0.50290000000000001</v>
      </c>
      <c r="AO4" s="28">
        <v>0.38829999999999998</v>
      </c>
    </row>
    <row r="5" spans="1:41" ht="18" thickTop="1" thickBot="1">
      <c r="A5" s="25" t="s">
        <v>16</v>
      </c>
      <c r="B5" s="31" t="s">
        <v>31</v>
      </c>
      <c r="C5" s="31">
        <v>48</v>
      </c>
      <c r="D5" s="26">
        <f>Table6[[#This Row],[Total Wins]]/82</f>
        <v>0.58536585365853655</v>
      </c>
      <c r="E5" s="31" t="s">
        <v>62</v>
      </c>
      <c r="F5" s="27">
        <v>18671659</v>
      </c>
      <c r="G5" s="28">
        <v>12000000</v>
      </c>
      <c r="H5" s="27">
        <v>9756250</v>
      </c>
      <c r="I5" s="28">
        <v>8000000</v>
      </c>
      <c r="J5" s="27">
        <v>5746479</v>
      </c>
      <c r="K5" s="28">
        <v>4000000</v>
      </c>
      <c r="L5" s="27">
        <v>3333333</v>
      </c>
      <c r="M5" s="28">
        <v>2854940</v>
      </c>
      <c r="N5" s="27">
        <v>2000000</v>
      </c>
      <c r="O5" s="28">
        <v>1763400</v>
      </c>
      <c r="P5" s="27">
        <v>1304520</v>
      </c>
      <c r="Q5" s="28">
        <v>1000000</v>
      </c>
      <c r="R5" s="27">
        <v>1000000</v>
      </c>
      <c r="S5" s="28">
        <v>947276</v>
      </c>
      <c r="T5" s="27">
        <v>525093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26">
        <f t="shared" si="0"/>
        <v>72902950</v>
      </c>
      <c r="AK5" s="30">
        <f t="shared" si="1"/>
        <v>4860196.666666667</v>
      </c>
      <c r="AL5" s="30">
        <f t="shared" si="2"/>
        <v>5194508.1435917169</v>
      </c>
      <c r="AM5" s="38">
        <f t="shared" si="3"/>
        <v>0.93564136051312607</v>
      </c>
      <c r="AN5" s="27">
        <v>0.51990000000000003</v>
      </c>
      <c r="AO5" s="28">
        <v>0.4098</v>
      </c>
    </row>
    <row r="6" spans="1:41" s="1" customFormat="1" ht="18" thickTop="1" thickBot="1">
      <c r="A6" s="25" t="s">
        <v>16</v>
      </c>
      <c r="B6" s="32" t="s">
        <v>32</v>
      </c>
      <c r="C6" s="32">
        <v>43</v>
      </c>
      <c r="D6" s="26">
        <f>Table6[[#This Row],[Total Wins]]/82</f>
        <v>0.52439024390243905</v>
      </c>
      <c r="E6" s="32" t="s">
        <v>60</v>
      </c>
      <c r="F6" s="33">
        <v>20072033</v>
      </c>
      <c r="G6" s="34">
        <v>15730338</v>
      </c>
      <c r="H6" s="33">
        <v>8400000</v>
      </c>
      <c r="I6" s="34">
        <v>4837500</v>
      </c>
      <c r="J6" s="33">
        <v>4000000</v>
      </c>
      <c r="K6" s="34">
        <v>3850000</v>
      </c>
      <c r="L6" s="33">
        <v>2708582</v>
      </c>
      <c r="M6" s="34">
        <v>2500000</v>
      </c>
      <c r="N6" s="33">
        <v>2318280</v>
      </c>
      <c r="O6" s="34">
        <v>2281605</v>
      </c>
      <c r="P6" s="33">
        <v>1551659</v>
      </c>
      <c r="Q6" s="34">
        <v>1499760</v>
      </c>
      <c r="R6" s="33">
        <v>1015696</v>
      </c>
      <c r="S6" s="34">
        <v>1000000</v>
      </c>
      <c r="T6" s="33">
        <v>418228</v>
      </c>
      <c r="U6" s="34">
        <v>392478</v>
      </c>
      <c r="V6" s="33">
        <v>128623</v>
      </c>
      <c r="W6" s="34">
        <v>72193</v>
      </c>
      <c r="X6" s="33">
        <v>50000</v>
      </c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26">
        <f t="shared" si="0"/>
        <v>72826975</v>
      </c>
      <c r="AK6" s="30">
        <f t="shared" si="1"/>
        <v>3832998.6842105263</v>
      </c>
      <c r="AL6" s="30">
        <f t="shared" si="2"/>
        <v>5411800.8024264909</v>
      </c>
      <c r="AM6" s="38">
        <f t="shared" si="3"/>
        <v>0.70826677184642928</v>
      </c>
      <c r="AN6" s="27">
        <v>0.61750000000000005</v>
      </c>
      <c r="AO6" s="28">
        <v>0.46539999999999998</v>
      </c>
    </row>
    <row r="7" spans="1:41" ht="18" thickTop="1" thickBot="1">
      <c r="A7" s="35" t="s">
        <v>17</v>
      </c>
      <c r="B7" s="31" t="s">
        <v>28</v>
      </c>
      <c r="C7" s="31">
        <v>41</v>
      </c>
      <c r="D7" s="26">
        <f>Table6[[#This Row],[Total Wins]]/82</f>
        <v>0.5</v>
      </c>
      <c r="E7" s="31" t="s">
        <v>60</v>
      </c>
      <c r="F7" s="27">
        <v>16790345</v>
      </c>
      <c r="G7" s="28">
        <v>11566265</v>
      </c>
      <c r="H7" s="27">
        <v>11000000</v>
      </c>
      <c r="I7" s="28">
        <v>8385000</v>
      </c>
      <c r="J7" s="27">
        <v>6000000</v>
      </c>
      <c r="K7" s="28">
        <v>5000000</v>
      </c>
      <c r="L7" s="27">
        <v>5000000</v>
      </c>
      <c r="M7" s="28">
        <v>1630800</v>
      </c>
      <c r="N7" s="27">
        <v>1352181</v>
      </c>
      <c r="O7" s="28">
        <v>1352181</v>
      </c>
      <c r="P7" s="27">
        <v>1306920</v>
      </c>
      <c r="Q7" s="28">
        <v>1254720</v>
      </c>
      <c r="R7" s="27">
        <v>1198680</v>
      </c>
      <c r="S7" s="28">
        <v>296776</v>
      </c>
      <c r="T7" s="27">
        <v>269368</v>
      </c>
      <c r="U7" s="28">
        <v>236800</v>
      </c>
      <c r="V7" s="27">
        <v>189442</v>
      </c>
      <c r="W7" s="28">
        <v>159080</v>
      </c>
      <c r="X7" s="27">
        <v>33431</v>
      </c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26">
        <f t="shared" si="0"/>
        <v>73021989</v>
      </c>
      <c r="AK7" s="30">
        <f t="shared" si="1"/>
        <v>3843262.5789473685</v>
      </c>
      <c r="AL7" s="30">
        <f t="shared" si="2"/>
        <v>4851541.746182288</v>
      </c>
      <c r="AM7" s="38">
        <f t="shared" si="3"/>
        <v>0.79217345330928224</v>
      </c>
      <c r="AN7" s="27">
        <v>0.61450000000000005</v>
      </c>
      <c r="AO7" s="28">
        <v>0.50449999999999995</v>
      </c>
    </row>
    <row r="8" spans="1:41" ht="18" thickTop="1" thickBot="1">
      <c r="A8" s="35" t="s">
        <v>17</v>
      </c>
      <c r="B8" s="32" t="s">
        <v>29</v>
      </c>
      <c r="C8" s="32">
        <v>25</v>
      </c>
      <c r="D8" s="26">
        <f>Table6[[#This Row],[Total Wins]]/82</f>
        <v>0.3048780487804878</v>
      </c>
      <c r="E8" s="32" t="s">
        <v>63</v>
      </c>
      <c r="F8" s="27">
        <v>12000000</v>
      </c>
      <c r="G8" s="28">
        <v>12000000</v>
      </c>
      <c r="H8" s="27">
        <v>10105855</v>
      </c>
      <c r="I8" s="28">
        <v>8700000</v>
      </c>
      <c r="J8" s="27">
        <v>6450000</v>
      </c>
      <c r="K8" s="28">
        <v>5058198</v>
      </c>
      <c r="L8" s="27">
        <v>3800000</v>
      </c>
      <c r="M8" s="28">
        <v>3135000</v>
      </c>
      <c r="N8" s="27">
        <v>2511432</v>
      </c>
      <c r="O8" s="28">
        <v>2000000</v>
      </c>
      <c r="P8" s="27">
        <v>1986360</v>
      </c>
      <c r="Q8" s="28">
        <v>1365720</v>
      </c>
      <c r="R8" s="27">
        <v>490180</v>
      </c>
      <c r="S8" s="28">
        <v>488542</v>
      </c>
      <c r="T8" s="27">
        <v>417638</v>
      </c>
      <c r="U8" s="28">
        <v>138404</v>
      </c>
      <c r="V8" s="27">
        <v>28834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26">
        <f t="shared" si="0"/>
        <v>70676163</v>
      </c>
      <c r="AK8" s="30">
        <f t="shared" si="1"/>
        <v>4157421.3529411764</v>
      </c>
      <c r="AL8" s="30">
        <f t="shared" si="2"/>
        <v>4185057.3041975922</v>
      </c>
      <c r="AM8" s="38">
        <f t="shared" si="3"/>
        <v>0.99339651783771343</v>
      </c>
      <c r="AN8" s="27">
        <v>0.52880000000000005</v>
      </c>
      <c r="AO8" s="28">
        <v>0.41560000000000002</v>
      </c>
    </row>
    <row r="9" spans="1:41" ht="18" thickTop="1" thickBot="1">
      <c r="A9" s="35" t="s">
        <v>17</v>
      </c>
      <c r="B9" s="31" t="s">
        <v>30</v>
      </c>
      <c r="C9" s="31">
        <v>40</v>
      </c>
      <c r="D9" s="26">
        <f>Table6[[#This Row],[Total Wins]]/82</f>
        <v>0.48780487804878048</v>
      </c>
      <c r="E9" s="31" t="s">
        <v>60</v>
      </c>
      <c r="F9" s="27">
        <v>10105855</v>
      </c>
      <c r="G9" s="28">
        <v>7238606</v>
      </c>
      <c r="H9" s="27">
        <v>7191011</v>
      </c>
      <c r="I9" s="28">
        <v>6950000</v>
      </c>
      <c r="J9" s="27">
        <v>4500000</v>
      </c>
      <c r="K9" s="28">
        <v>3283320</v>
      </c>
      <c r="L9" s="27">
        <v>3278000</v>
      </c>
      <c r="M9" s="28">
        <v>2915908</v>
      </c>
      <c r="N9" s="27">
        <v>2106720</v>
      </c>
      <c r="O9" s="28">
        <v>2090000</v>
      </c>
      <c r="P9" s="27">
        <v>2075760</v>
      </c>
      <c r="Q9" s="28">
        <v>1750000</v>
      </c>
      <c r="R9" s="27">
        <v>1703760</v>
      </c>
      <c r="S9" s="28">
        <v>1674480</v>
      </c>
      <c r="T9" s="27">
        <v>1424520</v>
      </c>
      <c r="U9" s="28">
        <v>1227985</v>
      </c>
      <c r="V9" s="27">
        <v>1063384</v>
      </c>
      <c r="W9" s="28">
        <v>915243</v>
      </c>
      <c r="X9" s="27">
        <v>816482</v>
      </c>
      <c r="Y9" s="28">
        <v>72234</v>
      </c>
      <c r="Z9" s="27">
        <v>59687</v>
      </c>
      <c r="AA9" s="31"/>
      <c r="AB9" s="31"/>
      <c r="AC9" s="31"/>
      <c r="AD9" s="31"/>
      <c r="AE9" s="31"/>
      <c r="AF9" s="31"/>
      <c r="AG9" s="31"/>
      <c r="AH9" s="31"/>
      <c r="AI9" s="31"/>
      <c r="AJ9" s="26">
        <f t="shared" si="0"/>
        <v>62442955</v>
      </c>
      <c r="AK9" s="30">
        <f t="shared" si="1"/>
        <v>2973474.0476190476</v>
      </c>
      <c r="AL9" s="30">
        <f t="shared" si="2"/>
        <v>2713021.9479786828</v>
      </c>
      <c r="AM9" s="38">
        <f t="shared" si="3"/>
        <v>1.0960007344704354</v>
      </c>
      <c r="AN9" s="27">
        <v>0.4597</v>
      </c>
      <c r="AO9" s="28">
        <v>0.34799999999999998</v>
      </c>
    </row>
    <row r="10" spans="1:41" ht="18" thickTop="1" thickBot="1">
      <c r="A10" s="35" t="s">
        <v>17</v>
      </c>
      <c r="B10" s="32" t="s">
        <v>31</v>
      </c>
      <c r="C10" s="32">
        <v>48</v>
      </c>
      <c r="D10" s="26">
        <f>Table6[[#This Row],[Total Wins]]/82</f>
        <v>0.58536585365853655</v>
      </c>
      <c r="E10" s="32" t="s">
        <v>60</v>
      </c>
      <c r="F10" s="27">
        <v>15035105</v>
      </c>
      <c r="G10" s="28">
        <v>12000000</v>
      </c>
      <c r="H10" s="27">
        <v>7730337</v>
      </c>
      <c r="I10" s="28">
        <v>6912869</v>
      </c>
      <c r="J10" s="27">
        <v>6796117</v>
      </c>
      <c r="K10" s="28">
        <v>5000000</v>
      </c>
      <c r="L10" s="27">
        <v>3431040</v>
      </c>
      <c r="M10" s="28">
        <v>3425410</v>
      </c>
      <c r="N10" s="27">
        <v>2616975</v>
      </c>
      <c r="O10" s="28">
        <v>2269260</v>
      </c>
      <c r="P10" s="27">
        <v>2165160</v>
      </c>
      <c r="Q10" s="28">
        <v>2038206</v>
      </c>
      <c r="R10" s="27">
        <v>1824360</v>
      </c>
      <c r="S10" s="28">
        <v>1756500</v>
      </c>
      <c r="T10" s="27">
        <v>1749840</v>
      </c>
      <c r="U10" s="28">
        <v>1170960</v>
      </c>
      <c r="V10" s="27">
        <v>1148640</v>
      </c>
      <c r="W10" s="28">
        <v>62141</v>
      </c>
      <c r="X10" s="27">
        <v>6214</v>
      </c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26">
        <f t="shared" si="0"/>
        <v>77139134</v>
      </c>
      <c r="AK10" s="30">
        <f t="shared" si="1"/>
        <v>4059954.4210526315</v>
      </c>
      <c r="AL10" s="30">
        <f t="shared" si="2"/>
        <v>4028521.9319387726</v>
      </c>
      <c r="AM10" s="38">
        <f t="shared" si="3"/>
        <v>1.007802486779247</v>
      </c>
      <c r="AN10" s="27">
        <v>0.4879</v>
      </c>
      <c r="AO10" s="28">
        <v>0.37740000000000001</v>
      </c>
    </row>
    <row r="11" spans="1:41" ht="18" thickTop="1" thickBot="1">
      <c r="A11" s="35" t="s">
        <v>17</v>
      </c>
      <c r="B11" s="31" t="s">
        <v>32</v>
      </c>
      <c r="C11" s="31">
        <v>53</v>
      </c>
      <c r="D11" s="26">
        <f>Table6[[#This Row],[Total Wins]]/82</f>
        <v>0.64634146341463417</v>
      </c>
      <c r="E11" s="31" t="s">
        <v>61</v>
      </c>
      <c r="F11" s="33">
        <v>26540100</v>
      </c>
      <c r="G11" s="34">
        <v>12000000</v>
      </c>
      <c r="H11" s="33">
        <v>8269663</v>
      </c>
      <c r="I11" s="34">
        <v>8000000</v>
      </c>
      <c r="J11" s="33">
        <v>6587132</v>
      </c>
      <c r="K11" s="34">
        <v>6286408</v>
      </c>
      <c r="L11" s="33">
        <v>5000000</v>
      </c>
      <c r="M11" s="34">
        <v>4743000</v>
      </c>
      <c r="N11" s="33">
        <v>3578880</v>
      </c>
      <c r="O11" s="34">
        <v>3094014</v>
      </c>
      <c r="P11" s="33">
        <v>1906440</v>
      </c>
      <c r="Q11" s="34">
        <v>1825200</v>
      </c>
      <c r="R11" s="33">
        <v>1450000</v>
      </c>
      <c r="S11" s="34">
        <v>1410598</v>
      </c>
      <c r="T11" s="33">
        <v>1223653</v>
      </c>
      <c r="U11" s="34">
        <v>1200240</v>
      </c>
      <c r="V11" s="33">
        <v>250000</v>
      </c>
      <c r="W11" s="34">
        <v>50000</v>
      </c>
      <c r="X11" s="33">
        <v>25000</v>
      </c>
      <c r="Y11" s="34">
        <v>25000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26">
        <f t="shared" si="0"/>
        <v>93465328</v>
      </c>
      <c r="AK11" s="30">
        <f t="shared" si="1"/>
        <v>4673266.4000000004</v>
      </c>
      <c r="AL11" s="30">
        <f t="shared" si="2"/>
        <v>6116520.9943143968</v>
      </c>
      <c r="AM11" s="38">
        <f t="shared" si="3"/>
        <v>0.76403995087142318</v>
      </c>
      <c r="AN11" s="27">
        <v>0.57999999999999996</v>
      </c>
      <c r="AO11" s="28">
        <v>0.4284</v>
      </c>
    </row>
    <row r="12" spans="1:41" ht="18" thickTop="1" thickBot="1">
      <c r="A12" s="35" t="s">
        <v>18</v>
      </c>
      <c r="B12" s="32" t="s">
        <v>28</v>
      </c>
      <c r="C12" s="32">
        <v>49</v>
      </c>
      <c r="D12" s="26">
        <f>Table6[[#This Row],[Total Wins]]/82</f>
        <v>0.59756097560975607</v>
      </c>
      <c r="E12" s="32" t="s">
        <v>60</v>
      </c>
      <c r="F12" s="27">
        <v>19752645</v>
      </c>
      <c r="G12" s="28">
        <v>17177795</v>
      </c>
      <c r="H12" s="27">
        <v>13668750</v>
      </c>
      <c r="I12" s="28">
        <v>12000000</v>
      </c>
      <c r="J12" s="27">
        <v>9682435</v>
      </c>
      <c r="K12" s="28">
        <v>3090000</v>
      </c>
      <c r="L12" s="27">
        <v>1622617</v>
      </c>
      <c r="M12" s="28">
        <v>1352181</v>
      </c>
      <c r="N12" s="27">
        <v>1229225</v>
      </c>
      <c r="O12" s="28">
        <v>1193280</v>
      </c>
      <c r="P12" s="27">
        <v>1146337</v>
      </c>
      <c r="Q12" s="28">
        <v>1000000</v>
      </c>
      <c r="R12" s="27">
        <v>992680</v>
      </c>
      <c r="S12" s="28">
        <v>473604</v>
      </c>
      <c r="T12" s="27">
        <v>473604</v>
      </c>
      <c r="U12" s="28">
        <v>377474</v>
      </c>
      <c r="V12" s="27">
        <v>50258</v>
      </c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26">
        <f t="shared" si="0"/>
        <v>85282885</v>
      </c>
      <c r="AK12" s="30">
        <f t="shared" si="1"/>
        <v>5016640.2941176472</v>
      </c>
      <c r="AL12" s="30">
        <f t="shared" si="2"/>
        <v>6627743.5314059258</v>
      </c>
      <c r="AM12" s="38">
        <f t="shared" si="3"/>
        <v>0.75691527144133175</v>
      </c>
      <c r="AN12" s="27">
        <v>0.62649999999999995</v>
      </c>
      <c r="AO12" s="28">
        <v>0.5534</v>
      </c>
    </row>
    <row r="13" spans="1:41" ht="18" thickTop="1" thickBot="1">
      <c r="A13" s="35" t="s">
        <v>18</v>
      </c>
      <c r="B13" s="31" t="s">
        <v>29</v>
      </c>
      <c r="C13" s="31">
        <v>44</v>
      </c>
      <c r="D13" s="26">
        <f>Table6[[#This Row],[Total Wins]]/82</f>
        <v>0.53658536585365857</v>
      </c>
      <c r="E13" s="31" t="s">
        <v>62</v>
      </c>
      <c r="F13" s="27">
        <v>21466718</v>
      </c>
      <c r="G13" s="28">
        <v>18466130</v>
      </c>
      <c r="H13" s="27">
        <v>15333334</v>
      </c>
      <c r="I13" s="28">
        <v>14693906</v>
      </c>
      <c r="J13" s="27">
        <v>12433735</v>
      </c>
      <c r="K13" s="28">
        <v>8050000</v>
      </c>
      <c r="L13" s="27">
        <v>4000000</v>
      </c>
      <c r="M13" s="28">
        <v>3229050</v>
      </c>
      <c r="N13" s="27">
        <v>3183000</v>
      </c>
      <c r="O13" s="28">
        <v>1375604</v>
      </c>
      <c r="P13" s="27">
        <v>1298640</v>
      </c>
      <c r="Q13" s="28">
        <v>1265977</v>
      </c>
      <c r="R13" s="27">
        <v>1074720</v>
      </c>
      <c r="S13" s="28">
        <v>947907</v>
      </c>
      <c r="T13" s="27">
        <v>436317</v>
      </c>
      <c r="U13" s="28">
        <v>103803</v>
      </c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26">
        <f t="shared" si="0"/>
        <v>107358841</v>
      </c>
      <c r="AK13" s="30">
        <f t="shared" si="1"/>
        <v>6709927.5625</v>
      </c>
      <c r="AL13" s="30">
        <f t="shared" si="2"/>
        <v>7284067.38452667</v>
      </c>
      <c r="AM13" s="38">
        <f t="shared" si="3"/>
        <v>0.92117867782960128</v>
      </c>
      <c r="AN13" s="27">
        <v>0.55630000000000002</v>
      </c>
      <c r="AO13" s="28">
        <v>0.46739999999999998</v>
      </c>
    </row>
    <row r="14" spans="1:41" ht="18" thickTop="1" thickBot="1">
      <c r="A14" s="35" t="s">
        <v>18</v>
      </c>
      <c r="B14" s="32" t="s">
        <v>30</v>
      </c>
      <c r="C14" s="32">
        <v>38</v>
      </c>
      <c r="D14" s="26">
        <f>Table6[[#This Row],[Total Wins]]/82</f>
        <v>0.46341463414634149</v>
      </c>
      <c r="E14" s="32" t="s">
        <v>60</v>
      </c>
      <c r="F14" s="27">
        <v>23180790</v>
      </c>
      <c r="G14" s="28">
        <v>19754465</v>
      </c>
      <c r="H14" s="27">
        <v>15719000</v>
      </c>
      <c r="I14" s="28">
        <v>9410869</v>
      </c>
      <c r="J14" s="27">
        <v>6300000</v>
      </c>
      <c r="K14" s="28">
        <v>4000000</v>
      </c>
      <c r="L14" s="27">
        <v>3368100</v>
      </c>
      <c r="M14" s="28">
        <v>3278000</v>
      </c>
      <c r="N14" s="27">
        <v>1533840</v>
      </c>
      <c r="O14" s="28">
        <v>1357080</v>
      </c>
      <c r="P14" s="27">
        <v>1276061</v>
      </c>
      <c r="Q14" s="28">
        <v>816482</v>
      </c>
      <c r="R14" s="27">
        <v>702156</v>
      </c>
      <c r="S14" s="28">
        <v>507336</v>
      </c>
      <c r="T14" s="27">
        <v>507336</v>
      </c>
      <c r="U14" s="28">
        <v>336198</v>
      </c>
      <c r="V14" s="27">
        <v>125104</v>
      </c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26">
        <f t="shared" si="0"/>
        <v>92172817</v>
      </c>
      <c r="AK14" s="30">
        <f t="shared" si="1"/>
        <v>5421930.4117647056</v>
      </c>
      <c r="AL14" s="30">
        <f t="shared" si="2"/>
        <v>7283928.7963611893</v>
      </c>
      <c r="AM14" s="38">
        <f t="shared" si="3"/>
        <v>0.74436894749346305</v>
      </c>
      <c r="AN14" s="27">
        <v>0.63080000000000003</v>
      </c>
      <c r="AO14" s="28">
        <v>0.51270000000000004</v>
      </c>
    </row>
    <row r="15" spans="1:41" ht="18" thickTop="1" thickBot="1">
      <c r="A15" s="35" t="s">
        <v>18</v>
      </c>
      <c r="B15" s="31" t="s">
        <v>31</v>
      </c>
      <c r="C15" s="31">
        <v>21</v>
      </c>
      <c r="D15" s="26">
        <f>Table6[[#This Row],[Total Wins]]/82</f>
        <v>0.25609756097560976</v>
      </c>
      <c r="E15" s="31" t="s">
        <v>63</v>
      </c>
      <c r="F15" s="27">
        <v>21894863</v>
      </c>
      <c r="G15" s="28">
        <v>19689000</v>
      </c>
      <c r="H15" s="27">
        <v>13280424</v>
      </c>
      <c r="I15" s="28">
        <v>11235955</v>
      </c>
      <c r="J15" s="27">
        <v>6300000</v>
      </c>
      <c r="K15" s="28">
        <v>3425510</v>
      </c>
      <c r="L15" s="27">
        <v>1599840</v>
      </c>
      <c r="M15" s="28">
        <v>1500000</v>
      </c>
      <c r="N15" s="27">
        <v>1500000</v>
      </c>
      <c r="O15" s="28">
        <v>1140240</v>
      </c>
      <c r="P15" s="27">
        <v>1362897</v>
      </c>
      <c r="Q15" s="28">
        <v>1335480</v>
      </c>
      <c r="R15" s="27">
        <v>1015421</v>
      </c>
      <c r="S15" s="28">
        <v>981348</v>
      </c>
      <c r="T15" s="27">
        <v>947276</v>
      </c>
      <c r="U15" s="28">
        <v>845059</v>
      </c>
      <c r="V15" s="27">
        <v>156783</v>
      </c>
      <c r="W15" s="28">
        <v>136711</v>
      </c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26">
        <f t="shared" si="0"/>
        <v>88346807</v>
      </c>
      <c r="AK15" s="30">
        <f t="shared" si="1"/>
        <v>4908155.944444444</v>
      </c>
      <c r="AL15" s="30">
        <f t="shared" si="2"/>
        <v>6873272.1352640586</v>
      </c>
      <c r="AM15" s="38">
        <f t="shared" si="3"/>
        <v>0.71409306191480826</v>
      </c>
      <c r="AN15" s="27">
        <v>0.63219999999999998</v>
      </c>
      <c r="AO15" s="28">
        <v>0.54169999999999996</v>
      </c>
    </row>
    <row r="16" spans="1:41" ht="18" thickTop="1" thickBot="1">
      <c r="A16" s="35" t="s">
        <v>18</v>
      </c>
      <c r="B16" s="32" t="s">
        <v>32</v>
      </c>
      <c r="C16" s="32">
        <v>20</v>
      </c>
      <c r="D16" s="26">
        <f>Table6[[#This Row],[Total Wins]]/82</f>
        <v>0.24390243902439024</v>
      </c>
      <c r="E16" s="32" t="s">
        <v>63</v>
      </c>
      <c r="F16" s="33">
        <v>21165675</v>
      </c>
      <c r="G16" s="34">
        <v>11483254</v>
      </c>
      <c r="H16" s="33">
        <v>9250000</v>
      </c>
      <c r="I16" s="34">
        <v>6088993</v>
      </c>
      <c r="J16" s="33">
        <v>5500000</v>
      </c>
      <c r="K16" s="34">
        <v>5000000</v>
      </c>
      <c r="L16" s="33">
        <v>4347826</v>
      </c>
      <c r="M16" s="34">
        <v>3333333</v>
      </c>
      <c r="N16" s="33">
        <v>3000000</v>
      </c>
      <c r="O16" s="34">
        <v>2500000</v>
      </c>
      <c r="P16" s="33">
        <v>1914544</v>
      </c>
      <c r="Q16" s="34">
        <v>1562280</v>
      </c>
      <c r="R16" s="33">
        <v>1395600</v>
      </c>
      <c r="S16" s="34">
        <v>1315448</v>
      </c>
      <c r="T16" s="33">
        <v>1074145</v>
      </c>
      <c r="U16" s="34">
        <v>1015696</v>
      </c>
      <c r="V16" s="33">
        <v>980431</v>
      </c>
      <c r="W16" s="34">
        <v>980431</v>
      </c>
      <c r="X16" s="33">
        <v>726672</v>
      </c>
      <c r="Y16" s="34">
        <v>500000</v>
      </c>
      <c r="Z16" s="33">
        <v>323599</v>
      </c>
      <c r="AA16" s="34">
        <v>202300</v>
      </c>
      <c r="AB16" s="33">
        <v>194494</v>
      </c>
      <c r="AC16" s="34">
        <v>100000</v>
      </c>
      <c r="AD16" s="33">
        <v>51449</v>
      </c>
      <c r="AE16" s="34">
        <v>45000</v>
      </c>
      <c r="AF16" s="33">
        <v>31969</v>
      </c>
      <c r="AG16" s="32"/>
      <c r="AH16" s="32"/>
      <c r="AI16" s="32"/>
      <c r="AJ16" s="26">
        <f t="shared" si="0"/>
        <v>84083139</v>
      </c>
      <c r="AK16" s="30">
        <f t="shared" si="1"/>
        <v>3114190.3333333335</v>
      </c>
      <c r="AL16" s="30">
        <f t="shared" si="2"/>
        <v>4624443.7891250895</v>
      </c>
      <c r="AM16" s="38">
        <f t="shared" si="3"/>
        <v>0.6734194370913773</v>
      </c>
      <c r="AN16" s="27">
        <v>0.63959999999999995</v>
      </c>
      <c r="AO16" s="28">
        <v>0.49070000000000003</v>
      </c>
    </row>
    <row r="17" spans="1:41" ht="18" thickTop="1" thickBot="1">
      <c r="A17" s="35" t="s">
        <v>19</v>
      </c>
      <c r="B17" s="31" t="s">
        <v>28</v>
      </c>
      <c r="C17" s="31">
        <v>21</v>
      </c>
      <c r="D17" s="26">
        <f>Table6[[#This Row],[Total Wins]]/82</f>
        <v>0.25609756097560976</v>
      </c>
      <c r="E17" s="31" t="s">
        <v>63</v>
      </c>
      <c r="F17" s="27">
        <v>12400000</v>
      </c>
      <c r="G17" s="28">
        <v>8000000</v>
      </c>
      <c r="H17" s="27">
        <v>7372200</v>
      </c>
      <c r="I17" s="28">
        <v>5000000</v>
      </c>
      <c r="J17" s="27">
        <v>4602720</v>
      </c>
      <c r="K17" s="28">
        <v>3135000</v>
      </c>
      <c r="L17" s="27">
        <v>3101327</v>
      </c>
      <c r="M17" s="28">
        <v>3007920</v>
      </c>
      <c r="N17" s="27">
        <v>2612500</v>
      </c>
      <c r="O17" s="28">
        <v>2532960</v>
      </c>
      <c r="P17" s="27">
        <v>2253306</v>
      </c>
      <c r="Q17" s="28">
        <v>2050000</v>
      </c>
      <c r="R17" s="27">
        <v>804131</v>
      </c>
      <c r="S17" s="28">
        <v>575000</v>
      </c>
      <c r="T17" s="27">
        <v>44835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26">
        <f t="shared" si="0"/>
        <v>57491899</v>
      </c>
      <c r="AK17" s="30">
        <f t="shared" si="1"/>
        <v>3832793.2666666666</v>
      </c>
      <c r="AL17" s="30">
        <f t="shared" si="2"/>
        <v>3272548.484135774</v>
      </c>
      <c r="AM17" s="38">
        <f t="shared" si="3"/>
        <v>1.1711952581441567</v>
      </c>
      <c r="AN17" s="27">
        <v>0.42770000000000002</v>
      </c>
      <c r="AO17" s="28">
        <v>0.31680000000000003</v>
      </c>
    </row>
    <row r="18" spans="1:41" ht="18" thickTop="1" thickBot="1">
      <c r="A18" s="35" t="s">
        <v>19</v>
      </c>
      <c r="B18" s="32" t="s">
        <v>29</v>
      </c>
      <c r="C18" s="32">
        <v>43</v>
      </c>
      <c r="D18" s="26">
        <f>Table6[[#This Row],[Total Wins]]/82</f>
        <v>0.52439024390243905</v>
      </c>
      <c r="E18" s="32" t="s">
        <v>60</v>
      </c>
      <c r="F18" s="27">
        <v>13500000</v>
      </c>
      <c r="G18" s="28">
        <v>13200000</v>
      </c>
      <c r="H18" s="27">
        <v>8694215</v>
      </c>
      <c r="I18" s="28">
        <v>6000000</v>
      </c>
      <c r="J18" s="27">
        <v>4809840</v>
      </c>
      <c r="K18" s="28">
        <v>4320000</v>
      </c>
      <c r="L18" s="27">
        <v>3857040</v>
      </c>
      <c r="M18" s="28">
        <v>3250000</v>
      </c>
      <c r="N18" s="27">
        <v>3217680</v>
      </c>
      <c r="O18" s="28">
        <v>2652000</v>
      </c>
      <c r="P18" s="27">
        <v>2709720</v>
      </c>
      <c r="Q18" s="28">
        <v>2000000</v>
      </c>
      <c r="R18" s="27">
        <v>1399507</v>
      </c>
      <c r="S18" s="28">
        <v>1027424</v>
      </c>
      <c r="T18" s="27">
        <v>788872</v>
      </c>
      <c r="U18" s="28">
        <v>684380</v>
      </c>
      <c r="V18" s="27">
        <v>163179</v>
      </c>
      <c r="W18" s="28">
        <v>123987</v>
      </c>
      <c r="X18" s="27">
        <v>28834</v>
      </c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26">
        <f t="shared" si="0"/>
        <v>72426678</v>
      </c>
      <c r="AK18" s="30">
        <f t="shared" si="1"/>
        <v>3811930.4210526315</v>
      </c>
      <c r="AL18" s="30">
        <f t="shared" si="2"/>
        <v>4028420.101448765</v>
      </c>
      <c r="AM18" s="38">
        <f t="shared" si="3"/>
        <v>0.94625940816890575</v>
      </c>
      <c r="AN18" s="27">
        <v>0.52490000000000003</v>
      </c>
      <c r="AO18" s="28">
        <v>0.38240000000000002</v>
      </c>
    </row>
    <row r="19" spans="1:41" ht="18" thickTop="1" thickBot="1">
      <c r="A19" s="35" t="s">
        <v>19</v>
      </c>
      <c r="B19" s="31" t="s">
        <v>30</v>
      </c>
      <c r="C19" s="31">
        <v>33</v>
      </c>
      <c r="D19" s="26">
        <f>Table6[[#This Row],[Total Wins]]/82</f>
        <v>0.40243902439024393</v>
      </c>
      <c r="E19" s="31" t="s">
        <v>63</v>
      </c>
      <c r="F19" s="27">
        <v>13500000</v>
      </c>
      <c r="G19" s="28">
        <v>9388430</v>
      </c>
      <c r="H19" s="27">
        <v>9000000</v>
      </c>
      <c r="I19" s="28">
        <v>7000000</v>
      </c>
      <c r="J19" s="27">
        <v>6000000</v>
      </c>
      <c r="K19" s="28">
        <v>5016960</v>
      </c>
      <c r="L19" s="27">
        <v>4086454</v>
      </c>
      <c r="M19" s="28">
        <v>4300560</v>
      </c>
      <c r="N19" s="27">
        <v>3750000</v>
      </c>
      <c r="O19" s="28">
        <v>3452183</v>
      </c>
      <c r="P19" s="27">
        <v>2732000</v>
      </c>
      <c r="Q19" s="28">
        <v>2524200</v>
      </c>
      <c r="R19" s="27">
        <v>1448490</v>
      </c>
      <c r="S19" s="28">
        <v>1316809</v>
      </c>
      <c r="T19" s="27">
        <v>1149720</v>
      </c>
      <c r="U19" s="28">
        <v>915243</v>
      </c>
      <c r="V19" s="27">
        <v>816482</v>
      </c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26">
        <f t="shared" si="0"/>
        <v>76397531</v>
      </c>
      <c r="AK19" s="30">
        <f t="shared" si="1"/>
        <v>4493972.4117647056</v>
      </c>
      <c r="AL19" s="30">
        <f t="shared" si="2"/>
        <v>3534665.7063037809</v>
      </c>
      <c r="AM19" s="38">
        <f t="shared" si="3"/>
        <v>1.2713995566115577</v>
      </c>
      <c r="AN19" s="27">
        <v>0.40920000000000001</v>
      </c>
      <c r="AO19" s="28">
        <v>0.30030000000000001</v>
      </c>
    </row>
    <row r="20" spans="1:41" ht="18" thickTop="1" thickBot="1">
      <c r="A20" s="35" t="s">
        <v>19</v>
      </c>
      <c r="B20" s="32" t="s">
        <v>31</v>
      </c>
      <c r="C20" s="32">
        <v>48</v>
      </c>
      <c r="D20" s="26">
        <f>Table6[[#This Row],[Total Wins]]/82</f>
        <v>0.58536585365853655</v>
      </c>
      <c r="E20" s="32" t="s">
        <v>60</v>
      </c>
      <c r="F20" s="27">
        <v>13500000</v>
      </c>
      <c r="G20" s="28">
        <v>13125306</v>
      </c>
      <c r="H20" s="27">
        <v>12000000</v>
      </c>
      <c r="I20" s="28">
        <v>7000000</v>
      </c>
      <c r="J20" s="27">
        <v>6331404</v>
      </c>
      <c r="K20" s="28">
        <v>6110034</v>
      </c>
      <c r="L20" s="27">
        <v>5675000</v>
      </c>
      <c r="M20" s="28">
        <v>4204200</v>
      </c>
      <c r="N20" s="27">
        <v>3034356</v>
      </c>
      <c r="O20" s="28">
        <v>2612520</v>
      </c>
      <c r="P20" s="27">
        <v>2139000</v>
      </c>
      <c r="Q20" s="28">
        <v>1185784</v>
      </c>
      <c r="R20" s="27">
        <v>947276</v>
      </c>
      <c r="S20" s="28">
        <v>525093</v>
      </c>
      <c r="T20" s="27">
        <v>301953</v>
      </c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26">
        <f t="shared" si="0"/>
        <v>78691926</v>
      </c>
      <c r="AK20" s="30">
        <f t="shared" si="1"/>
        <v>5246128.4000000004</v>
      </c>
      <c r="AL20" s="30">
        <f t="shared" si="2"/>
        <v>4514057.6960007912</v>
      </c>
      <c r="AM20" s="38">
        <f t="shared" si="3"/>
        <v>1.1621757525713028</v>
      </c>
      <c r="AN20" s="27">
        <v>0.45529999999999998</v>
      </c>
      <c r="AO20" s="28">
        <v>0.34329999999999999</v>
      </c>
    </row>
    <row r="21" spans="1:41" ht="18" thickTop="1" thickBot="1">
      <c r="A21" s="35" t="s">
        <v>19</v>
      </c>
      <c r="B21" s="31" t="s">
        <v>32</v>
      </c>
      <c r="C21" s="31">
        <v>36</v>
      </c>
      <c r="D21" s="26">
        <f>Table6[[#This Row],[Total Wins]]/82</f>
        <v>0.43902439024390244</v>
      </c>
      <c r="E21" s="31" t="s">
        <v>63</v>
      </c>
      <c r="F21" s="33">
        <v>20869566</v>
      </c>
      <c r="G21" s="34">
        <v>13000000</v>
      </c>
      <c r="H21" s="33">
        <v>12250000</v>
      </c>
      <c r="I21" s="34">
        <v>12000000</v>
      </c>
      <c r="J21" s="33">
        <v>6511628</v>
      </c>
      <c r="K21" s="34">
        <v>6000000</v>
      </c>
      <c r="L21" s="33">
        <v>5318313</v>
      </c>
      <c r="M21" s="34">
        <v>2730000</v>
      </c>
      <c r="N21" s="33">
        <v>1551659</v>
      </c>
      <c r="O21" s="34">
        <v>1050961</v>
      </c>
      <c r="P21" s="33">
        <v>874636</v>
      </c>
      <c r="Q21" s="34">
        <v>543471</v>
      </c>
      <c r="R21" s="33">
        <v>375579</v>
      </c>
      <c r="S21" s="34">
        <v>276827</v>
      </c>
      <c r="T21" s="33">
        <v>231521</v>
      </c>
      <c r="U21" s="34">
        <v>138938</v>
      </c>
      <c r="V21" s="33">
        <v>119494</v>
      </c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26">
        <f t="shared" si="0"/>
        <v>83842593</v>
      </c>
      <c r="AK21" s="30">
        <f t="shared" si="1"/>
        <v>4931917.2352941176</v>
      </c>
      <c r="AL21" s="30">
        <f t="shared" si="2"/>
        <v>6144675.5345730474</v>
      </c>
      <c r="AM21" s="38">
        <f t="shared" si="3"/>
        <v>0.80263265448999888</v>
      </c>
      <c r="AN21" s="27">
        <v>0.6149</v>
      </c>
      <c r="AO21" s="28">
        <v>0.49409999999999998</v>
      </c>
    </row>
    <row r="22" spans="1:41" ht="18" thickTop="1" thickBot="1">
      <c r="A22" s="36" t="s">
        <v>20</v>
      </c>
      <c r="B22" s="32" t="s">
        <v>28</v>
      </c>
      <c r="C22" s="32">
        <v>45</v>
      </c>
      <c r="D22" s="26">
        <f>Table6[[#This Row],[Total Wins]]/82</f>
        <v>0.54878048780487809</v>
      </c>
      <c r="E22" s="32" t="s">
        <v>62</v>
      </c>
      <c r="F22" s="27">
        <v>16402500</v>
      </c>
      <c r="G22" s="28">
        <v>15000000</v>
      </c>
      <c r="H22" s="27">
        <v>13305000</v>
      </c>
      <c r="I22" s="28">
        <v>11300000</v>
      </c>
      <c r="J22" s="27">
        <v>5000000</v>
      </c>
      <c r="K22" s="28">
        <v>3941000</v>
      </c>
      <c r="L22" s="27">
        <v>2155811</v>
      </c>
      <c r="M22" s="28">
        <v>1957000</v>
      </c>
      <c r="N22" s="27">
        <v>1352181</v>
      </c>
      <c r="O22" s="28">
        <v>1352181</v>
      </c>
      <c r="P22" s="27">
        <v>1146337</v>
      </c>
      <c r="Q22" s="28">
        <v>1097520</v>
      </c>
      <c r="R22" s="27">
        <v>1028400</v>
      </c>
      <c r="S22" s="28">
        <v>589769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26">
        <f t="shared" si="0"/>
        <v>75627699</v>
      </c>
      <c r="AK22" s="30">
        <f t="shared" si="1"/>
        <v>5401978.5</v>
      </c>
      <c r="AL22" s="30">
        <f t="shared" si="2"/>
        <v>5862564.0093609178</v>
      </c>
      <c r="AM22" s="38">
        <f t="shared" si="3"/>
        <v>0.92143616536629902</v>
      </c>
      <c r="AN22" s="27">
        <v>0.53500000000000003</v>
      </c>
      <c r="AO22" s="28">
        <v>0.45490000000000003</v>
      </c>
    </row>
    <row r="23" spans="1:41" ht="18" thickTop="1" thickBot="1">
      <c r="A23" s="36" t="s">
        <v>20</v>
      </c>
      <c r="B23" s="31" t="s">
        <v>29</v>
      </c>
      <c r="C23" s="31">
        <v>48</v>
      </c>
      <c r="D23" s="26">
        <f>Table6[[#This Row],[Total Wins]]/82</f>
        <v>0.58536585365853655</v>
      </c>
      <c r="E23" s="31" t="s">
        <v>60</v>
      </c>
      <c r="F23" s="27">
        <v>17632688</v>
      </c>
      <c r="G23" s="28">
        <v>15300000</v>
      </c>
      <c r="H23" s="27">
        <v>11100000</v>
      </c>
      <c r="I23" s="28">
        <v>7550000</v>
      </c>
      <c r="J23" s="27">
        <v>6000000</v>
      </c>
      <c r="K23" s="28">
        <v>4059000</v>
      </c>
      <c r="L23" s="27">
        <v>3183000</v>
      </c>
      <c r="M23" s="28">
        <v>1409040</v>
      </c>
      <c r="N23" s="27">
        <v>1399507</v>
      </c>
      <c r="O23" s="28">
        <v>1174080</v>
      </c>
      <c r="P23" s="27">
        <v>788872</v>
      </c>
      <c r="Q23" s="28">
        <v>755459</v>
      </c>
      <c r="R23" s="27">
        <v>535106</v>
      </c>
      <c r="S23" s="28">
        <v>449812</v>
      </c>
      <c r="T23" s="27">
        <v>239279</v>
      </c>
      <c r="U23" s="28">
        <v>120873</v>
      </c>
      <c r="V23" s="27">
        <v>69792</v>
      </c>
      <c r="W23" s="28">
        <v>48854</v>
      </c>
      <c r="X23" s="27">
        <v>46404</v>
      </c>
      <c r="Y23" s="28">
        <v>15605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26">
        <f t="shared" si="0"/>
        <v>71877371</v>
      </c>
      <c r="AK23" s="30">
        <f t="shared" si="1"/>
        <v>3593868.55</v>
      </c>
      <c r="AL23" s="30">
        <f t="shared" si="2"/>
        <v>5314275.8888243008</v>
      </c>
      <c r="AM23" s="38">
        <f t="shared" si="3"/>
        <v>0.67626683769989338</v>
      </c>
      <c r="AN23" s="27">
        <v>0.68300000000000005</v>
      </c>
      <c r="AO23" s="28">
        <v>0.55759999999999998</v>
      </c>
    </row>
    <row r="24" spans="1:41" ht="18" thickTop="1" thickBot="1">
      <c r="A24" s="36" t="s">
        <v>20</v>
      </c>
      <c r="B24" s="32" t="s">
        <v>30</v>
      </c>
      <c r="C24" s="32">
        <v>50</v>
      </c>
      <c r="D24" s="26">
        <f>Table6[[#This Row],[Total Wins]]/82</f>
        <v>0.6097560975609756</v>
      </c>
      <c r="E24" s="32" t="s">
        <v>62</v>
      </c>
      <c r="F24" s="27">
        <v>18862876</v>
      </c>
      <c r="G24" s="28">
        <v>13550000</v>
      </c>
      <c r="H24" s="27">
        <v>12700000</v>
      </c>
      <c r="I24" s="28">
        <v>8000000</v>
      </c>
      <c r="J24" s="27">
        <v>7128000</v>
      </c>
      <c r="K24" s="28">
        <v>5305000</v>
      </c>
      <c r="L24" s="27">
        <v>3000000</v>
      </c>
      <c r="M24" s="28">
        <v>2730000</v>
      </c>
      <c r="N24" s="27">
        <v>2277960</v>
      </c>
      <c r="O24" s="28">
        <v>2119214</v>
      </c>
      <c r="P24" s="27">
        <v>1472400</v>
      </c>
      <c r="Q24" s="28">
        <v>1448490</v>
      </c>
      <c r="R24" s="27">
        <v>948163</v>
      </c>
      <c r="S24" s="28">
        <v>915243</v>
      </c>
      <c r="T24" s="27">
        <v>507336</v>
      </c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26">
        <f t="shared" si="0"/>
        <v>80964682</v>
      </c>
      <c r="AK24" s="30">
        <f t="shared" si="1"/>
        <v>5397645.4666666668</v>
      </c>
      <c r="AL24" s="30">
        <f t="shared" si="2"/>
        <v>5599914.4040268138</v>
      </c>
      <c r="AM24" s="38">
        <f t="shared" si="3"/>
        <v>0.96387999480586728</v>
      </c>
      <c r="AN24" s="27">
        <v>0.51600000000000001</v>
      </c>
      <c r="AO24" s="28">
        <v>0.41070000000000001</v>
      </c>
    </row>
    <row r="25" spans="1:41" ht="18" thickTop="1" thickBot="1">
      <c r="A25" s="36" t="s">
        <v>20</v>
      </c>
      <c r="B25" s="31" t="s">
        <v>31</v>
      </c>
      <c r="C25" s="31">
        <v>42</v>
      </c>
      <c r="D25" s="26">
        <f>Table6[[#This Row],[Total Wins]]/82</f>
        <v>0.51219512195121952</v>
      </c>
      <c r="E25" s="31" t="s">
        <v>63</v>
      </c>
      <c r="F25" s="27">
        <v>20093064</v>
      </c>
      <c r="G25" s="28">
        <v>16407500</v>
      </c>
      <c r="H25" s="27">
        <v>13400000</v>
      </c>
      <c r="I25" s="28">
        <v>8500000</v>
      </c>
      <c r="J25" s="27">
        <v>7448760</v>
      </c>
      <c r="K25" s="28">
        <v>5543725</v>
      </c>
      <c r="L25" s="27">
        <v>4500000</v>
      </c>
      <c r="M25" s="28">
        <v>2380440</v>
      </c>
      <c r="N25" s="27">
        <v>2250000</v>
      </c>
      <c r="O25" s="28">
        <v>1535880</v>
      </c>
      <c r="P25" s="27">
        <v>1391160</v>
      </c>
      <c r="Q25" s="28">
        <v>1015421</v>
      </c>
      <c r="R25" s="27">
        <v>947276</v>
      </c>
      <c r="S25" s="28">
        <v>845059</v>
      </c>
      <c r="T25" s="27">
        <v>525093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26">
        <f t="shared" si="0"/>
        <v>86783378</v>
      </c>
      <c r="AK25" s="30">
        <f t="shared" si="1"/>
        <v>5785558.5333333332</v>
      </c>
      <c r="AL25" s="30">
        <f t="shared" si="2"/>
        <v>6251087.8113051867</v>
      </c>
      <c r="AM25" s="38">
        <f t="shared" si="3"/>
        <v>0.92552827731360021</v>
      </c>
      <c r="AN25" s="27">
        <v>0.5393</v>
      </c>
      <c r="AO25" s="28">
        <v>0.4254</v>
      </c>
    </row>
    <row r="26" spans="1:41" ht="18" thickTop="1" thickBot="1">
      <c r="A26" s="36" t="s">
        <v>20</v>
      </c>
      <c r="B26" s="32" t="s">
        <v>32</v>
      </c>
      <c r="C26" s="32">
        <v>41</v>
      </c>
      <c r="D26" s="26">
        <f>Table6[[#This Row],[Total Wins]]/82</f>
        <v>0.5</v>
      </c>
      <c r="E26" s="32" t="s">
        <v>60</v>
      </c>
      <c r="F26" s="33">
        <v>23200000</v>
      </c>
      <c r="G26" s="34">
        <v>17552209</v>
      </c>
      <c r="H26" s="33">
        <v>14000000</v>
      </c>
      <c r="I26" s="34">
        <v>13219250</v>
      </c>
      <c r="J26" s="33">
        <v>5782450</v>
      </c>
      <c r="K26" s="34">
        <v>3488000</v>
      </c>
      <c r="L26" s="33">
        <v>3183526</v>
      </c>
      <c r="M26" s="34">
        <v>2112480</v>
      </c>
      <c r="N26" s="33">
        <v>2092200</v>
      </c>
      <c r="O26" s="34">
        <v>1709720</v>
      </c>
      <c r="P26" s="33">
        <v>1643040</v>
      </c>
      <c r="Q26" s="34">
        <v>1453680</v>
      </c>
      <c r="R26" s="33">
        <v>1015696</v>
      </c>
      <c r="S26" s="34">
        <v>874636</v>
      </c>
      <c r="T26" s="33">
        <v>750000</v>
      </c>
      <c r="U26" s="34">
        <v>425000</v>
      </c>
      <c r="V26" s="33">
        <v>69500</v>
      </c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26">
        <f t="shared" si="0"/>
        <v>92571387</v>
      </c>
      <c r="AK26" s="30">
        <f t="shared" si="1"/>
        <v>5445375.7058823528</v>
      </c>
      <c r="AL26" s="30">
        <f t="shared" si="2"/>
        <v>7017125.0438990127</v>
      </c>
      <c r="AM26" s="38">
        <f t="shared" si="3"/>
        <v>0.77601235147103365</v>
      </c>
      <c r="AN26" s="27">
        <v>0.60340000000000005</v>
      </c>
      <c r="AO26" s="28">
        <v>0.50260000000000005</v>
      </c>
    </row>
    <row r="27" spans="1:41" ht="18" thickTop="1" thickBot="1">
      <c r="A27" s="35" t="s">
        <v>21</v>
      </c>
      <c r="B27" s="31" t="s">
        <v>28</v>
      </c>
      <c r="C27" s="31">
        <v>24</v>
      </c>
      <c r="D27" s="26">
        <f>Table6[[#This Row],[Total Wins]]/82</f>
        <v>0.29268292682926828</v>
      </c>
      <c r="E27" s="31" t="s">
        <v>63</v>
      </c>
      <c r="F27" s="27">
        <v>14850000</v>
      </c>
      <c r="G27" s="28">
        <v>8368182</v>
      </c>
      <c r="H27" s="27">
        <v>6091363</v>
      </c>
      <c r="I27" s="28">
        <v>5530080</v>
      </c>
      <c r="J27" s="27">
        <v>4792332</v>
      </c>
      <c r="K27" s="28">
        <v>4200000</v>
      </c>
      <c r="L27" s="27">
        <v>4006080</v>
      </c>
      <c r="M27" s="28">
        <v>3726600</v>
      </c>
      <c r="N27" s="27">
        <v>3500000</v>
      </c>
      <c r="O27" s="28">
        <v>2277306</v>
      </c>
      <c r="P27" s="27">
        <v>2225000</v>
      </c>
      <c r="Q27" s="28">
        <v>2083042</v>
      </c>
      <c r="R27" s="27">
        <v>1563120</v>
      </c>
      <c r="S27" s="28">
        <v>1054389</v>
      </c>
      <c r="T27" s="27">
        <v>885120</v>
      </c>
      <c r="U27" s="28">
        <v>768720</v>
      </c>
      <c r="V27" s="27">
        <v>762195</v>
      </c>
      <c r="W27" s="28">
        <v>762195</v>
      </c>
      <c r="X27" s="27">
        <v>390027</v>
      </c>
      <c r="Y27" s="28">
        <v>341756</v>
      </c>
      <c r="Z27" s="27">
        <v>251076</v>
      </c>
      <c r="AA27" s="31"/>
      <c r="AB27" s="31"/>
      <c r="AC27" s="31"/>
      <c r="AD27" s="31"/>
      <c r="AE27" s="31"/>
      <c r="AF27" s="31"/>
      <c r="AG27" s="31"/>
      <c r="AH27" s="31"/>
      <c r="AI27" s="31"/>
      <c r="AJ27" s="26">
        <f t="shared" si="0"/>
        <v>68428583</v>
      </c>
      <c r="AK27" s="30">
        <f t="shared" si="1"/>
        <v>3258503.9523809524</v>
      </c>
      <c r="AL27" s="30">
        <f t="shared" si="2"/>
        <v>3456533.0890402375</v>
      </c>
      <c r="AM27" s="38">
        <f t="shared" si="3"/>
        <v>0.94270873978114555</v>
      </c>
      <c r="AN27" s="27">
        <v>0.50539999999999996</v>
      </c>
      <c r="AO27" s="28">
        <v>0.37609999999999999</v>
      </c>
    </row>
    <row r="28" spans="1:41" ht="18" thickTop="1" thickBot="1">
      <c r="A28" s="35" t="s">
        <v>21</v>
      </c>
      <c r="B28" s="32" t="s">
        <v>29</v>
      </c>
      <c r="C28" s="32">
        <v>33</v>
      </c>
      <c r="D28" s="26">
        <f>Table6[[#This Row],[Total Wins]]/82</f>
        <v>0.40243902439024393</v>
      </c>
      <c r="E28" s="32" t="s">
        <v>63</v>
      </c>
      <c r="F28" s="27">
        <v>14275000</v>
      </c>
      <c r="G28" s="28">
        <v>9036364</v>
      </c>
      <c r="H28" s="27">
        <v>6500000</v>
      </c>
      <c r="I28" s="28">
        <v>6300000</v>
      </c>
      <c r="J28" s="27">
        <v>5915880</v>
      </c>
      <c r="K28" s="28">
        <v>5324280</v>
      </c>
      <c r="L28" s="27">
        <v>4285560</v>
      </c>
      <c r="M28" s="28">
        <v>3894240</v>
      </c>
      <c r="N28" s="27">
        <v>3250000</v>
      </c>
      <c r="O28" s="28">
        <v>2225000</v>
      </c>
      <c r="P28" s="27">
        <v>1633440</v>
      </c>
      <c r="Q28" s="28">
        <v>1467840</v>
      </c>
      <c r="R28" s="27">
        <v>1388400</v>
      </c>
      <c r="S28" s="28">
        <v>510000</v>
      </c>
      <c r="T28" s="27">
        <v>490180</v>
      </c>
      <c r="U28" s="28">
        <v>57668</v>
      </c>
      <c r="V28" s="27">
        <v>28834</v>
      </c>
      <c r="W28" s="28">
        <v>28834</v>
      </c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26">
        <f t="shared" si="0"/>
        <v>66611520</v>
      </c>
      <c r="AK28" s="30">
        <f t="shared" si="1"/>
        <v>3700640</v>
      </c>
      <c r="AL28" s="30">
        <f t="shared" si="2"/>
        <v>3761349.8221706338</v>
      </c>
      <c r="AM28" s="38">
        <f t="shared" si="3"/>
        <v>0.98385956503891503</v>
      </c>
      <c r="AN28" s="27">
        <v>0.51959999999999995</v>
      </c>
      <c r="AO28" s="28">
        <v>0.38919999999999999</v>
      </c>
    </row>
    <row r="29" spans="1:41" ht="18" thickTop="1" thickBot="1">
      <c r="A29" s="35" t="s">
        <v>21</v>
      </c>
      <c r="B29" s="31" t="s">
        <v>30</v>
      </c>
      <c r="C29" s="31">
        <v>53</v>
      </c>
      <c r="D29" s="26">
        <f>Table6[[#This Row],[Total Wins]]/82</f>
        <v>0.64634146341463417</v>
      </c>
      <c r="E29" s="31" t="s">
        <v>64</v>
      </c>
      <c r="F29" s="27">
        <v>20644400</v>
      </c>
      <c r="G29" s="28">
        <v>15719063</v>
      </c>
      <c r="H29" s="27">
        <v>9800000</v>
      </c>
      <c r="I29" s="28">
        <v>7459925</v>
      </c>
      <c r="J29" s="27">
        <v>6515510</v>
      </c>
      <c r="K29" s="28">
        <v>5421333</v>
      </c>
      <c r="L29" s="27">
        <v>4650000</v>
      </c>
      <c r="M29" s="28">
        <v>2761114</v>
      </c>
      <c r="N29" s="27">
        <v>2732000</v>
      </c>
      <c r="O29" s="28">
        <v>2000000</v>
      </c>
      <c r="P29" s="27">
        <v>1448490</v>
      </c>
      <c r="Q29" s="28">
        <v>1448490</v>
      </c>
      <c r="R29" s="27">
        <v>884879</v>
      </c>
      <c r="S29" s="28">
        <v>816482</v>
      </c>
      <c r="T29" s="27">
        <v>434547</v>
      </c>
      <c r="U29" s="28">
        <v>281484</v>
      </c>
      <c r="V29" s="27">
        <v>77560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26">
        <f t="shared" si="0"/>
        <v>83095277</v>
      </c>
      <c r="AK29" s="30">
        <f t="shared" si="1"/>
        <v>4887957.4705882352</v>
      </c>
      <c r="AL29" s="30">
        <f t="shared" si="2"/>
        <v>5794810.5594092775</v>
      </c>
      <c r="AM29" s="38">
        <f t="shared" si="3"/>
        <v>0.84350599911354363</v>
      </c>
      <c r="AN29" s="27">
        <v>0.57140000000000002</v>
      </c>
      <c r="AO29" s="28">
        <v>0.436</v>
      </c>
    </row>
    <row r="30" spans="1:41" ht="18" thickTop="1" thickBot="1">
      <c r="A30" s="35" t="s">
        <v>21</v>
      </c>
      <c r="B30" s="32" t="s">
        <v>31</v>
      </c>
      <c r="C30" s="32">
        <v>57</v>
      </c>
      <c r="D30" s="26">
        <f>Table6[[#This Row],[Total Wins]]/82</f>
        <v>0.69512195121951215</v>
      </c>
      <c r="E30" s="32" t="s">
        <v>65</v>
      </c>
      <c r="F30" s="27">
        <v>22970500</v>
      </c>
      <c r="G30" s="28">
        <v>19689000</v>
      </c>
      <c r="H30" s="27">
        <v>16407500</v>
      </c>
      <c r="I30" s="28">
        <v>14260000</v>
      </c>
      <c r="J30" s="27">
        <v>8988765</v>
      </c>
      <c r="K30" s="28">
        <v>8193029</v>
      </c>
      <c r="L30" s="27">
        <v>5000000</v>
      </c>
      <c r="M30" s="28">
        <v>4950000</v>
      </c>
      <c r="N30" s="27">
        <v>2100000</v>
      </c>
      <c r="O30" s="28">
        <v>1499187</v>
      </c>
      <c r="P30" s="27">
        <v>1499187</v>
      </c>
      <c r="Q30" s="28">
        <v>1147276</v>
      </c>
      <c r="R30" s="27">
        <v>1276000</v>
      </c>
      <c r="S30" s="28">
        <v>136711</v>
      </c>
      <c r="T30" s="27">
        <v>8871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26">
        <f t="shared" si="0"/>
        <v>108126026</v>
      </c>
      <c r="AK30" s="30">
        <f t="shared" si="1"/>
        <v>7208401.7333333334</v>
      </c>
      <c r="AL30" s="30">
        <f t="shared" si="2"/>
        <v>7642610.0852742381</v>
      </c>
      <c r="AM30" s="38">
        <f t="shared" si="3"/>
        <v>0.9431858557356555</v>
      </c>
      <c r="AN30" s="27">
        <v>0.54879999999999995</v>
      </c>
      <c r="AO30" s="28">
        <v>0.43709999999999999</v>
      </c>
    </row>
    <row r="31" spans="1:41" ht="18" thickTop="1" thickBot="1">
      <c r="A31" s="35" t="s">
        <v>21</v>
      </c>
      <c r="B31" s="31" t="s">
        <v>32</v>
      </c>
      <c r="C31" s="31">
        <v>51</v>
      </c>
      <c r="D31" s="26">
        <f>Table6[[#This Row],[Total Wins]]/82</f>
        <v>0.62195121951219512</v>
      </c>
      <c r="E31" s="31" t="s">
        <v>64</v>
      </c>
      <c r="F31" s="33">
        <v>30963450</v>
      </c>
      <c r="G31" s="34">
        <v>21165675</v>
      </c>
      <c r="H31" s="33">
        <v>17638063</v>
      </c>
      <c r="I31" s="34">
        <v>15330435</v>
      </c>
      <c r="J31" s="33">
        <v>12800000</v>
      </c>
      <c r="K31" s="34">
        <v>9700000</v>
      </c>
      <c r="L31" s="33">
        <v>7806971</v>
      </c>
      <c r="M31" s="34">
        <v>5239437</v>
      </c>
      <c r="N31" s="33">
        <v>2500000</v>
      </c>
      <c r="O31" s="34">
        <v>1551659</v>
      </c>
      <c r="P31" s="33">
        <v>874636</v>
      </c>
      <c r="Q31" s="34">
        <v>543471</v>
      </c>
      <c r="R31" s="33">
        <v>402043</v>
      </c>
      <c r="S31" s="34">
        <v>259626</v>
      </c>
      <c r="T31" s="33">
        <v>242224</v>
      </c>
      <c r="U31" s="34">
        <v>207722</v>
      </c>
      <c r="V31" s="33">
        <v>24022</v>
      </c>
      <c r="W31" s="34">
        <v>5145</v>
      </c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26">
        <f t="shared" si="0"/>
        <v>127254579</v>
      </c>
      <c r="AK31" s="30">
        <f t="shared" si="1"/>
        <v>7069698.833333333</v>
      </c>
      <c r="AL31" s="30">
        <f t="shared" si="2"/>
        <v>9105825.3769958783</v>
      </c>
      <c r="AM31" s="38">
        <f t="shared" si="3"/>
        <v>0.77639297270004448</v>
      </c>
      <c r="AN31" s="27">
        <v>0.63929999999999998</v>
      </c>
      <c r="AO31" s="28">
        <v>0.51800000000000002</v>
      </c>
    </row>
    <row r="32" spans="1:41" ht="18" thickTop="1" thickBot="1">
      <c r="A32" s="36" t="s">
        <v>22</v>
      </c>
      <c r="B32" s="32" t="s">
        <v>28</v>
      </c>
      <c r="C32" s="32">
        <v>41</v>
      </c>
      <c r="D32" s="26">
        <f>Table6[[#This Row],[Total Wins]]/82</f>
        <v>0.5</v>
      </c>
      <c r="E32" s="32" t="s">
        <v>63</v>
      </c>
      <c r="F32" s="27">
        <v>20907128</v>
      </c>
      <c r="G32" s="28">
        <v>8646364</v>
      </c>
      <c r="H32" s="27">
        <v>8000000</v>
      </c>
      <c r="I32" s="28">
        <v>6299000</v>
      </c>
      <c r="J32" s="27">
        <v>4020000</v>
      </c>
      <c r="K32" s="28">
        <v>4000000</v>
      </c>
      <c r="L32" s="27">
        <v>3090000</v>
      </c>
      <c r="M32" s="28">
        <v>2319344</v>
      </c>
      <c r="N32" s="27">
        <v>2227333</v>
      </c>
      <c r="O32" s="28">
        <v>2100500</v>
      </c>
      <c r="P32" s="27">
        <v>1276560</v>
      </c>
      <c r="Q32" s="28">
        <v>1156320</v>
      </c>
      <c r="R32" s="27">
        <v>992680</v>
      </c>
      <c r="S32" s="28">
        <v>992680</v>
      </c>
      <c r="T32" s="27">
        <v>795401</v>
      </c>
      <c r="U32" s="28">
        <v>600491</v>
      </c>
      <c r="V32" s="27">
        <v>473604</v>
      </c>
      <c r="W32" s="28">
        <v>214758</v>
      </c>
      <c r="X32" s="27">
        <v>182942</v>
      </c>
      <c r="Y32" s="28">
        <v>72892</v>
      </c>
      <c r="Z32" s="27">
        <v>23852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26">
        <f t="shared" si="0"/>
        <v>68391849</v>
      </c>
      <c r="AK32" s="30">
        <f t="shared" si="1"/>
        <v>3256754.7142857141</v>
      </c>
      <c r="AL32" s="30">
        <f t="shared" si="2"/>
        <v>4772373.8198596314</v>
      </c>
      <c r="AM32" s="38">
        <f t="shared" si="3"/>
        <v>0.68241819212341248</v>
      </c>
      <c r="AN32" s="27">
        <v>0.621</v>
      </c>
      <c r="AO32" s="28">
        <v>0.47270000000000001</v>
      </c>
    </row>
    <row r="33" spans="1:41" ht="18" thickTop="1" thickBot="1">
      <c r="A33" s="36" t="s">
        <v>22</v>
      </c>
      <c r="B33" s="31" t="s">
        <v>29</v>
      </c>
      <c r="C33" s="31">
        <v>49</v>
      </c>
      <c r="D33" s="26">
        <f>Table6[[#This Row],[Total Wins]]/82</f>
        <v>0.59756097560975607</v>
      </c>
      <c r="E33" s="31" t="s">
        <v>60</v>
      </c>
      <c r="F33" s="27">
        <v>22721381</v>
      </c>
      <c r="G33" s="28">
        <v>9316796</v>
      </c>
      <c r="H33" s="27">
        <v>8000000</v>
      </c>
      <c r="I33" s="28">
        <v>7073500</v>
      </c>
      <c r="J33" s="27">
        <v>6791570</v>
      </c>
      <c r="K33" s="28">
        <v>5000000</v>
      </c>
      <c r="L33" s="27">
        <v>3700748</v>
      </c>
      <c r="M33" s="28">
        <v>3180000</v>
      </c>
      <c r="N33" s="27">
        <v>2652000</v>
      </c>
      <c r="O33" s="28">
        <v>1536960</v>
      </c>
      <c r="P33" s="27">
        <v>1272279</v>
      </c>
      <c r="Q33" s="28">
        <v>947907</v>
      </c>
      <c r="R33" s="27">
        <v>788872</v>
      </c>
      <c r="S33" s="28">
        <v>788872</v>
      </c>
      <c r="T33" s="27">
        <v>550000</v>
      </c>
      <c r="U33" s="28">
        <v>490180</v>
      </c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26">
        <f t="shared" si="0"/>
        <v>74811065</v>
      </c>
      <c r="AK33" s="30">
        <f t="shared" si="1"/>
        <v>4675691.5625</v>
      </c>
      <c r="AL33" s="30">
        <f t="shared" si="2"/>
        <v>5632868.5646438906</v>
      </c>
      <c r="AM33" s="38">
        <f t="shared" si="3"/>
        <v>0.83007290314710136</v>
      </c>
      <c r="AN33" s="27">
        <v>0.54290000000000005</v>
      </c>
      <c r="AO33" s="28">
        <v>0.41239999999999999</v>
      </c>
    </row>
    <row r="34" spans="1:41" ht="18" thickTop="1" thickBot="1">
      <c r="A34" s="36" t="s">
        <v>22</v>
      </c>
      <c r="B34" s="32" t="s">
        <v>30</v>
      </c>
      <c r="C34" s="32">
        <v>50</v>
      </c>
      <c r="D34" s="26">
        <f>Table6[[#This Row],[Total Wins]]/82</f>
        <v>0.6097560975609756</v>
      </c>
      <c r="E34" s="32" t="s">
        <v>60</v>
      </c>
      <c r="F34" s="27">
        <v>14700000</v>
      </c>
      <c r="G34" s="28">
        <v>14596888</v>
      </c>
      <c r="H34" s="27">
        <v>12909090</v>
      </c>
      <c r="I34" s="28">
        <v>8720000</v>
      </c>
      <c r="J34" s="27">
        <v>7974482</v>
      </c>
      <c r="K34" s="28">
        <v>7798000</v>
      </c>
      <c r="L34" s="27">
        <v>3878896</v>
      </c>
      <c r="M34" s="28">
        <v>3793693</v>
      </c>
      <c r="N34" s="27">
        <v>1448490</v>
      </c>
      <c r="O34" s="28">
        <v>1316809</v>
      </c>
      <c r="P34" s="27">
        <v>1302579</v>
      </c>
      <c r="Q34" s="28">
        <v>1259805</v>
      </c>
      <c r="R34" s="27">
        <v>981084</v>
      </c>
      <c r="S34" s="28">
        <v>948163</v>
      </c>
      <c r="T34" s="27">
        <v>816482</v>
      </c>
      <c r="U34" s="28">
        <v>816482</v>
      </c>
      <c r="V34" s="27">
        <v>507336</v>
      </c>
      <c r="W34" s="28">
        <v>477150</v>
      </c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26">
        <f t="shared" si="0"/>
        <v>84245429</v>
      </c>
      <c r="AK34" s="30">
        <f t="shared" si="1"/>
        <v>4680301.611111111</v>
      </c>
      <c r="AL34" s="30">
        <f t="shared" si="2"/>
        <v>5100075.2659619255</v>
      </c>
      <c r="AM34" s="38">
        <f t="shared" si="3"/>
        <v>0.9176926549197425</v>
      </c>
      <c r="AN34" s="27">
        <v>0.54659999999999997</v>
      </c>
      <c r="AO34" s="28">
        <v>0.45839999999999997</v>
      </c>
    </row>
    <row r="35" spans="1:41" ht="18" thickTop="1" thickBot="1">
      <c r="A35" s="36" t="s">
        <v>22</v>
      </c>
      <c r="B35" s="31" t="s">
        <v>31</v>
      </c>
      <c r="C35" s="31">
        <v>42</v>
      </c>
      <c r="D35" s="26">
        <f>Table6[[#This Row],[Total Wins]]/82</f>
        <v>0.51219512195121952</v>
      </c>
      <c r="E35" s="31" t="s">
        <v>60</v>
      </c>
      <c r="F35" s="27">
        <v>16407500</v>
      </c>
      <c r="G35" s="28">
        <v>15361500</v>
      </c>
      <c r="H35" s="27">
        <v>8333334</v>
      </c>
      <c r="I35" s="28">
        <v>5378974</v>
      </c>
      <c r="J35" s="27">
        <v>5200000</v>
      </c>
      <c r="K35" s="28">
        <v>4290000</v>
      </c>
      <c r="L35" s="27">
        <v>4053446</v>
      </c>
      <c r="M35" s="28">
        <v>3950313</v>
      </c>
      <c r="N35" s="27">
        <v>2085671</v>
      </c>
      <c r="O35" s="28">
        <v>1449000</v>
      </c>
      <c r="P35" s="27">
        <v>1499187</v>
      </c>
      <c r="Q35" s="28">
        <v>1499187</v>
      </c>
      <c r="R35" s="27">
        <v>1270964</v>
      </c>
      <c r="S35" s="28">
        <v>1100602</v>
      </c>
      <c r="T35" s="27">
        <v>947276</v>
      </c>
      <c r="U35" s="28">
        <v>845059</v>
      </c>
      <c r="V35" s="27">
        <v>525093</v>
      </c>
      <c r="W35" s="28">
        <v>525093</v>
      </c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26">
        <f t="shared" si="0"/>
        <v>74722199</v>
      </c>
      <c r="AK35" s="30">
        <f t="shared" si="1"/>
        <v>4151233.277777778</v>
      </c>
      <c r="AL35" s="30">
        <f t="shared" si="2"/>
        <v>4769906.2605687333</v>
      </c>
      <c r="AM35" s="38">
        <f t="shared" si="3"/>
        <v>0.870296616118995</v>
      </c>
      <c r="AN35" s="27">
        <v>0.53359999999999996</v>
      </c>
      <c r="AO35" s="28">
        <v>0.40229999999999999</v>
      </c>
    </row>
    <row r="36" spans="1:41" ht="18" thickTop="1" thickBot="1">
      <c r="A36" s="36" t="s">
        <v>22</v>
      </c>
      <c r="B36" s="32" t="s">
        <v>32</v>
      </c>
      <c r="C36" s="32">
        <v>33</v>
      </c>
      <c r="D36" s="26">
        <f>Table6[[#This Row],[Total Wins]]/82</f>
        <v>0.40243902439024393</v>
      </c>
      <c r="E36" s="32" t="s">
        <v>63</v>
      </c>
      <c r="F36" s="33">
        <v>25000000</v>
      </c>
      <c r="G36" s="34">
        <v>22116750</v>
      </c>
      <c r="H36" s="33">
        <v>17100000</v>
      </c>
      <c r="I36" s="34">
        <v>9000000</v>
      </c>
      <c r="J36" s="33">
        <v>8375000</v>
      </c>
      <c r="K36" s="34">
        <v>4384490</v>
      </c>
      <c r="L36" s="33">
        <v>4228000</v>
      </c>
      <c r="M36" s="34">
        <v>4096950</v>
      </c>
      <c r="N36" s="33">
        <v>2898000</v>
      </c>
      <c r="O36" s="34">
        <v>1050961</v>
      </c>
      <c r="P36" s="33">
        <v>874636</v>
      </c>
      <c r="Q36" s="34">
        <v>680937</v>
      </c>
      <c r="R36" s="33">
        <v>650000</v>
      </c>
      <c r="S36" s="34">
        <v>543471</v>
      </c>
      <c r="T36" s="33">
        <v>543471</v>
      </c>
      <c r="U36" s="34">
        <v>437318</v>
      </c>
      <c r="V36" s="33">
        <v>315760</v>
      </c>
      <c r="W36" s="34">
        <v>239767</v>
      </c>
      <c r="X36" s="33">
        <v>119494</v>
      </c>
      <c r="Y36" s="34">
        <v>105498</v>
      </c>
      <c r="Z36" s="33">
        <v>70000</v>
      </c>
      <c r="AA36" s="34">
        <v>63938</v>
      </c>
      <c r="AB36" s="33">
        <v>31969</v>
      </c>
      <c r="AC36" s="34">
        <v>31969</v>
      </c>
      <c r="AD36" s="33">
        <v>20000</v>
      </c>
      <c r="AE36" s="32"/>
      <c r="AF36" s="32"/>
      <c r="AG36" s="32"/>
      <c r="AH36" s="32"/>
      <c r="AI36" s="32"/>
      <c r="AJ36" s="26">
        <f t="shared" si="0"/>
        <v>102978379</v>
      </c>
      <c r="AK36" s="30">
        <f t="shared" si="1"/>
        <v>4119135.16</v>
      </c>
      <c r="AL36" s="30">
        <f t="shared" si="2"/>
        <v>7069695.3551375465</v>
      </c>
      <c r="AM36" s="38">
        <f t="shared" si="3"/>
        <v>0.58264676949716443</v>
      </c>
      <c r="AN36" s="27">
        <v>0.73580000000000001</v>
      </c>
      <c r="AO36" s="28">
        <v>0.59599999999999997</v>
      </c>
    </row>
    <row r="37" spans="1:41" ht="18" thickTop="1" thickBot="1">
      <c r="A37" s="35" t="s">
        <v>24</v>
      </c>
      <c r="B37" s="31" t="s">
        <v>28</v>
      </c>
      <c r="C37" s="31">
        <v>57</v>
      </c>
      <c r="D37" s="26">
        <f>Table6[[#This Row],[Total Wins]]/82</f>
        <v>0.69512195121951215</v>
      </c>
      <c r="E37" s="31" t="s">
        <v>60</v>
      </c>
      <c r="F37" s="27">
        <v>14968250</v>
      </c>
      <c r="G37" s="28">
        <v>10000000</v>
      </c>
      <c r="H37" s="27">
        <v>9439000</v>
      </c>
      <c r="I37" s="28">
        <v>5930414</v>
      </c>
      <c r="J37" s="27">
        <v>5000000</v>
      </c>
      <c r="K37" s="28">
        <v>4526000</v>
      </c>
      <c r="L37" s="27">
        <v>3243000</v>
      </c>
      <c r="M37" s="28">
        <v>3140429</v>
      </c>
      <c r="N37" s="27">
        <v>3000000</v>
      </c>
      <c r="O37" s="28">
        <v>2544529</v>
      </c>
      <c r="P37" s="27">
        <v>1674641</v>
      </c>
      <c r="Q37" s="28">
        <v>1361400</v>
      </c>
      <c r="R37" s="27">
        <v>1348800</v>
      </c>
      <c r="S37" s="28">
        <v>1153800</v>
      </c>
      <c r="T37" s="27">
        <v>762195</v>
      </c>
      <c r="U37" s="28">
        <v>473604</v>
      </c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26">
        <f t="shared" si="0"/>
        <v>68566062</v>
      </c>
      <c r="AK37" s="30">
        <f t="shared" si="1"/>
        <v>4285378.875</v>
      </c>
      <c r="AL37" s="30">
        <f t="shared" si="2"/>
        <v>4036778.608897279</v>
      </c>
      <c r="AM37" s="38">
        <f t="shared" si="3"/>
        <v>1.0615838246751488</v>
      </c>
      <c r="AN37" s="27">
        <v>0.46660000000000001</v>
      </c>
      <c r="AO37" s="28">
        <v>0.35220000000000001</v>
      </c>
    </row>
    <row r="38" spans="1:41" ht="18" thickTop="1" thickBot="1">
      <c r="A38" s="35" t="s">
        <v>24</v>
      </c>
      <c r="B38" s="32" t="s">
        <v>29</v>
      </c>
      <c r="C38" s="32">
        <v>36</v>
      </c>
      <c r="D38" s="26">
        <f>Table6[[#This Row],[Total Wins]]/82</f>
        <v>0.43902439024390244</v>
      </c>
      <c r="E38" s="32" t="s">
        <v>63</v>
      </c>
      <c r="F38" s="27">
        <v>10786517</v>
      </c>
      <c r="G38" s="28">
        <v>10750000</v>
      </c>
      <c r="H38" s="27">
        <v>10146925</v>
      </c>
      <c r="I38" s="28">
        <v>6344164</v>
      </c>
      <c r="J38" s="27">
        <v>5150000</v>
      </c>
      <c r="K38" s="28">
        <v>4818000</v>
      </c>
      <c r="L38" s="27">
        <v>4400000</v>
      </c>
      <c r="M38" s="28">
        <v>3524880</v>
      </c>
      <c r="N38" s="27">
        <v>3231683</v>
      </c>
      <c r="O38" s="28">
        <v>3000000</v>
      </c>
      <c r="P38" s="27">
        <v>2016000</v>
      </c>
      <c r="Q38" s="28">
        <v>1750000</v>
      </c>
      <c r="R38" s="27">
        <v>1442880</v>
      </c>
      <c r="S38" s="28">
        <v>1422720</v>
      </c>
      <c r="T38" s="27">
        <v>947907</v>
      </c>
      <c r="U38" s="28">
        <v>788872</v>
      </c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26">
        <f t="shared" si="0"/>
        <v>70520548</v>
      </c>
      <c r="AK38" s="30">
        <f t="shared" si="1"/>
        <v>4407534.25</v>
      </c>
      <c r="AL38" s="30">
        <f t="shared" si="2"/>
        <v>3444958.0336075989</v>
      </c>
      <c r="AM38" s="38">
        <f t="shared" si="3"/>
        <v>1.2794159484678485</v>
      </c>
      <c r="AN38" s="27">
        <v>0.40749999999999997</v>
      </c>
      <c r="AO38" s="28">
        <v>0.30559999999999998</v>
      </c>
    </row>
    <row r="39" spans="1:41" ht="18" thickTop="1" thickBot="1">
      <c r="A39" s="35" t="s">
        <v>24</v>
      </c>
      <c r="B39" s="31" t="s">
        <v>30</v>
      </c>
      <c r="C39" s="31">
        <v>30</v>
      </c>
      <c r="D39" s="26">
        <f>Table6[[#This Row],[Total Wins]]/82</f>
        <v>0.36585365853658536</v>
      </c>
      <c r="E39" s="31" t="s">
        <v>63</v>
      </c>
      <c r="F39" s="27">
        <v>11595506</v>
      </c>
      <c r="G39" s="28">
        <v>10854850</v>
      </c>
      <c r="H39" s="27">
        <v>6754913</v>
      </c>
      <c r="I39" s="28">
        <v>5381750</v>
      </c>
      <c r="J39" s="27">
        <v>3457149</v>
      </c>
      <c r="K39" s="28">
        <v>3000000</v>
      </c>
      <c r="L39" s="27">
        <v>2750000</v>
      </c>
      <c r="M39" s="28">
        <v>2596490</v>
      </c>
      <c r="N39" s="27">
        <v>2373538</v>
      </c>
      <c r="O39" s="28">
        <v>1790281</v>
      </c>
      <c r="P39" s="27">
        <v>1762280</v>
      </c>
      <c r="Q39" s="28">
        <v>1519200</v>
      </c>
      <c r="R39" s="27">
        <v>1370000</v>
      </c>
      <c r="S39" s="28">
        <v>915243</v>
      </c>
      <c r="T39" s="27">
        <v>507336</v>
      </c>
      <c r="U39" s="28">
        <v>91254</v>
      </c>
      <c r="V39" s="27">
        <v>28894</v>
      </c>
      <c r="W39" s="28">
        <v>19211</v>
      </c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26">
        <f t="shared" si="0"/>
        <v>56767895</v>
      </c>
      <c r="AK39" s="30">
        <f t="shared" si="1"/>
        <v>3153771.9444444445</v>
      </c>
      <c r="AL39" s="30">
        <f t="shared" si="2"/>
        <v>3432822.8349083629</v>
      </c>
      <c r="AM39" s="38">
        <f t="shared" si="3"/>
        <v>0.91871095483686172</v>
      </c>
      <c r="AN39" s="27">
        <v>0.53139999999999998</v>
      </c>
      <c r="AO39" s="28">
        <v>0.39240000000000003</v>
      </c>
    </row>
    <row r="40" spans="1:41" ht="18" thickTop="1" thickBot="1">
      <c r="A40" s="35" t="s">
        <v>24</v>
      </c>
      <c r="B40" s="32" t="s">
        <v>31</v>
      </c>
      <c r="C40" s="32">
        <v>33</v>
      </c>
      <c r="D40" s="26">
        <f>Table6[[#This Row],[Total Wins]]/82</f>
        <v>0.40243902439024393</v>
      </c>
      <c r="E40" s="32" t="s">
        <v>63</v>
      </c>
      <c r="F40" s="27">
        <v>14000000</v>
      </c>
      <c r="G40" s="28">
        <v>11235855</v>
      </c>
      <c r="H40" s="27">
        <v>10449438</v>
      </c>
      <c r="I40" s="28">
        <v>5613500</v>
      </c>
      <c r="J40" s="27">
        <v>4345000</v>
      </c>
      <c r="K40" s="28">
        <v>3750000</v>
      </c>
      <c r="L40" s="27">
        <v>3533333</v>
      </c>
      <c r="M40" s="28">
        <v>3102240</v>
      </c>
      <c r="N40" s="27">
        <v>3000000</v>
      </c>
      <c r="O40" s="28">
        <v>2814000</v>
      </c>
      <c r="P40" s="27">
        <v>1842000</v>
      </c>
      <c r="Q40" s="28">
        <v>1709719</v>
      </c>
      <c r="R40" s="27">
        <v>1587480</v>
      </c>
      <c r="S40" s="28">
        <v>1499187</v>
      </c>
      <c r="T40" s="27">
        <v>1300000</v>
      </c>
      <c r="U40" s="28">
        <v>1015421</v>
      </c>
      <c r="V40" s="27">
        <v>845059</v>
      </c>
      <c r="W40" s="28">
        <v>250017</v>
      </c>
      <c r="X40" s="27">
        <v>195745</v>
      </c>
      <c r="Y40" s="28">
        <v>127389</v>
      </c>
      <c r="Z40" s="27">
        <v>62141</v>
      </c>
      <c r="AA40" s="28">
        <v>27964</v>
      </c>
      <c r="AB40" s="32"/>
      <c r="AC40" s="32"/>
      <c r="AD40" s="32"/>
      <c r="AE40" s="32"/>
      <c r="AF40" s="32"/>
      <c r="AG40" s="32"/>
      <c r="AH40" s="32"/>
      <c r="AI40" s="32"/>
      <c r="AJ40" s="26">
        <f t="shared" si="0"/>
        <v>72305488</v>
      </c>
      <c r="AK40" s="30">
        <f t="shared" si="1"/>
        <v>3286613.0909090908</v>
      </c>
      <c r="AL40" s="30">
        <f t="shared" si="2"/>
        <v>3853974.6032403372</v>
      </c>
      <c r="AM40" s="38">
        <f t="shared" si="3"/>
        <v>0.85278535259308108</v>
      </c>
      <c r="AN40" s="27">
        <v>0.56220000000000003</v>
      </c>
      <c r="AO40" s="28">
        <v>0.4138</v>
      </c>
    </row>
    <row r="41" spans="1:41" ht="18" thickTop="1" thickBot="1">
      <c r="A41" s="35" t="s">
        <v>24</v>
      </c>
      <c r="B41" s="31" t="s">
        <v>32</v>
      </c>
      <c r="C41" s="31">
        <v>40</v>
      </c>
      <c r="D41" s="26">
        <f>Table6[[#This Row],[Total Wins]]/82</f>
        <v>0.48780487804878048</v>
      </c>
      <c r="E41" s="31" t="s">
        <v>63</v>
      </c>
      <c r="F41" s="33">
        <v>15050000</v>
      </c>
      <c r="G41" s="34">
        <v>12078652</v>
      </c>
      <c r="H41" s="33">
        <v>11200000</v>
      </c>
      <c r="I41" s="34">
        <v>8070175</v>
      </c>
      <c r="J41" s="33">
        <v>5000000</v>
      </c>
      <c r="K41" s="34">
        <v>4540525</v>
      </c>
      <c r="L41" s="33">
        <v>3533333</v>
      </c>
      <c r="M41" s="34">
        <v>3500000</v>
      </c>
      <c r="N41" s="33">
        <v>3241800</v>
      </c>
      <c r="O41" s="34">
        <v>3210840</v>
      </c>
      <c r="P41" s="33">
        <v>2328530</v>
      </c>
      <c r="Q41" s="34">
        <v>2200000</v>
      </c>
      <c r="R41" s="33">
        <v>1987440</v>
      </c>
      <c r="S41" s="34">
        <v>1655880</v>
      </c>
      <c r="T41" s="33">
        <v>1627320</v>
      </c>
      <c r="U41" s="34">
        <v>1358500</v>
      </c>
      <c r="V41" s="33">
        <v>980431</v>
      </c>
      <c r="W41" s="34">
        <v>495227</v>
      </c>
      <c r="X41" s="33">
        <v>150000</v>
      </c>
      <c r="Y41" s="34">
        <v>150000</v>
      </c>
      <c r="Z41" s="33">
        <v>115344</v>
      </c>
      <c r="AA41" s="34">
        <v>50000</v>
      </c>
      <c r="AB41" s="33">
        <v>50000</v>
      </c>
      <c r="AC41" s="31"/>
      <c r="AD41" s="31"/>
      <c r="AE41" s="31"/>
      <c r="AF41" s="31"/>
      <c r="AG41" s="31"/>
      <c r="AH41" s="31"/>
      <c r="AI41" s="31"/>
      <c r="AJ41" s="26">
        <f t="shared" si="0"/>
        <v>82573997</v>
      </c>
      <c r="AK41" s="30">
        <f t="shared" si="1"/>
        <v>3590173.7826086958</v>
      </c>
      <c r="AL41" s="30">
        <f t="shared" si="2"/>
        <v>4158212.1896433062</v>
      </c>
      <c r="AM41" s="38">
        <f t="shared" si="3"/>
        <v>0.86339359774631008</v>
      </c>
      <c r="AN41" s="27">
        <v>0.56469999999999998</v>
      </c>
      <c r="AO41" s="28">
        <v>0.41660000000000003</v>
      </c>
    </row>
    <row r="42" spans="1:41" ht="18" thickTop="1" thickBot="1">
      <c r="A42" s="36" t="s">
        <v>23</v>
      </c>
      <c r="B42" s="32" t="s">
        <v>28</v>
      </c>
      <c r="C42" s="32">
        <v>29</v>
      </c>
      <c r="D42" s="26">
        <f>Table6[[#This Row],[Total Wins]]/82</f>
        <v>0.35365853658536583</v>
      </c>
      <c r="E42" s="32" t="s">
        <v>63</v>
      </c>
      <c r="F42" s="27">
        <v>11046591</v>
      </c>
      <c r="G42" s="28">
        <v>10924138</v>
      </c>
      <c r="H42" s="27">
        <v>8500000</v>
      </c>
      <c r="I42" s="28">
        <v>8060000</v>
      </c>
      <c r="J42" s="27">
        <v>5000000</v>
      </c>
      <c r="K42" s="28">
        <v>4500000</v>
      </c>
      <c r="L42" s="27">
        <v>3250000</v>
      </c>
      <c r="M42" s="28">
        <v>3217680</v>
      </c>
      <c r="N42" s="27">
        <v>2755560</v>
      </c>
      <c r="O42" s="28">
        <v>2356320</v>
      </c>
      <c r="P42" s="27">
        <v>1500000</v>
      </c>
      <c r="Q42" s="28">
        <v>1000000</v>
      </c>
      <c r="R42" s="27">
        <v>473604</v>
      </c>
      <c r="S42" s="28">
        <v>473604</v>
      </c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26">
        <f t="shared" si="0"/>
        <v>63057497</v>
      </c>
      <c r="AK42" s="30">
        <f t="shared" si="1"/>
        <v>4504106.9285714282</v>
      </c>
      <c r="AL42" s="30">
        <f t="shared" si="2"/>
        <v>3695837.3212230266</v>
      </c>
      <c r="AM42" s="38">
        <f t="shared" si="3"/>
        <v>1.2186972902478643</v>
      </c>
      <c r="AN42" s="27">
        <v>0.43530000000000002</v>
      </c>
      <c r="AO42" s="28">
        <v>0.3332</v>
      </c>
    </row>
    <row r="43" spans="1:41" ht="18" thickTop="1" thickBot="1">
      <c r="A43" s="36" t="s">
        <v>23</v>
      </c>
      <c r="B43" s="31" t="s">
        <v>29</v>
      </c>
      <c r="C43" s="31">
        <v>29</v>
      </c>
      <c r="D43" s="26">
        <f>Table6[[#This Row],[Total Wins]]/82</f>
        <v>0.35365853658536583</v>
      </c>
      <c r="E43" s="31" t="s">
        <v>63</v>
      </c>
      <c r="F43" s="27">
        <v>13500000</v>
      </c>
      <c r="G43" s="28">
        <v>8580000</v>
      </c>
      <c r="H43" s="27">
        <v>8500000</v>
      </c>
      <c r="I43" s="28">
        <v>7655503</v>
      </c>
      <c r="J43" s="27">
        <v>4500000</v>
      </c>
      <c r="K43" s="28">
        <v>4086454</v>
      </c>
      <c r="L43" s="27">
        <v>2790343</v>
      </c>
      <c r="M43" s="28">
        <v>2653080</v>
      </c>
      <c r="N43" s="27">
        <v>2500000</v>
      </c>
      <c r="O43" s="28">
        <v>2462400</v>
      </c>
      <c r="P43" s="27">
        <v>1750000</v>
      </c>
      <c r="Q43" s="28">
        <v>1045000</v>
      </c>
      <c r="R43" s="27">
        <v>884293</v>
      </c>
      <c r="S43" s="28">
        <v>500000</v>
      </c>
      <c r="T43" s="27">
        <v>490180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26">
        <f t="shared" si="0"/>
        <v>61897253</v>
      </c>
      <c r="AK43" s="30">
        <f t="shared" si="1"/>
        <v>4126483.5333333332</v>
      </c>
      <c r="AL43" s="30">
        <f t="shared" si="2"/>
        <v>3787378.2305777147</v>
      </c>
      <c r="AM43" s="38">
        <f t="shared" si="3"/>
        <v>1.0895356318040337</v>
      </c>
      <c r="AN43" s="27">
        <v>0.46500000000000002</v>
      </c>
      <c r="AO43" s="28">
        <v>0.35709999999999997</v>
      </c>
    </row>
    <row r="44" spans="1:41" ht="18" thickTop="1" thickBot="1">
      <c r="A44" s="36" t="s">
        <v>23</v>
      </c>
      <c r="B44" s="32" t="s">
        <v>30</v>
      </c>
      <c r="C44" s="32">
        <v>32</v>
      </c>
      <c r="D44" s="26">
        <f>Table6[[#This Row],[Total Wins]]/82</f>
        <v>0.3902439024390244</v>
      </c>
      <c r="E44" s="32" t="s">
        <v>63</v>
      </c>
      <c r="F44" s="27">
        <v>14000000</v>
      </c>
      <c r="G44" s="28">
        <v>8000000</v>
      </c>
      <c r="H44" s="27">
        <v>7707865</v>
      </c>
      <c r="I44" s="28">
        <v>6000000</v>
      </c>
      <c r="J44" s="27">
        <v>5479933</v>
      </c>
      <c r="K44" s="28">
        <v>4500000</v>
      </c>
      <c r="L44" s="27">
        <v>3800000</v>
      </c>
      <c r="M44" s="28">
        <v>3000000</v>
      </c>
      <c r="N44" s="27">
        <v>2772480</v>
      </c>
      <c r="O44" s="28">
        <v>2568360</v>
      </c>
      <c r="P44" s="27">
        <v>2325680</v>
      </c>
      <c r="Q44" s="28">
        <v>1227985</v>
      </c>
      <c r="R44" s="27">
        <v>1145685</v>
      </c>
      <c r="S44" s="28">
        <v>700000</v>
      </c>
      <c r="T44" s="27">
        <v>527311</v>
      </c>
      <c r="U44" s="28">
        <v>361172</v>
      </c>
      <c r="V44" s="27">
        <v>290724</v>
      </c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26">
        <f t="shared" si="0"/>
        <v>64407195</v>
      </c>
      <c r="AK44" s="30">
        <f t="shared" si="1"/>
        <v>3788658.5294117648</v>
      </c>
      <c r="AL44" s="30">
        <f t="shared" si="2"/>
        <v>3610829.6274956698</v>
      </c>
      <c r="AM44" s="38">
        <f t="shared" si="3"/>
        <v>1.0492487655916987</v>
      </c>
      <c r="AN44" s="27">
        <v>0.48089999999999999</v>
      </c>
      <c r="AO44" s="28">
        <v>0.35659999999999997</v>
      </c>
    </row>
    <row r="45" spans="1:41" ht="18" thickTop="1" thickBot="1">
      <c r="A45" s="36" t="s">
        <v>23</v>
      </c>
      <c r="B45" s="31" t="s">
        <v>31</v>
      </c>
      <c r="C45" s="31">
        <v>44</v>
      </c>
      <c r="D45" s="26">
        <f>Table6[[#This Row],[Total Wins]]/82</f>
        <v>0.53658536585365857</v>
      </c>
      <c r="E45" s="31" t="s">
        <v>60</v>
      </c>
      <c r="F45" s="27">
        <v>16000000</v>
      </c>
      <c r="G45" s="28">
        <v>14000000</v>
      </c>
      <c r="H45" s="27">
        <v>13913044</v>
      </c>
      <c r="I45" s="28">
        <v>6500000</v>
      </c>
      <c r="J45" s="27">
        <v>6270000</v>
      </c>
      <c r="K45" s="28">
        <v>5000000</v>
      </c>
      <c r="L45" s="27">
        <v>3272091</v>
      </c>
      <c r="M45" s="28">
        <v>3000000</v>
      </c>
      <c r="N45" s="27">
        <v>2891760</v>
      </c>
      <c r="O45" s="28">
        <v>2841960</v>
      </c>
      <c r="P45" s="27">
        <v>2500000</v>
      </c>
      <c r="Q45" s="28">
        <v>2170465</v>
      </c>
      <c r="R45" s="27">
        <v>2100000</v>
      </c>
      <c r="S45" s="28">
        <v>1356146</v>
      </c>
      <c r="T45" s="27">
        <v>1270964</v>
      </c>
      <c r="U45" s="28">
        <v>1252440</v>
      </c>
      <c r="V45" s="27">
        <v>845059</v>
      </c>
      <c r="W45" s="28">
        <v>600000</v>
      </c>
      <c r="X45" s="27">
        <v>117709</v>
      </c>
      <c r="Y45" s="28">
        <v>62141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26">
        <f t="shared" si="0"/>
        <v>85963779</v>
      </c>
      <c r="AK45" s="30">
        <f t="shared" si="1"/>
        <v>4298188.95</v>
      </c>
      <c r="AL45" s="30">
        <f t="shared" si="2"/>
        <v>4813788.1338694002</v>
      </c>
      <c r="AM45" s="38">
        <f t="shared" si="3"/>
        <v>0.89289117644341498</v>
      </c>
      <c r="AN45" s="27">
        <v>0.53580000000000005</v>
      </c>
      <c r="AO45" s="28">
        <v>0.41749999999999998</v>
      </c>
    </row>
    <row r="46" spans="1:41" ht="18" thickTop="1" thickBot="1">
      <c r="A46" s="36" t="s">
        <v>23</v>
      </c>
      <c r="B46" s="32" t="s">
        <v>32</v>
      </c>
      <c r="C46" s="32">
        <v>37</v>
      </c>
      <c r="D46" s="26">
        <f>Table6[[#This Row],[Total Wins]]/82</f>
        <v>0.45121951219512196</v>
      </c>
      <c r="E46" s="32" t="s">
        <v>63</v>
      </c>
      <c r="F46" s="33">
        <v>22116750</v>
      </c>
      <c r="G46" s="34">
        <v>17200000</v>
      </c>
      <c r="H46" s="33">
        <v>14956522</v>
      </c>
      <c r="I46" s="34">
        <v>10991957</v>
      </c>
      <c r="J46" s="33">
        <v>7000000</v>
      </c>
      <c r="K46" s="34">
        <v>6500000</v>
      </c>
      <c r="L46" s="33">
        <v>6000000</v>
      </c>
      <c r="M46" s="34">
        <v>5400000</v>
      </c>
      <c r="N46" s="33">
        <v>4625000</v>
      </c>
      <c r="O46" s="34">
        <v>3678319</v>
      </c>
      <c r="P46" s="33">
        <v>2969880</v>
      </c>
      <c r="Q46" s="34">
        <v>2255644</v>
      </c>
      <c r="R46" s="33">
        <v>1704120</v>
      </c>
      <c r="S46" s="34">
        <v>1551659</v>
      </c>
      <c r="T46" s="33">
        <v>650000</v>
      </c>
      <c r="U46" s="34">
        <v>452059</v>
      </c>
      <c r="V46" s="33">
        <v>30000</v>
      </c>
      <c r="W46" s="34">
        <v>11949</v>
      </c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26">
        <f t="shared" si="0"/>
        <v>108093859</v>
      </c>
      <c r="AK46" s="30">
        <f t="shared" si="1"/>
        <v>6005214.388888889</v>
      </c>
      <c r="AL46" s="30">
        <f t="shared" si="2"/>
        <v>6378100.609997076</v>
      </c>
      <c r="AM46" s="38">
        <f t="shared" si="3"/>
        <v>0.94153647866204515</v>
      </c>
      <c r="AN46" s="27">
        <v>0.53720000000000001</v>
      </c>
      <c r="AO46" s="28">
        <v>0.39529999999999998</v>
      </c>
    </row>
    <row r="47" spans="1:41" ht="18" thickTop="1" thickBot="1">
      <c r="A47" s="35" t="s">
        <v>25</v>
      </c>
      <c r="B47" s="31" t="s">
        <v>28</v>
      </c>
      <c r="C47" s="31">
        <v>47</v>
      </c>
      <c r="D47" s="26">
        <f>Table6[[#This Row],[Total Wins]]/82</f>
        <v>0.57317073170731703</v>
      </c>
      <c r="E47" s="31" t="s">
        <v>62</v>
      </c>
      <c r="F47" s="27">
        <v>13000000</v>
      </c>
      <c r="G47" s="28">
        <v>12744000</v>
      </c>
      <c r="H47" s="27">
        <v>10164000</v>
      </c>
      <c r="I47" s="28">
        <v>9000000</v>
      </c>
      <c r="J47" s="27">
        <v>5400000</v>
      </c>
      <c r="K47" s="28">
        <v>4000000</v>
      </c>
      <c r="L47" s="27">
        <v>4000000</v>
      </c>
      <c r="M47" s="28">
        <v>3958742</v>
      </c>
      <c r="N47" s="27">
        <v>2798040</v>
      </c>
      <c r="O47" s="28">
        <v>2286000</v>
      </c>
      <c r="P47" s="27">
        <v>1020960</v>
      </c>
      <c r="Q47" s="28">
        <v>850000</v>
      </c>
      <c r="R47" s="27">
        <v>473604</v>
      </c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26">
        <f t="shared" si="0"/>
        <v>69695346</v>
      </c>
      <c r="AK47" s="30">
        <f t="shared" si="1"/>
        <v>5361180.461538462</v>
      </c>
      <c r="AL47" s="30">
        <f t="shared" si="2"/>
        <v>4415339.9916202873</v>
      </c>
      <c r="AM47" s="38">
        <f t="shared" si="3"/>
        <v>1.2142169055414194</v>
      </c>
      <c r="AN47" s="27">
        <v>0.43390000000000001</v>
      </c>
      <c r="AO47" s="28">
        <v>0.3372</v>
      </c>
    </row>
    <row r="48" spans="1:41" ht="18" thickTop="1" thickBot="1">
      <c r="A48" s="35" t="s">
        <v>25</v>
      </c>
      <c r="B48" s="32" t="s">
        <v>29</v>
      </c>
      <c r="C48" s="32">
        <v>51</v>
      </c>
      <c r="D48" s="26">
        <f>Table6[[#This Row],[Total Wins]]/82</f>
        <v>0.62195121951219512</v>
      </c>
      <c r="E48" s="32" t="s">
        <v>60</v>
      </c>
      <c r="F48" s="27">
        <v>14000000</v>
      </c>
      <c r="G48" s="28">
        <v>13878000</v>
      </c>
      <c r="H48" s="27">
        <v>12868632</v>
      </c>
      <c r="I48" s="28">
        <v>9887642</v>
      </c>
      <c r="J48" s="27">
        <v>4000000</v>
      </c>
      <c r="K48" s="28">
        <v>3500000</v>
      </c>
      <c r="L48" s="27">
        <v>2923920</v>
      </c>
      <c r="M48" s="28">
        <v>2445480</v>
      </c>
      <c r="N48" s="27">
        <v>2162419</v>
      </c>
      <c r="O48" s="28">
        <v>2000000</v>
      </c>
      <c r="P48" s="27">
        <v>1066920</v>
      </c>
      <c r="Q48" s="28">
        <v>1056720</v>
      </c>
      <c r="R48" s="27">
        <v>875500</v>
      </c>
      <c r="S48" s="28">
        <v>284053</v>
      </c>
      <c r="T48" s="27">
        <v>490180</v>
      </c>
      <c r="U48" s="28">
        <v>49018</v>
      </c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26">
        <f t="shared" si="0"/>
        <v>71488484</v>
      </c>
      <c r="AK48" s="30">
        <f t="shared" si="1"/>
        <v>4468030.25</v>
      </c>
      <c r="AL48" s="30">
        <f t="shared" si="2"/>
        <v>5081692.0171641055</v>
      </c>
      <c r="AM48" s="38">
        <f t="shared" si="3"/>
        <v>0.87924066136015733</v>
      </c>
      <c r="AN48" s="27">
        <v>0.55869999999999997</v>
      </c>
      <c r="AO48" s="28">
        <v>0.45829999999999999</v>
      </c>
    </row>
    <row r="49" spans="1:41" ht="18" thickTop="1" thickBot="1">
      <c r="A49" s="35" t="s">
        <v>25</v>
      </c>
      <c r="B49" s="31" t="s">
        <v>30</v>
      </c>
      <c r="C49" s="31">
        <v>67</v>
      </c>
      <c r="D49" s="26">
        <f>Table6[[#This Row],[Total Wins]]/82</f>
        <v>0.81707317073170727</v>
      </c>
      <c r="E49" s="31" t="s">
        <v>65</v>
      </c>
      <c r="F49" s="27">
        <v>15012000</v>
      </c>
      <c r="G49" s="28">
        <v>12972973</v>
      </c>
      <c r="H49" s="27">
        <v>12289544</v>
      </c>
      <c r="I49" s="28">
        <v>10629213</v>
      </c>
      <c r="J49" s="27">
        <v>5305000</v>
      </c>
      <c r="K49" s="28">
        <v>3657500</v>
      </c>
      <c r="L49" s="27">
        <v>3245152</v>
      </c>
      <c r="M49" s="28">
        <v>3049920</v>
      </c>
      <c r="N49" s="27">
        <v>1448490</v>
      </c>
      <c r="O49" s="28">
        <v>1145685</v>
      </c>
      <c r="P49" s="27">
        <v>1112880</v>
      </c>
      <c r="Q49" s="28">
        <v>1104240</v>
      </c>
      <c r="R49" s="27">
        <v>915243</v>
      </c>
      <c r="S49" s="28">
        <v>816482</v>
      </c>
      <c r="T49" s="27">
        <v>816482</v>
      </c>
      <c r="U49" s="28">
        <v>259637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26">
        <f t="shared" si="0"/>
        <v>73780441</v>
      </c>
      <c r="AK49" s="30">
        <f t="shared" si="1"/>
        <v>4611277.5625</v>
      </c>
      <c r="AL49" s="30">
        <f t="shared" si="2"/>
        <v>5078775.6261765426</v>
      </c>
      <c r="AM49" s="38">
        <f t="shared" si="3"/>
        <v>0.90795063651424002</v>
      </c>
      <c r="AN49" s="27">
        <v>0.54469999999999996</v>
      </c>
      <c r="AO49" s="28">
        <v>0.44929999999999998</v>
      </c>
    </row>
    <row r="50" spans="1:41" ht="18" thickTop="1" thickBot="1">
      <c r="A50" s="35" t="s">
        <v>25</v>
      </c>
      <c r="B50" s="32" t="s">
        <v>31</v>
      </c>
      <c r="C50" s="32">
        <v>73</v>
      </c>
      <c r="D50" s="26">
        <f>Table6[[#This Row],[Total Wins]]/82</f>
        <v>0.8902439024390244</v>
      </c>
      <c r="E50" s="32" t="s">
        <v>64</v>
      </c>
      <c r="F50" s="27">
        <v>15501000</v>
      </c>
      <c r="G50" s="28">
        <v>14260870</v>
      </c>
      <c r="H50" s="27">
        <v>13800000</v>
      </c>
      <c r="I50" s="28">
        <v>11710456</v>
      </c>
      <c r="J50" s="27">
        <v>11370786</v>
      </c>
      <c r="K50" s="28">
        <v>6431250</v>
      </c>
      <c r="L50" s="27">
        <v>5543725</v>
      </c>
      <c r="M50" s="28">
        <v>3873398</v>
      </c>
      <c r="N50" s="27">
        <v>3815000</v>
      </c>
      <c r="O50" s="28">
        <v>2500000</v>
      </c>
      <c r="P50" s="27">
        <v>2008748</v>
      </c>
      <c r="Q50" s="28">
        <v>1270964</v>
      </c>
      <c r="R50" s="27">
        <v>1131960</v>
      </c>
      <c r="S50" s="28">
        <v>947276</v>
      </c>
      <c r="T50" s="27">
        <v>845059</v>
      </c>
      <c r="U50" s="28">
        <v>443546</v>
      </c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26">
        <f t="shared" si="0"/>
        <v>95454038</v>
      </c>
      <c r="AK50" s="30">
        <f t="shared" si="1"/>
        <v>5965877.375</v>
      </c>
      <c r="AL50" s="30">
        <f t="shared" si="2"/>
        <v>5463192.7419580314</v>
      </c>
      <c r="AM50" s="38">
        <f t="shared" si="3"/>
        <v>1.0920129779023326</v>
      </c>
      <c r="AN50" s="27">
        <v>0.48380000000000001</v>
      </c>
      <c r="AO50" s="28">
        <v>0.39050000000000001</v>
      </c>
    </row>
    <row r="51" spans="1:41" ht="18" thickTop="1" thickBot="1">
      <c r="A51" s="35" t="s">
        <v>25</v>
      </c>
      <c r="B51" s="31" t="s">
        <v>32</v>
      </c>
      <c r="C51" s="31">
        <v>67</v>
      </c>
      <c r="D51" s="26">
        <f>Table6[[#This Row],[Total Wins]]/82</f>
        <v>0.81707317073170727</v>
      </c>
      <c r="E51" s="31" t="s">
        <v>65</v>
      </c>
      <c r="F51" s="33">
        <v>26540100</v>
      </c>
      <c r="G51" s="34">
        <v>16663575</v>
      </c>
      <c r="H51" s="33">
        <v>15330435</v>
      </c>
      <c r="I51" s="34">
        <v>12112359</v>
      </c>
      <c r="J51" s="33">
        <v>11131368</v>
      </c>
      <c r="K51" s="34">
        <v>5782450</v>
      </c>
      <c r="L51" s="33">
        <v>2898000</v>
      </c>
      <c r="M51" s="34">
        <v>1551659</v>
      </c>
      <c r="N51" s="33">
        <v>1551659</v>
      </c>
      <c r="O51" s="34">
        <v>1403611</v>
      </c>
      <c r="P51" s="33">
        <v>1182840</v>
      </c>
      <c r="Q51" s="34">
        <v>1171560</v>
      </c>
      <c r="R51" s="33">
        <v>1015696</v>
      </c>
      <c r="S51" s="34">
        <v>980431</v>
      </c>
      <c r="T51" s="33">
        <v>945126</v>
      </c>
      <c r="U51" s="34">
        <v>543471</v>
      </c>
      <c r="V51" s="33">
        <v>383351</v>
      </c>
      <c r="W51" s="34">
        <v>250000</v>
      </c>
      <c r="X51" s="33">
        <v>102898</v>
      </c>
      <c r="Y51" s="34">
        <v>50000</v>
      </c>
      <c r="Z51" s="33">
        <v>50000</v>
      </c>
      <c r="AA51" s="34">
        <v>50000</v>
      </c>
      <c r="AB51" s="33">
        <v>35000</v>
      </c>
      <c r="AC51" s="31"/>
      <c r="AD51" s="31"/>
      <c r="AE51" s="31"/>
      <c r="AF51" s="31"/>
      <c r="AG51" s="31"/>
      <c r="AH51" s="31"/>
      <c r="AI51" s="31"/>
      <c r="AJ51" s="26">
        <f t="shared" si="0"/>
        <v>101725589</v>
      </c>
      <c r="AK51" s="30">
        <f t="shared" si="1"/>
        <v>4422851.6956521738</v>
      </c>
      <c r="AL51" s="30">
        <f t="shared" si="2"/>
        <v>7047165.0199449034</v>
      </c>
      <c r="AM51" s="38">
        <f t="shared" si="3"/>
        <v>0.62760722689685966</v>
      </c>
      <c r="AN51" s="27">
        <v>0.70230000000000004</v>
      </c>
      <c r="AO51" s="28">
        <v>0.59989999999999999</v>
      </c>
    </row>
    <row r="52" spans="1:41" ht="18" thickTop="1" thickBot="1">
      <c r="A52" s="36" t="s">
        <v>26</v>
      </c>
      <c r="B52" s="32" t="s">
        <v>28</v>
      </c>
      <c r="C52" s="32">
        <v>45</v>
      </c>
      <c r="D52" s="26">
        <f>Table6[[#This Row],[Total Wins]]/82</f>
        <v>0.54878048780487809</v>
      </c>
      <c r="E52" s="32" t="s">
        <v>60</v>
      </c>
      <c r="F52" s="27">
        <v>8374646</v>
      </c>
      <c r="G52" s="28">
        <v>8374646</v>
      </c>
      <c r="H52" s="27">
        <v>6100000</v>
      </c>
      <c r="I52" s="28">
        <v>5820417</v>
      </c>
      <c r="J52" s="27">
        <v>5259697</v>
      </c>
      <c r="K52" s="28">
        <v>3374640</v>
      </c>
      <c r="L52" s="27">
        <v>3090042</v>
      </c>
      <c r="M52" s="28">
        <v>3000000</v>
      </c>
      <c r="N52" s="27">
        <v>1645440</v>
      </c>
      <c r="O52" s="28">
        <v>1500000</v>
      </c>
      <c r="P52" s="27">
        <v>1485000</v>
      </c>
      <c r="Q52" s="28">
        <v>1453520</v>
      </c>
      <c r="R52" s="27">
        <v>1174080</v>
      </c>
      <c r="S52" s="28">
        <v>1120440</v>
      </c>
      <c r="T52" s="27">
        <v>1000000</v>
      </c>
      <c r="U52" s="28">
        <v>1000000</v>
      </c>
      <c r="V52" s="27">
        <v>888250</v>
      </c>
      <c r="W52" s="28">
        <v>809875</v>
      </c>
      <c r="X52" s="27">
        <v>762195</v>
      </c>
      <c r="Y52" s="28">
        <v>472427</v>
      </c>
      <c r="Z52" s="27">
        <v>281377</v>
      </c>
      <c r="AA52" s="28">
        <v>192228</v>
      </c>
      <c r="AB52" s="27">
        <v>144867</v>
      </c>
      <c r="AC52" s="28"/>
      <c r="AD52" s="27"/>
      <c r="AE52" s="28"/>
      <c r="AF52" s="27"/>
      <c r="AG52" s="28"/>
      <c r="AH52" s="27"/>
      <c r="AI52" s="28"/>
      <c r="AJ52" s="26">
        <f t="shared" si="0"/>
        <v>57323787</v>
      </c>
      <c r="AK52" s="30">
        <f t="shared" si="1"/>
        <v>2492338.5652173911</v>
      </c>
      <c r="AL52" s="30">
        <f t="shared" si="2"/>
        <v>2544001.1474551414</v>
      </c>
      <c r="AM52" s="38">
        <f t="shared" si="3"/>
        <v>0.97969239035547206</v>
      </c>
      <c r="AN52" s="27">
        <v>0.51029999999999998</v>
      </c>
      <c r="AO52" s="28">
        <v>0.40920000000000001</v>
      </c>
    </row>
    <row r="53" spans="1:41" ht="18" thickTop="1" thickBot="1">
      <c r="A53" s="36" t="s">
        <v>26</v>
      </c>
      <c r="B53" s="31" t="s">
        <v>29</v>
      </c>
      <c r="C53" s="31">
        <v>54</v>
      </c>
      <c r="D53" s="26">
        <f>Table6[[#This Row],[Total Wins]]/82</f>
        <v>0.65853658536585369</v>
      </c>
      <c r="E53" s="31" t="s">
        <v>60</v>
      </c>
      <c r="F53" s="27">
        <v>20513178</v>
      </c>
      <c r="G53" s="28">
        <v>13701250</v>
      </c>
      <c r="H53" s="27">
        <v>8374646</v>
      </c>
      <c r="I53" s="28">
        <v>8374646</v>
      </c>
      <c r="J53" s="27">
        <v>5724622</v>
      </c>
      <c r="K53" s="28">
        <v>1551840</v>
      </c>
      <c r="L53" s="27">
        <v>1422720</v>
      </c>
      <c r="M53" s="28">
        <v>1265977</v>
      </c>
      <c r="N53" s="27">
        <v>1234320</v>
      </c>
      <c r="O53" s="28">
        <v>1186459</v>
      </c>
      <c r="P53" s="27">
        <v>947907</v>
      </c>
      <c r="Q53" s="28">
        <v>947907</v>
      </c>
      <c r="R53" s="27">
        <v>926500</v>
      </c>
      <c r="S53" s="28">
        <v>884293</v>
      </c>
      <c r="T53" s="27">
        <v>788872</v>
      </c>
      <c r="U53" s="28">
        <v>570515</v>
      </c>
      <c r="V53" s="27">
        <v>490180</v>
      </c>
      <c r="W53" s="28">
        <v>158588</v>
      </c>
      <c r="X53" s="27">
        <v>32333</v>
      </c>
      <c r="Y53" s="28">
        <v>6511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26">
        <f t="shared" si="0"/>
        <v>69103264</v>
      </c>
      <c r="AK53" s="30">
        <f t="shared" si="1"/>
        <v>3455163.2</v>
      </c>
      <c r="AL53" s="30">
        <f t="shared" si="2"/>
        <v>5411539.2179146372</v>
      </c>
      <c r="AM53" s="38">
        <f t="shared" si="3"/>
        <v>0.63848067266367592</v>
      </c>
      <c r="AN53" s="27">
        <v>0.66410000000000002</v>
      </c>
      <c r="AO53" s="28">
        <v>0.57030000000000003</v>
      </c>
    </row>
    <row r="54" spans="1:41" ht="18" thickTop="1" thickBot="1">
      <c r="A54" s="36" t="s">
        <v>26</v>
      </c>
      <c r="B54" s="32" t="s">
        <v>30</v>
      </c>
      <c r="C54" s="32">
        <v>56</v>
      </c>
      <c r="D54" s="26">
        <f>Table6[[#This Row],[Total Wins]]/82</f>
        <v>0.68292682926829273</v>
      </c>
      <c r="E54" s="32" t="s">
        <v>61</v>
      </c>
      <c r="F54" s="27">
        <v>21436271</v>
      </c>
      <c r="G54" s="28">
        <v>14728844</v>
      </c>
      <c r="H54" s="27">
        <v>8600000</v>
      </c>
      <c r="I54" s="28">
        <v>6541037</v>
      </c>
      <c r="J54" s="27">
        <v>5450000</v>
      </c>
      <c r="K54" s="28">
        <v>4797664</v>
      </c>
      <c r="L54" s="27">
        <v>4702500</v>
      </c>
      <c r="M54" s="28">
        <v>1662961</v>
      </c>
      <c r="N54" s="27">
        <v>1618680</v>
      </c>
      <c r="O54" s="28">
        <v>1316809</v>
      </c>
      <c r="P54" s="27">
        <v>1236600</v>
      </c>
      <c r="Q54" s="28">
        <v>1189200</v>
      </c>
      <c r="R54" s="27">
        <v>981084</v>
      </c>
      <c r="S54" s="28">
        <v>948163</v>
      </c>
      <c r="T54" s="27">
        <v>945779</v>
      </c>
      <c r="U54" s="28">
        <v>915243</v>
      </c>
      <c r="V54" s="27">
        <v>915243</v>
      </c>
      <c r="W54" s="28">
        <v>507336</v>
      </c>
      <c r="X54" s="27">
        <v>507336</v>
      </c>
      <c r="Y54" s="28">
        <v>176075</v>
      </c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26">
        <f t="shared" si="0"/>
        <v>79176825</v>
      </c>
      <c r="AK54" s="30">
        <f t="shared" si="1"/>
        <v>3958841.25</v>
      </c>
      <c r="AL54" s="30">
        <f t="shared" si="2"/>
        <v>5475413.5386547642</v>
      </c>
      <c r="AM54" s="38">
        <f t="shared" si="3"/>
        <v>0.72302141601758074</v>
      </c>
      <c r="AN54" s="27">
        <v>0.60360000000000003</v>
      </c>
      <c r="AO54" s="28">
        <v>0.48680000000000001</v>
      </c>
    </row>
    <row r="55" spans="1:41" ht="18" thickTop="1" thickBot="1">
      <c r="A55" s="36" t="s">
        <v>26</v>
      </c>
      <c r="B55" s="31" t="s">
        <v>31</v>
      </c>
      <c r="C55" s="31">
        <v>41</v>
      </c>
      <c r="D55" s="26">
        <f>Table6[[#This Row],[Total Wins]]/82</f>
        <v>0.5</v>
      </c>
      <c r="E55" s="31" t="s">
        <v>60</v>
      </c>
      <c r="F55" s="27">
        <v>22359364</v>
      </c>
      <c r="G55" s="28">
        <v>15756438</v>
      </c>
      <c r="H55" s="27">
        <v>12179495</v>
      </c>
      <c r="I55" s="28">
        <v>8229375</v>
      </c>
      <c r="J55" s="27">
        <v>8193030</v>
      </c>
      <c r="K55" s="28">
        <v>6486486</v>
      </c>
      <c r="L55" s="27">
        <v>3189794</v>
      </c>
      <c r="M55" s="28">
        <v>2489530</v>
      </c>
      <c r="N55" s="27">
        <v>2288205</v>
      </c>
      <c r="O55" s="28">
        <v>1646400</v>
      </c>
      <c r="P55" s="27">
        <v>1499187</v>
      </c>
      <c r="Q55" s="28">
        <v>1499187</v>
      </c>
      <c r="R55" s="27">
        <v>1242720</v>
      </c>
      <c r="S55" s="28">
        <v>1185784</v>
      </c>
      <c r="T55" s="27">
        <v>1000000</v>
      </c>
      <c r="U55" s="28">
        <v>300820</v>
      </c>
      <c r="V55" s="27">
        <v>196181</v>
      </c>
      <c r="W55" s="28">
        <v>64515</v>
      </c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26">
        <f t="shared" si="0"/>
        <v>89806511</v>
      </c>
      <c r="AK55" s="30">
        <f t="shared" si="1"/>
        <v>4989250.611111111</v>
      </c>
      <c r="AL55" s="30">
        <f t="shared" si="2"/>
        <v>6222823.3705653362</v>
      </c>
      <c r="AM55" s="38">
        <f t="shared" si="3"/>
        <v>0.80176638705685188</v>
      </c>
      <c r="AN55" s="27">
        <v>0.59279999999999999</v>
      </c>
      <c r="AO55" s="28">
        <v>0.48180000000000001</v>
      </c>
    </row>
    <row r="56" spans="1:41" ht="18" thickTop="1" thickBot="1">
      <c r="A56" s="36" t="s">
        <v>26</v>
      </c>
      <c r="B56" s="32" t="s">
        <v>32</v>
      </c>
      <c r="C56" s="32">
        <v>55</v>
      </c>
      <c r="D56" s="26">
        <f>Table6[[#This Row],[Total Wins]]/82</f>
        <v>0.67073170731707321</v>
      </c>
      <c r="E56" s="32" t="s">
        <v>62</v>
      </c>
      <c r="F56" s="33">
        <v>26540100</v>
      </c>
      <c r="G56" s="34">
        <v>18735364</v>
      </c>
      <c r="H56" s="33">
        <v>12385364</v>
      </c>
      <c r="I56" s="34">
        <v>7806971</v>
      </c>
      <c r="J56" s="33">
        <v>2898000</v>
      </c>
      <c r="K56" s="34">
        <v>1500000</v>
      </c>
      <c r="L56" s="33">
        <v>1296240</v>
      </c>
      <c r="M56" s="34">
        <v>1050961</v>
      </c>
      <c r="N56" s="33">
        <v>934293</v>
      </c>
      <c r="O56" s="34">
        <v>543471</v>
      </c>
      <c r="P56" s="33">
        <v>543471</v>
      </c>
      <c r="Q56" s="34">
        <v>305000</v>
      </c>
      <c r="R56" s="33">
        <v>181969</v>
      </c>
      <c r="S56" s="34">
        <v>11534</v>
      </c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26">
        <f t="shared" si="0"/>
        <v>74732738</v>
      </c>
      <c r="AK56" s="30">
        <f t="shared" si="1"/>
        <v>5338052.7142857146</v>
      </c>
      <c r="AL56" s="30">
        <f t="shared" si="2"/>
        <v>8254754.2090776106</v>
      </c>
      <c r="AM56" s="38">
        <f t="shared" si="3"/>
        <v>0.64666404099779862</v>
      </c>
      <c r="AN56" s="27">
        <v>0.69030000000000002</v>
      </c>
      <c r="AO56" s="28">
        <v>0.59030000000000005</v>
      </c>
    </row>
    <row r="57" spans="1:41" ht="18" thickTop="1" thickBot="1">
      <c r="A57" s="35" t="s">
        <v>33</v>
      </c>
      <c r="B57" s="31" t="s">
        <v>28</v>
      </c>
      <c r="C57" s="31">
        <v>49</v>
      </c>
      <c r="D57" s="26">
        <f>Table6[[#This Row],[Total Wins]]/82</f>
        <v>0.59756097560975607</v>
      </c>
      <c r="E57" s="31" t="s">
        <v>61</v>
      </c>
      <c r="F57" s="27">
        <v>13686750</v>
      </c>
      <c r="G57" s="28">
        <v>13058606</v>
      </c>
      <c r="H57" s="27">
        <v>10000000</v>
      </c>
      <c r="I57" s="28">
        <v>8000000</v>
      </c>
      <c r="J57" s="27">
        <v>4000000</v>
      </c>
      <c r="K57" s="28">
        <v>3500000</v>
      </c>
      <c r="L57" s="27">
        <v>3500000</v>
      </c>
      <c r="M57" s="28">
        <v>3055259</v>
      </c>
      <c r="N57" s="27">
        <v>2574120</v>
      </c>
      <c r="O57" s="28">
        <v>1500000</v>
      </c>
      <c r="P57" s="27">
        <v>1073280</v>
      </c>
      <c r="Q57" s="28">
        <v>870000</v>
      </c>
      <c r="R57" s="27">
        <v>723716</v>
      </c>
      <c r="S57" s="28">
        <v>550000</v>
      </c>
      <c r="T57" s="27">
        <v>473604</v>
      </c>
      <c r="U57" s="28">
        <v>122625</v>
      </c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26">
        <f t="shared" si="0"/>
        <v>66687960</v>
      </c>
      <c r="AK57" s="30">
        <f t="shared" si="1"/>
        <v>4167997.5</v>
      </c>
      <c r="AL57" s="30">
        <f t="shared" si="2"/>
        <v>4513566.2134178998</v>
      </c>
      <c r="AM57" s="38">
        <f t="shared" si="3"/>
        <v>0.92343776582016335</v>
      </c>
      <c r="AN57" s="27">
        <v>0.54079999999999995</v>
      </c>
      <c r="AO57" s="28">
        <v>0.42099999999999999</v>
      </c>
    </row>
    <row r="58" spans="1:41" ht="18" thickTop="1" thickBot="1">
      <c r="A58" s="35" t="s">
        <v>33</v>
      </c>
      <c r="B58" s="32" t="s">
        <v>29</v>
      </c>
      <c r="C58" s="32">
        <v>56</v>
      </c>
      <c r="D58" s="26">
        <f>Table6[[#This Row],[Total Wins]]/82</f>
        <v>0.68292682926829273</v>
      </c>
      <c r="E58" s="32" t="s">
        <v>61</v>
      </c>
      <c r="F58" s="27">
        <v>14283844</v>
      </c>
      <c r="G58" s="28">
        <v>12000000</v>
      </c>
      <c r="H58" s="27">
        <v>8000000</v>
      </c>
      <c r="I58" s="28">
        <v>6679867</v>
      </c>
      <c r="J58" s="27">
        <v>4508504</v>
      </c>
      <c r="K58" s="28">
        <v>4000000</v>
      </c>
      <c r="L58" s="27">
        <v>3282003</v>
      </c>
      <c r="M58" s="28">
        <v>3060000</v>
      </c>
      <c r="N58" s="27">
        <v>3000000</v>
      </c>
      <c r="O58" s="28">
        <v>2016000</v>
      </c>
      <c r="P58" s="27">
        <v>1399507</v>
      </c>
      <c r="Q58" s="28">
        <v>1246680</v>
      </c>
      <c r="R58" s="27">
        <v>1005000</v>
      </c>
      <c r="S58" s="28">
        <v>1000000</v>
      </c>
      <c r="T58" s="27">
        <v>884293</v>
      </c>
      <c r="U58" s="28">
        <v>788872</v>
      </c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26">
        <f t="shared" si="0"/>
        <v>67154570</v>
      </c>
      <c r="AK58" s="30">
        <f t="shared" si="1"/>
        <v>4197160.625</v>
      </c>
      <c r="AL58" s="30">
        <f t="shared" si="2"/>
        <v>4092623.1407165239</v>
      </c>
      <c r="AM58" s="38">
        <f t="shared" si="3"/>
        <v>1.0255429050487102</v>
      </c>
      <c r="AN58" s="27">
        <v>0.47899999999999998</v>
      </c>
      <c r="AO58" s="28">
        <v>0.36459999999999998</v>
      </c>
    </row>
    <row r="59" spans="1:41" ht="18" thickTop="1" thickBot="1">
      <c r="A59" s="35" t="s">
        <v>33</v>
      </c>
      <c r="B59" s="31" t="s">
        <v>30</v>
      </c>
      <c r="C59" s="31">
        <v>38</v>
      </c>
      <c r="D59" s="26">
        <f>Table6[[#This Row],[Total Wins]]/82</f>
        <v>0.46341463414634149</v>
      </c>
      <c r="E59" s="31" t="s">
        <v>63</v>
      </c>
      <c r="F59" s="27">
        <v>15800000</v>
      </c>
      <c r="G59" s="28">
        <v>14898938</v>
      </c>
      <c r="H59" s="27">
        <v>12000000</v>
      </c>
      <c r="I59" s="28">
        <v>8000000</v>
      </c>
      <c r="J59" s="27">
        <v>4500000</v>
      </c>
      <c r="K59" s="28">
        <v>4205000</v>
      </c>
      <c r="L59" s="27">
        <v>4000000</v>
      </c>
      <c r="M59" s="28">
        <v>3130000</v>
      </c>
      <c r="N59" s="27">
        <v>2077000</v>
      </c>
      <c r="O59" s="28">
        <v>1302840</v>
      </c>
      <c r="P59" s="27">
        <v>1227985</v>
      </c>
      <c r="Q59" s="28">
        <v>1100000</v>
      </c>
      <c r="R59" s="27">
        <v>948163</v>
      </c>
      <c r="S59" s="28">
        <v>948163</v>
      </c>
      <c r="T59" s="27">
        <v>507336</v>
      </c>
      <c r="U59" s="28">
        <v>137614</v>
      </c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26">
        <f t="shared" si="0"/>
        <v>74783039</v>
      </c>
      <c r="AK59" s="30">
        <f t="shared" si="1"/>
        <v>4673939.9375</v>
      </c>
      <c r="AL59" s="30">
        <f t="shared" si="2"/>
        <v>5193710.7332040165</v>
      </c>
      <c r="AM59" s="38">
        <f t="shared" si="3"/>
        <v>0.89992303722634004</v>
      </c>
      <c r="AN59" s="27">
        <v>0.54730000000000001</v>
      </c>
      <c r="AO59" s="28">
        <v>0.4279</v>
      </c>
    </row>
    <row r="60" spans="1:41" ht="18" thickTop="1" thickBot="1">
      <c r="A60" s="35" t="s">
        <v>33</v>
      </c>
      <c r="B60" s="32" t="s">
        <v>31</v>
      </c>
      <c r="C60" s="32">
        <v>45</v>
      </c>
      <c r="D60" s="26">
        <f>Table6[[#This Row],[Total Wins]]/82</f>
        <v>0.54878048780487809</v>
      </c>
      <c r="E60" s="32" t="s">
        <v>60</v>
      </c>
      <c r="F60" s="27">
        <v>17120106</v>
      </c>
      <c r="G60" s="28">
        <v>10300000</v>
      </c>
      <c r="H60" s="27">
        <v>8000000</v>
      </c>
      <c r="I60" s="28">
        <v>7000000</v>
      </c>
      <c r="J60" s="27">
        <v>5000000</v>
      </c>
      <c r="K60" s="28">
        <v>4394225</v>
      </c>
      <c r="L60" s="27">
        <v>4050000</v>
      </c>
      <c r="M60" s="28">
        <v>4000000</v>
      </c>
      <c r="N60" s="27">
        <v>4000000</v>
      </c>
      <c r="O60" s="28">
        <v>2357760</v>
      </c>
      <c r="P60" s="27">
        <v>1358880</v>
      </c>
      <c r="Q60" s="28">
        <v>1100000</v>
      </c>
      <c r="R60" s="27">
        <v>1007026</v>
      </c>
      <c r="S60" s="28">
        <v>1007026</v>
      </c>
      <c r="T60" s="27">
        <v>845059</v>
      </c>
      <c r="U60" s="28">
        <v>600000</v>
      </c>
      <c r="V60" s="27">
        <v>259610</v>
      </c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26">
        <f t="shared" si="0"/>
        <v>72399692</v>
      </c>
      <c r="AK60" s="30">
        <f t="shared" si="1"/>
        <v>4258805.4117647056</v>
      </c>
      <c r="AL60" s="30">
        <f t="shared" si="2"/>
        <v>4389966.219752552</v>
      </c>
      <c r="AM60" s="38">
        <f t="shared" si="3"/>
        <v>0.97012259288062597</v>
      </c>
      <c r="AN60" s="27">
        <v>0.50139999999999996</v>
      </c>
      <c r="AO60" s="28">
        <v>0.36270000000000002</v>
      </c>
    </row>
    <row r="61" spans="1:41" ht="18" thickTop="1" thickBot="1">
      <c r="A61" s="35" t="s">
        <v>33</v>
      </c>
      <c r="B61" s="31" t="s">
        <v>32</v>
      </c>
      <c r="C61" s="31">
        <v>42</v>
      </c>
      <c r="D61" s="26">
        <f>Table6[[#This Row],[Total Wins]]/82</f>
        <v>0.51219512195121952</v>
      </c>
      <c r="E61" s="31" t="s">
        <v>60</v>
      </c>
      <c r="F61" s="33">
        <v>18314532</v>
      </c>
      <c r="G61" s="34">
        <v>14153652</v>
      </c>
      <c r="H61" s="33">
        <v>10770000</v>
      </c>
      <c r="I61" s="34">
        <v>10230179</v>
      </c>
      <c r="J61" s="33">
        <v>8800000</v>
      </c>
      <c r="K61" s="34">
        <v>7000000</v>
      </c>
      <c r="L61" s="33">
        <v>4583450</v>
      </c>
      <c r="M61" s="34">
        <v>4000000</v>
      </c>
      <c r="N61" s="33">
        <v>4000000</v>
      </c>
      <c r="O61" s="34">
        <v>2700000</v>
      </c>
      <c r="P61" s="33">
        <v>2463840</v>
      </c>
      <c r="Q61" s="34">
        <v>1800000</v>
      </c>
      <c r="R61" s="33">
        <v>1227286</v>
      </c>
      <c r="S61" s="34">
        <v>1052342</v>
      </c>
      <c r="T61" s="33">
        <v>1052342</v>
      </c>
      <c r="U61" s="34">
        <v>1050500</v>
      </c>
      <c r="V61" s="33">
        <v>650000</v>
      </c>
      <c r="W61" s="34">
        <v>50000</v>
      </c>
      <c r="X61" s="33">
        <v>50000</v>
      </c>
      <c r="Y61" s="34">
        <v>35381</v>
      </c>
      <c r="Z61" s="33">
        <v>25000</v>
      </c>
      <c r="AA61" s="31"/>
      <c r="AB61" s="31"/>
      <c r="AC61" s="31"/>
      <c r="AD61" s="31"/>
      <c r="AE61" s="31"/>
      <c r="AF61" s="31"/>
      <c r="AG61" s="31"/>
      <c r="AH61" s="31"/>
      <c r="AI61" s="31"/>
      <c r="AJ61" s="26">
        <f t="shared" si="0"/>
        <v>94008504</v>
      </c>
      <c r="AK61" s="30">
        <f t="shared" si="1"/>
        <v>4476595.4285714282</v>
      </c>
      <c r="AL61" s="30">
        <f t="shared" si="2"/>
        <v>5181032.2197604366</v>
      </c>
      <c r="AM61" s="38">
        <f t="shared" si="3"/>
        <v>0.86403543515859849</v>
      </c>
      <c r="AN61" s="27">
        <v>0.58260000000000001</v>
      </c>
      <c r="AO61" s="28">
        <v>0.45229999999999998</v>
      </c>
    </row>
    <row r="62" spans="1:41" ht="18" thickTop="1" thickBot="1">
      <c r="A62" s="36" t="s">
        <v>34</v>
      </c>
      <c r="B62" s="32" t="s">
        <v>28</v>
      </c>
      <c r="C62" s="32">
        <v>56</v>
      </c>
      <c r="D62" s="26">
        <f>Table6[[#This Row],[Total Wins]]/82</f>
        <v>0.68292682926829273</v>
      </c>
      <c r="E62" s="32" t="s">
        <v>60</v>
      </c>
      <c r="F62" s="27">
        <v>17779458</v>
      </c>
      <c r="G62" s="28">
        <v>10532977</v>
      </c>
      <c r="H62" s="27">
        <v>8200000</v>
      </c>
      <c r="I62" s="28">
        <v>8000000</v>
      </c>
      <c r="J62" s="27">
        <v>7226892</v>
      </c>
      <c r="K62" s="28">
        <v>5000000</v>
      </c>
      <c r="L62" s="27">
        <v>4000000</v>
      </c>
      <c r="M62" s="28">
        <v>4000000</v>
      </c>
      <c r="N62" s="27">
        <v>1975000</v>
      </c>
      <c r="O62" s="28">
        <v>1707720</v>
      </c>
      <c r="P62" s="27">
        <v>1475106</v>
      </c>
      <c r="Q62" s="28">
        <v>1229255</v>
      </c>
      <c r="R62" s="27">
        <v>1146337</v>
      </c>
      <c r="S62" s="28">
        <v>1069509</v>
      </c>
      <c r="T62" s="27">
        <v>762195</v>
      </c>
      <c r="U62" s="28">
        <v>250000</v>
      </c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26">
        <f t="shared" si="0"/>
        <v>74354449</v>
      </c>
      <c r="AK62" s="30">
        <f t="shared" si="1"/>
        <v>4647153.0625</v>
      </c>
      <c r="AL62" s="30">
        <f t="shared" si="2"/>
        <v>4729971.8903776649</v>
      </c>
      <c r="AM62" s="38">
        <f t="shared" si="3"/>
        <v>0.98249063000857451</v>
      </c>
      <c r="AN62" s="27">
        <v>0.50319999999999998</v>
      </c>
      <c r="AO62" s="28">
        <v>0.3881</v>
      </c>
    </row>
    <row r="63" spans="1:41" ht="18" thickTop="1" thickBot="1">
      <c r="A63" s="36" t="s">
        <v>34</v>
      </c>
      <c r="B63" s="31" t="s">
        <v>29</v>
      </c>
      <c r="C63" s="31">
        <v>57</v>
      </c>
      <c r="D63" s="26">
        <f>Table6[[#This Row],[Total Wins]]/82</f>
        <v>0.69512195121951215</v>
      </c>
      <c r="E63" s="31" t="s">
        <v>62</v>
      </c>
      <c r="F63" s="27">
        <v>18686431</v>
      </c>
      <c r="G63" s="28">
        <v>16441500</v>
      </c>
      <c r="H63" s="27">
        <v>10986550</v>
      </c>
      <c r="I63" s="28">
        <v>6500000</v>
      </c>
      <c r="J63" s="27">
        <v>5225000</v>
      </c>
      <c r="K63" s="28">
        <v>4250000</v>
      </c>
      <c r="L63" s="27">
        <v>3250000</v>
      </c>
      <c r="M63" s="28">
        <v>1900000</v>
      </c>
      <c r="N63" s="27">
        <v>1399507</v>
      </c>
      <c r="O63" s="28">
        <v>1186459</v>
      </c>
      <c r="P63" s="27">
        <v>1149000</v>
      </c>
      <c r="Q63" s="28">
        <v>749148</v>
      </c>
      <c r="R63" s="27">
        <v>361953</v>
      </c>
      <c r="S63" s="28">
        <v>357452</v>
      </c>
      <c r="T63" s="27">
        <v>338594</v>
      </c>
      <c r="U63" s="28">
        <v>255204</v>
      </c>
      <c r="V63" s="27">
        <v>104034</v>
      </c>
      <c r="W63" s="28">
        <v>69792</v>
      </c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26">
        <f t="shared" si="0"/>
        <v>73210624</v>
      </c>
      <c r="AK63" s="30">
        <f t="shared" si="1"/>
        <v>4067256.888888889</v>
      </c>
      <c r="AL63" s="30">
        <f t="shared" si="2"/>
        <v>5687608.2861077478</v>
      </c>
      <c r="AM63" s="38">
        <f t="shared" si="3"/>
        <v>0.71510847517810894</v>
      </c>
      <c r="AN63" s="27">
        <v>0.64870000000000005</v>
      </c>
      <c r="AO63" s="28">
        <v>0.51480000000000004</v>
      </c>
    </row>
    <row r="64" spans="1:41" ht="18" thickTop="1" thickBot="1">
      <c r="A64" s="36" t="s">
        <v>34</v>
      </c>
      <c r="B64" s="32" t="s">
        <v>30</v>
      </c>
      <c r="C64" s="32">
        <v>56</v>
      </c>
      <c r="D64" s="26">
        <f>Table6[[#This Row],[Total Wins]]/82</f>
        <v>0.68292682926829273</v>
      </c>
      <c r="E64" s="32" t="s">
        <v>62</v>
      </c>
      <c r="F64" s="27">
        <v>20068563</v>
      </c>
      <c r="G64" s="28">
        <v>17674613</v>
      </c>
      <c r="H64" s="27">
        <v>11440123</v>
      </c>
      <c r="I64" s="28">
        <v>6792500</v>
      </c>
      <c r="J64" s="27">
        <v>5450000</v>
      </c>
      <c r="K64" s="28">
        <v>5305000</v>
      </c>
      <c r="L64" s="27">
        <v>3396250</v>
      </c>
      <c r="M64" s="28">
        <v>3250000</v>
      </c>
      <c r="N64" s="27">
        <v>2439840</v>
      </c>
      <c r="O64" s="28">
        <v>2100000</v>
      </c>
      <c r="P64" s="27">
        <v>1500000</v>
      </c>
      <c r="Q64" s="28">
        <v>1448490</v>
      </c>
      <c r="R64" s="27">
        <v>1227985</v>
      </c>
      <c r="S64" s="28">
        <v>1109760</v>
      </c>
      <c r="T64" s="27">
        <v>981084</v>
      </c>
      <c r="U64" s="28">
        <v>783889</v>
      </c>
      <c r="V64" s="27">
        <v>262139</v>
      </c>
      <c r="W64" s="28">
        <v>154919</v>
      </c>
      <c r="X64" s="27">
        <v>89239</v>
      </c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26">
        <f t="shared" si="0"/>
        <v>85474394</v>
      </c>
      <c r="AK64" s="30">
        <f t="shared" si="1"/>
        <v>4498652.3157894732</v>
      </c>
      <c r="AL64" s="30">
        <f t="shared" si="2"/>
        <v>5805671.2680000812</v>
      </c>
      <c r="AM64" s="38">
        <f t="shared" si="3"/>
        <v>0.77487203600130028</v>
      </c>
      <c r="AN64" s="27">
        <v>0.59660000000000002</v>
      </c>
      <c r="AO64" s="28">
        <v>0.46489999999999998</v>
      </c>
    </row>
    <row r="65" spans="1:41" ht="18" thickTop="1" thickBot="1">
      <c r="A65" s="36" t="s">
        <v>34</v>
      </c>
      <c r="B65" s="31" t="s">
        <v>31</v>
      </c>
      <c r="C65" s="31">
        <v>53</v>
      </c>
      <c r="D65" s="26">
        <f>Table6[[#This Row],[Total Wins]]/82</f>
        <v>0.64634146341463417</v>
      </c>
      <c r="E65" s="31" t="s">
        <v>60</v>
      </c>
      <c r="F65" s="27">
        <v>21486695</v>
      </c>
      <c r="G65" s="28">
        <v>19689000</v>
      </c>
      <c r="H65" s="27">
        <v>18907725</v>
      </c>
      <c r="I65" s="28">
        <v>9200000</v>
      </c>
      <c r="J65" s="27">
        <v>7085000</v>
      </c>
      <c r="K65" s="28">
        <v>5675000</v>
      </c>
      <c r="L65" s="27">
        <v>3376000</v>
      </c>
      <c r="M65" s="28">
        <v>3110796</v>
      </c>
      <c r="N65" s="27">
        <v>2100000</v>
      </c>
      <c r="O65" s="28">
        <v>1270964</v>
      </c>
      <c r="P65" s="27">
        <v>1159680</v>
      </c>
      <c r="Q65" s="28">
        <v>1100602</v>
      </c>
      <c r="R65" s="27">
        <v>1100602</v>
      </c>
      <c r="S65" s="28">
        <v>981348</v>
      </c>
      <c r="T65" s="27">
        <v>525093</v>
      </c>
      <c r="U65" s="28">
        <v>312597</v>
      </c>
      <c r="V65" s="27">
        <v>62141</v>
      </c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26">
        <f t="shared" si="0"/>
        <v>97143243</v>
      </c>
      <c r="AK65" s="30">
        <f t="shared" si="1"/>
        <v>5714308.4117647056</v>
      </c>
      <c r="AL65" s="30">
        <f t="shared" si="2"/>
        <v>7292894.129269816</v>
      </c>
      <c r="AM65" s="38">
        <f t="shared" si="3"/>
        <v>0.78354468205297223</v>
      </c>
      <c r="AN65" s="27">
        <v>0.60840000000000005</v>
      </c>
      <c r="AO65" s="28">
        <v>0.49199999999999999</v>
      </c>
    </row>
    <row r="66" spans="1:41" ht="18" thickTop="1" thickBot="1">
      <c r="A66" s="36" t="s">
        <v>34</v>
      </c>
      <c r="B66" s="32" t="s">
        <v>32</v>
      </c>
      <c r="C66" s="32">
        <v>51</v>
      </c>
      <c r="D66" s="26">
        <f>Table6[[#This Row],[Total Wins]]/82</f>
        <v>0.62195121951219512</v>
      </c>
      <c r="E66" s="32" t="s">
        <v>60</v>
      </c>
      <c r="F66" s="32">
        <v>22868827</v>
      </c>
      <c r="G66" s="32">
        <v>21165675</v>
      </c>
      <c r="H66" s="32">
        <v>20093064</v>
      </c>
      <c r="I66" s="32">
        <v>13253012</v>
      </c>
      <c r="J66" s="32">
        <v>11000000</v>
      </c>
      <c r="K66" s="32">
        <v>7377500</v>
      </c>
      <c r="L66" s="32">
        <v>5628000</v>
      </c>
      <c r="M66" s="32">
        <v>3527920</v>
      </c>
      <c r="N66" s="32">
        <v>2203000</v>
      </c>
      <c r="O66" s="32">
        <v>1551659</v>
      </c>
      <c r="P66" s="32">
        <v>1551659</v>
      </c>
      <c r="Q66" s="32">
        <v>1403611</v>
      </c>
      <c r="R66" s="32">
        <v>1315448</v>
      </c>
      <c r="S66" s="32">
        <v>1273920</v>
      </c>
      <c r="T66" s="32">
        <v>650000</v>
      </c>
      <c r="U66" s="32">
        <v>543471</v>
      </c>
      <c r="V66" s="32">
        <v>510921</v>
      </c>
      <c r="W66" s="32">
        <v>300000</v>
      </c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26">
        <f t="shared" si="0"/>
        <v>116217687</v>
      </c>
      <c r="AK66" s="30">
        <f t="shared" si="1"/>
        <v>6456538.166666667</v>
      </c>
      <c r="AL66" s="30">
        <f t="shared" si="2"/>
        <v>7804928.9604033986</v>
      </c>
      <c r="AM66" s="38">
        <f t="shared" si="3"/>
        <v>0.82723855648430655</v>
      </c>
      <c r="AN66" s="27">
        <v>0.59460000000000002</v>
      </c>
      <c r="AO66" s="28">
        <v>0.49059999999999998</v>
      </c>
    </row>
    <row r="67" spans="1:41" ht="18" thickTop="1" thickBot="1">
      <c r="A67" s="35" t="s">
        <v>35</v>
      </c>
      <c r="B67" s="31" t="s">
        <v>28</v>
      </c>
      <c r="C67" s="31">
        <v>45</v>
      </c>
      <c r="D67" s="26">
        <f>Table6[[#This Row],[Total Wins]]/82</f>
        <v>0.54878048780487809</v>
      </c>
      <c r="E67" s="31" t="s">
        <v>60</v>
      </c>
      <c r="F67" s="27">
        <v>27849149</v>
      </c>
      <c r="G67" s="28">
        <v>19536360</v>
      </c>
      <c r="H67" s="27">
        <v>19000000</v>
      </c>
      <c r="I67" s="28">
        <v>8900000</v>
      </c>
      <c r="J67" s="27">
        <v>7258960</v>
      </c>
      <c r="K67" s="28">
        <v>4000000</v>
      </c>
      <c r="L67" s="27">
        <v>3632527</v>
      </c>
      <c r="M67" s="28">
        <v>3500000</v>
      </c>
      <c r="N67" s="27">
        <v>1500000</v>
      </c>
      <c r="O67" s="28">
        <v>1352181</v>
      </c>
      <c r="P67" s="27">
        <v>1240000</v>
      </c>
      <c r="Q67" s="28">
        <v>1054389</v>
      </c>
      <c r="R67" s="27">
        <v>962195</v>
      </c>
      <c r="S67" s="28">
        <v>473604</v>
      </c>
      <c r="T67" s="27">
        <v>192228</v>
      </c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26">
        <f t="shared" ref="AJ67:AJ130" si="4">SUM(F67:AI67)</f>
        <v>100451593</v>
      </c>
      <c r="AK67" s="30">
        <f t="shared" ref="AK67:AK130" si="5">AVERAGE(F67:AI67)</f>
        <v>6696772.8666666662</v>
      </c>
      <c r="AL67" s="30">
        <f t="shared" ref="AL67:AL130" si="6">_xlfn.STDEV.S(F67:AI67)</f>
        <v>8564067.4312426448</v>
      </c>
      <c r="AM67" s="38">
        <f t="shared" ref="AM67:AM130" si="7">AK67/AL67</f>
        <v>0.78196171625600641</v>
      </c>
      <c r="AN67" s="27">
        <v>0.60399999999999998</v>
      </c>
      <c r="AO67" s="28">
        <v>0.4884</v>
      </c>
    </row>
    <row r="68" spans="1:41" ht="18" thickTop="1" thickBot="1">
      <c r="A68" s="35" t="s">
        <v>35</v>
      </c>
      <c r="B68" s="32" t="s">
        <v>29</v>
      </c>
      <c r="C68" s="32">
        <v>27</v>
      </c>
      <c r="D68" s="26">
        <f>Table6[[#This Row],[Total Wins]]/82</f>
        <v>0.32926829268292684</v>
      </c>
      <c r="E68" s="32" t="s">
        <v>63</v>
      </c>
      <c r="F68" s="27">
        <v>30453805</v>
      </c>
      <c r="G68" s="28">
        <v>19285850</v>
      </c>
      <c r="H68" s="27">
        <v>9300500</v>
      </c>
      <c r="I68" s="28">
        <v>7727280</v>
      </c>
      <c r="J68" s="27">
        <v>3500000</v>
      </c>
      <c r="K68" s="28">
        <v>3183000</v>
      </c>
      <c r="L68" s="27">
        <v>1550000</v>
      </c>
      <c r="M68" s="28">
        <v>1500000</v>
      </c>
      <c r="N68" s="27">
        <v>1276560</v>
      </c>
      <c r="O68" s="28">
        <v>1106941</v>
      </c>
      <c r="P68" s="27">
        <v>1106941</v>
      </c>
      <c r="Q68" s="28">
        <v>916099</v>
      </c>
      <c r="R68" s="27">
        <v>916099</v>
      </c>
      <c r="S68" s="28">
        <v>788872</v>
      </c>
      <c r="T68" s="27">
        <v>788872</v>
      </c>
      <c r="U68" s="28">
        <v>547570</v>
      </c>
      <c r="V68" s="27">
        <v>490180</v>
      </c>
      <c r="W68" s="28">
        <v>483494</v>
      </c>
      <c r="X68" s="27">
        <v>104034</v>
      </c>
      <c r="Y68" s="28">
        <v>86502</v>
      </c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26">
        <f t="shared" si="4"/>
        <v>85112599</v>
      </c>
      <c r="AK68" s="30">
        <f t="shared" si="5"/>
        <v>4255629.95</v>
      </c>
      <c r="AL68" s="30">
        <f t="shared" si="6"/>
        <v>7671581.8916502101</v>
      </c>
      <c r="AM68" s="38">
        <f t="shared" si="7"/>
        <v>0.55472652317403404</v>
      </c>
      <c r="AN68" s="27">
        <v>0.70069999999999999</v>
      </c>
      <c r="AO68" s="28">
        <v>0.58450000000000002</v>
      </c>
    </row>
    <row r="69" spans="1:41" ht="18" thickTop="1" thickBot="1">
      <c r="A69" s="35" t="s">
        <v>35</v>
      </c>
      <c r="B69" s="31" t="s">
        <v>30</v>
      </c>
      <c r="C69" s="31">
        <v>21</v>
      </c>
      <c r="D69" s="26">
        <f>Table6[[#This Row],[Total Wins]]/82</f>
        <v>0.25609756097560976</v>
      </c>
      <c r="E69" s="31" t="s">
        <v>63</v>
      </c>
      <c r="F69" s="27">
        <v>23500000</v>
      </c>
      <c r="G69" s="28">
        <v>14898938</v>
      </c>
      <c r="H69" s="27">
        <v>9701000</v>
      </c>
      <c r="I69" s="28">
        <v>9000000</v>
      </c>
      <c r="J69" s="27">
        <v>4994420</v>
      </c>
      <c r="K69" s="28">
        <v>3250000</v>
      </c>
      <c r="L69" s="27">
        <v>2997360</v>
      </c>
      <c r="M69" s="28">
        <v>1650000</v>
      </c>
      <c r="N69" s="27">
        <v>1316809</v>
      </c>
      <c r="O69" s="28">
        <v>1082000</v>
      </c>
      <c r="P69" s="27">
        <v>1063384</v>
      </c>
      <c r="Q69" s="28">
        <v>981084</v>
      </c>
      <c r="R69" s="27">
        <v>981084</v>
      </c>
      <c r="S69" s="28">
        <v>915243</v>
      </c>
      <c r="T69" s="27">
        <v>507336</v>
      </c>
      <c r="U69" s="28">
        <v>325292</v>
      </c>
      <c r="V69" s="27">
        <v>110420</v>
      </c>
      <c r="W69" s="28">
        <v>48028</v>
      </c>
      <c r="X69" s="27">
        <v>14409</v>
      </c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26">
        <f t="shared" si="4"/>
        <v>77336807</v>
      </c>
      <c r="AK69" s="30">
        <f t="shared" si="5"/>
        <v>4070358.2631578948</v>
      </c>
      <c r="AL69" s="30">
        <f t="shared" si="6"/>
        <v>6186628.8147857403</v>
      </c>
      <c r="AM69" s="38">
        <f t="shared" si="7"/>
        <v>0.65792831362856907</v>
      </c>
      <c r="AN69" s="27">
        <v>0.6653</v>
      </c>
      <c r="AO69" s="28">
        <v>0.53979999999999995</v>
      </c>
    </row>
    <row r="70" spans="1:41" ht="18" thickTop="1" thickBot="1">
      <c r="A70" s="35" t="s">
        <v>35</v>
      </c>
      <c r="B70" s="32" t="s">
        <v>31</v>
      </c>
      <c r="C70" s="32">
        <v>17</v>
      </c>
      <c r="D70" s="26">
        <f>Table6[[#This Row],[Total Wins]]/82</f>
        <v>0.2073170731707317</v>
      </c>
      <c r="E70" s="32" t="s">
        <v>63</v>
      </c>
      <c r="F70" s="27">
        <v>25000000</v>
      </c>
      <c r="G70" s="28">
        <v>15514031</v>
      </c>
      <c r="H70" s="27">
        <v>7000000</v>
      </c>
      <c r="I70" s="28">
        <v>5219169</v>
      </c>
      <c r="J70" s="27">
        <v>5103120</v>
      </c>
      <c r="K70" s="28">
        <v>3132240</v>
      </c>
      <c r="L70" s="27">
        <v>3000000</v>
      </c>
      <c r="M70" s="28">
        <v>1724250</v>
      </c>
      <c r="N70" s="27">
        <v>1499187</v>
      </c>
      <c r="O70" s="28">
        <v>1155600</v>
      </c>
      <c r="P70" s="27">
        <v>981348</v>
      </c>
      <c r="Q70" s="28">
        <v>845059</v>
      </c>
      <c r="R70" s="27">
        <v>845059</v>
      </c>
      <c r="S70" s="28">
        <v>700000</v>
      </c>
      <c r="T70" s="27">
        <v>525093</v>
      </c>
      <c r="U70" s="28">
        <v>100000</v>
      </c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26">
        <f t="shared" si="4"/>
        <v>72344156</v>
      </c>
      <c r="AK70" s="30">
        <f t="shared" si="5"/>
        <v>4521509.75</v>
      </c>
      <c r="AL70" s="30">
        <f t="shared" si="6"/>
        <v>6680298.7180124661</v>
      </c>
      <c r="AM70" s="38">
        <f t="shared" si="7"/>
        <v>0.67684244984560316</v>
      </c>
      <c r="AN70" s="27">
        <v>0.62490000000000001</v>
      </c>
      <c r="AO70" s="28">
        <v>0.48699999999999999</v>
      </c>
    </row>
    <row r="71" spans="1:41" ht="18" thickTop="1" thickBot="1">
      <c r="A71" s="35" t="s">
        <v>35</v>
      </c>
      <c r="B71" s="31" t="s">
        <v>32</v>
      </c>
      <c r="C71" s="31">
        <v>26</v>
      </c>
      <c r="D71" s="26">
        <f>Table6[[#This Row],[Total Wins]]/82</f>
        <v>0.31707317073170732</v>
      </c>
      <c r="E71" s="31" t="s">
        <v>63</v>
      </c>
      <c r="F71" s="33">
        <v>18000000</v>
      </c>
      <c r="G71" s="34">
        <v>16000000</v>
      </c>
      <c r="H71" s="33">
        <v>12500000</v>
      </c>
      <c r="I71" s="34">
        <v>7708427</v>
      </c>
      <c r="J71" s="33">
        <v>7600000</v>
      </c>
      <c r="K71" s="34">
        <v>6191000</v>
      </c>
      <c r="L71" s="33">
        <v>5443918</v>
      </c>
      <c r="M71" s="34">
        <v>5332800</v>
      </c>
      <c r="N71" s="33">
        <v>5281680</v>
      </c>
      <c r="O71" s="34">
        <v>3267120</v>
      </c>
      <c r="P71" s="33">
        <v>1733880</v>
      </c>
      <c r="Q71" s="34">
        <v>1551659</v>
      </c>
      <c r="R71" s="33">
        <v>1207680</v>
      </c>
      <c r="S71" s="34">
        <v>1050961</v>
      </c>
      <c r="T71" s="33">
        <v>1034956</v>
      </c>
      <c r="U71" s="34">
        <v>874636</v>
      </c>
      <c r="V71" s="33">
        <v>250000</v>
      </c>
      <c r="W71" s="34">
        <v>137466</v>
      </c>
      <c r="X71" s="33">
        <v>60000</v>
      </c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26">
        <f t="shared" si="4"/>
        <v>95226183</v>
      </c>
      <c r="AK71" s="30">
        <f t="shared" si="5"/>
        <v>5011904.3684210526</v>
      </c>
      <c r="AL71" s="30">
        <f t="shared" si="6"/>
        <v>5380195.8631441435</v>
      </c>
      <c r="AM71" s="38">
        <f t="shared" si="7"/>
        <v>0.93154682392773258</v>
      </c>
      <c r="AN71" s="27">
        <v>0.54420000000000002</v>
      </c>
      <c r="AO71" s="28">
        <v>0.40899999999999997</v>
      </c>
    </row>
    <row r="72" spans="1:41" ht="18" thickTop="1" thickBot="1">
      <c r="A72" s="36" t="s">
        <v>36</v>
      </c>
      <c r="B72" s="32" t="s">
        <v>28</v>
      </c>
      <c r="C72" s="32">
        <v>56</v>
      </c>
      <c r="D72" s="26">
        <f>Table6[[#This Row],[Total Wins]]/82</f>
        <v>0.68292682926829273</v>
      </c>
      <c r="E72" s="32" t="s">
        <v>61</v>
      </c>
      <c r="F72" s="27">
        <v>16500000</v>
      </c>
      <c r="G72" s="28">
        <v>13891359</v>
      </c>
      <c r="H72" s="27">
        <v>7305786</v>
      </c>
      <c r="I72" s="28">
        <v>6764045</v>
      </c>
      <c r="J72" s="27">
        <v>3300000</v>
      </c>
      <c r="K72" s="28">
        <v>3006217</v>
      </c>
      <c r="L72" s="27">
        <v>3000000</v>
      </c>
      <c r="M72" s="28">
        <v>2958077</v>
      </c>
      <c r="N72" s="27">
        <v>2207040</v>
      </c>
      <c r="O72" s="28">
        <v>1234320</v>
      </c>
      <c r="P72" s="27">
        <v>1110120</v>
      </c>
      <c r="Q72" s="28">
        <v>854389</v>
      </c>
      <c r="R72" s="27">
        <v>762195</v>
      </c>
      <c r="S72" s="28">
        <v>61290</v>
      </c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26">
        <f t="shared" si="4"/>
        <v>62954838</v>
      </c>
      <c r="AK72" s="30">
        <f t="shared" si="5"/>
        <v>4496774.1428571427</v>
      </c>
      <c r="AL72" s="30">
        <f t="shared" si="6"/>
        <v>5022044.9197927155</v>
      </c>
      <c r="AM72" s="38">
        <f t="shared" si="7"/>
        <v>0.89540699350071662</v>
      </c>
      <c r="AN72" s="27">
        <v>0.53159999999999996</v>
      </c>
      <c r="AO72" s="28">
        <v>0.42049999999999998</v>
      </c>
    </row>
    <row r="73" spans="1:41" ht="18" thickTop="1" thickBot="1">
      <c r="A73" s="36" t="s">
        <v>36</v>
      </c>
      <c r="B73" s="31" t="s">
        <v>29</v>
      </c>
      <c r="C73" s="31">
        <v>50</v>
      </c>
      <c r="D73" s="26">
        <f>Table6[[#This Row],[Total Wins]]/82</f>
        <v>0.6097560975609756</v>
      </c>
      <c r="E73" s="31" t="s">
        <v>60</v>
      </c>
      <c r="F73" s="27">
        <v>18238333</v>
      </c>
      <c r="G73" s="28">
        <v>14860523</v>
      </c>
      <c r="H73" s="27">
        <v>8600001</v>
      </c>
      <c r="I73" s="28">
        <v>7235955</v>
      </c>
      <c r="J73" s="27">
        <v>5225000</v>
      </c>
      <c r="K73" s="28">
        <v>4494383</v>
      </c>
      <c r="L73" s="27">
        <v>3153860</v>
      </c>
      <c r="M73" s="28">
        <v>3000000</v>
      </c>
      <c r="N73" s="27">
        <v>2225479</v>
      </c>
      <c r="O73" s="28">
        <v>1399507</v>
      </c>
      <c r="P73" s="27">
        <v>1311240</v>
      </c>
      <c r="Q73" s="28">
        <v>900000</v>
      </c>
      <c r="R73" s="27">
        <v>680263</v>
      </c>
      <c r="S73" s="28">
        <v>535000</v>
      </c>
      <c r="T73" s="27">
        <v>490180</v>
      </c>
      <c r="U73" s="28">
        <v>374200</v>
      </c>
      <c r="V73" s="27">
        <v>52017</v>
      </c>
      <c r="W73" s="28">
        <v>31718</v>
      </c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26">
        <f t="shared" si="4"/>
        <v>72807659</v>
      </c>
      <c r="AK73" s="30">
        <f t="shared" si="5"/>
        <v>4044869.9444444445</v>
      </c>
      <c r="AL73" s="30">
        <f t="shared" si="6"/>
        <v>5214877.7258901279</v>
      </c>
      <c r="AM73" s="38">
        <f t="shared" si="7"/>
        <v>0.77564041901941727</v>
      </c>
      <c r="AN73" s="27">
        <v>0.60960000000000003</v>
      </c>
      <c r="AO73" s="28">
        <v>0.4723</v>
      </c>
    </row>
    <row r="74" spans="1:41" ht="18" thickTop="1" thickBot="1">
      <c r="A74" s="36" t="s">
        <v>36</v>
      </c>
      <c r="B74" s="32" t="s">
        <v>30</v>
      </c>
      <c r="C74" s="32">
        <v>55</v>
      </c>
      <c r="D74" s="26">
        <f>Table6[[#This Row],[Total Wins]]/82</f>
        <v>0.67073170731707321</v>
      </c>
      <c r="E74" s="32" t="s">
        <v>62</v>
      </c>
      <c r="F74" s="27">
        <v>16500000</v>
      </c>
      <c r="G74" s="28">
        <v>15829688</v>
      </c>
      <c r="H74" s="27">
        <v>9200000</v>
      </c>
      <c r="I74" s="28">
        <v>8760000</v>
      </c>
      <c r="J74" s="27">
        <v>5450000</v>
      </c>
      <c r="K74" s="28">
        <v>5000000</v>
      </c>
      <c r="L74" s="27">
        <v>3911981</v>
      </c>
      <c r="M74" s="28">
        <v>3000000</v>
      </c>
      <c r="N74" s="27">
        <v>2077000</v>
      </c>
      <c r="O74" s="28">
        <v>1344120</v>
      </c>
      <c r="P74" s="27">
        <v>967500</v>
      </c>
      <c r="Q74" s="28">
        <v>816482</v>
      </c>
      <c r="R74" s="27">
        <v>507336</v>
      </c>
      <c r="S74" s="28">
        <v>507336</v>
      </c>
      <c r="T74" s="27">
        <v>217856</v>
      </c>
      <c r="U74" s="28">
        <v>72234</v>
      </c>
      <c r="V74" s="27">
        <v>26859</v>
      </c>
      <c r="W74" s="28">
        <v>10768</v>
      </c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26">
        <f t="shared" si="4"/>
        <v>74199160</v>
      </c>
      <c r="AK74" s="30">
        <f t="shared" si="5"/>
        <v>4122175.5555555555</v>
      </c>
      <c r="AL74" s="30">
        <f t="shared" si="6"/>
        <v>5233614.9726026589</v>
      </c>
      <c r="AM74" s="38">
        <f t="shared" si="7"/>
        <v>0.7876344700813197</v>
      </c>
      <c r="AN74" s="27">
        <v>0.62009999999999998</v>
      </c>
      <c r="AO74" s="28">
        <v>0.48530000000000001</v>
      </c>
    </row>
    <row r="75" spans="1:41" ht="18" thickTop="1" thickBot="1">
      <c r="A75" s="36" t="s">
        <v>36</v>
      </c>
      <c r="B75" s="31" t="s">
        <v>31</v>
      </c>
      <c r="C75" s="31">
        <v>42</v>
      </c>
      <c r="D75" s="26">
        <f>Table6[[#This Row],[Total Wins]]/82</f>
        <v>0.51219512195121952</v>
      </c>
      <c r="E75" s="31" t="s">
        <v>60</v>
      </c>
      <c r="F75" s="27">
        <v>19688000</v>
      </c>
      <c r="G75" s="28">
        <v>9638555</v>
      </c>
      <c r="H75" s="27">
        <v>9680000</v>
      </c>
      <c r="I75" s="28">
        <v>9000000</v>
      </c>
      <c r="J75" s="27">
        <v>5464000</v>
      </c>
      <c r="K75" s="28">
        <v>5158539</v>
      </c>
      <c r="L75" s="27">
        <v>5000000</v>
      </c>
      <c r="M75" s="28">
        <v>4300000</v>
      </c>
      <c r="N75" s="27">
        <v>4088019</v>
      </c>
      <c r="O75" s="28">
        <v>3542500</v>
      </c>
      <c r="P75" s="27">
        <v>1404600</v>
      </c>
      <c r="Q75" s="28">
        <v>1230840</v>
      </c>
      <c r="R75" s="27">
        <v>1201440</v>
      </c>
      <c r="S75" s="28">
        <v>1019116</v>
      </c>
      <c r="T75" s="27">
        <v>845059</v>
      </c>
      <c r="U75" s="28">
        <v>845059</v>
      </c>
      <c r="V75" s="27">
        <v>315022</v>
      </c>
      <c r="W75" s="28">
        <v>184564</v>
      </c>
      <c r="X75" s="27">
        <v>100007</v>
      </c>
      <c r="Y75" s="28">
        <v>86998</v>
      </c>
      <c r="Z75" s="27">
        <v>60004</v>
      </c>
      <c r="AA75" s="28">
        <v>58068</v>
      </c>
      <c r="AB75" s="27">
        <v>31071</v>
      </c>
      <c r="AC75" s="28">
        <v>31071</v>
      </c>
      <c r="AD75" s="31"/>
      <c r="AE75" s="31"/>
      <c r="AF75" s="31"/>
      <c r="AG75" s="31"/>
      <c r="AH75" s="31"/>
      <c r="AI75" s="31"/>
      <c r="AJ75" s="26">
        <f t="shared" si="4"/>
        <v>82972532</v>
      </c>
      <c r="AK75" s="30">
        <f t="shared" si="5"/>
        <v>3457188.8333333335</v>
      </c>
      <c r="AL75" s="30">
        <f t="shared" si="6"/>
        <v>4686450.1757731084</v>
      </c>
      <c r="AM75" s="38">
        <f t="shared" si="7"/>
        <v>0.73769883465431541</v>
      </c>
      <c r="AN75" s="27">
        <v>0.63339999999999996</v>
      </c>
      <c r="AO75" s="28">
        <v>0.49399999999999999</v>
      </c>
    </row>
    <row r="76" spans="1:41" ht="18" thickTop="1" thickBot="1">
      <c r="A76" s="36" t="s">
        <v>36</v>
      </c>
      <c r="B76" s="32" t="s">
        <v>32</v>
      </c>
      <c r="C76" s="32">
        <v>43</v>
      </c>
      <c r="D76" s="26">
        <f>Table6[[#This Row],[Total Wins]]/82</f>
        <v>0.52439024390243905</v>
      </c>
      <c r="E76" s="32" t="s">
        <v>60</v>
      </c>
      <c r="F76" s="33">
        <v>26540100</v>
      </c>
      <c r="G76" s="34">
        <v>22116750</v>
      </c>
      <c r="H76" s="33">
        <v>21165675</v>
      </c>
      <c r="I76" s="34">
        <v>10361445</v>
      </c>
      <c r="J76" s="33">
        <v>5700000</v>
      </c>
      <c r="K76" s="34">
        <v>5505618</v>
      </c>
      <c r="L76" s="33">
        <v>4264057</v>
      </c>
      <c r="M76" s="34">
        <v>3332940</v>
      </c>
      <c r="N76" s="33">
        <v>2898000</v>
      </c>
      <c r="O76" s="34">
        <v>1793760</v>
      </c>
      <c r="P76" s="33">
        <v>1465080</v>
      </c>
      <c r="Q76" s="34">
        <v>1369229</v>
      </c>
      <c r="R76" s="33">
        <v>1286160</v>
      </c>
      <c r="S76" s="34">
        <v>980431</v>
      </c>
      <c r="T76" s="33">
        <v>945000</v>
      </c>
      <c r="U76" s="34">
        <v>603558</v>
      </c>
      <c r="V76" s="33">
        <v>543471</v>
      </c>
      <c r="W76" s="34">
        <v>83119</v>
      </c>
      <c r="X76" s="33">
        <v>35000</v>
      </c>
      <c r="Y76" s="34">
        <v>31500</v>
      </c>
      <c r="Z76" s="33">
        <v>25000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26">
        <f t="shared" si="4"/>
        <v>111045893</v>
      </c>
      <c r="AK76" s="30">
        <f t="shared" si="5"/>
        <v>5287899.666666667</v>
      </c>
      <c r="AL76" s="30">
        <f t="shared" si="6"/>
        <v>7979915.2166131716</v>
      </c>
      <c r="AM76" s="38">
        <f t="shared" si="7"/>
        <v>0.66265110883107259</v>
      </c>
      <c r="AN76" s="27">
        <v>0.67269999999999996</v>
      </c>
      <c r="AO76" s="28">
        <v>0.5373</v>
      </c>
    </row>
    <row r="77" spans="1:41" ht="18" thickTop="1" thickBot="1">
      <c r="A77" s="35" t="s">
        <v>37</v>
      </c>
      <c r="B77" s="31" t="s">
        <v>28</v>
      </c>
      <c r="C77" s="31">
        <v>66</v>
      </c>
      <c r="D77" s="26">
        <f>Table6[[#This Row],[Total Wins]]/82</f>
        <v>0.80487804878048785</v>
      </c>
      <c r="E77" s="31" t="s">
        <v>65</v>
      </c>
      <c r="F77" s="27">
        <v>17545000</v>
      </c>
      <c r="G77" s="28">
        <v>17545000</v>
      </c>
      <c r="H77" s="27">
        <v>17182000</v>
      </c>
      <c r="I77" s="28">
        <v>5800000</v>
      </c>
      <c r="J77" s="27">
        <v>4060000</v>
      </c>
      <c r="K77" s="28">
        <v>4000000</v>
      </c>
      <c r="L77" s="27">
        <v>3750000</v>
      </c>
      <c r="M77" s="28">
        <v>3135000</v>
      </c>
      <c r="N77" s="27">
        <v>3090000</v>
      </c>
      <c r="O77" s="28">
        <v>1757161</v>
      </c>
      <c r="P77" s="27">
        <v>1500000</v>
      </c>
      <c r="Q77" s="28">
        <v>1352181</v>
      </c>
      <c r="R77" s="27">
        <v>1035960</v>
      </c>
      <c r="S77" s="28">
        <v>699952</v>
      </c>
      <c r="T77" s="27">
        <v>354197</v>
      </c>
      <c r="U77" s="28">
        <v>275805</v>
      </c>
      <c r="V77" s="27">
        <v>186656</v>
      </c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26">
        <f t="shared" si="4"/>
        <v>83268912</v>
      </c>
      <c r="AK77" s="30">
        <f t="shared" si="5"/>
        <v>4898171.2941176472</v>
      </c>
      <c r="AL77" s="30">
        <f t="shared" si="6"/>
        <v>6182322.1925753122</v>
      </c>
      <c r="AM77" s="38">
        <f t="shared" si="7"/>
        <v>0.79228664271171889</v>
      </c>
      <c r="AN77" s="27">
        <v>0.58230000000000004</v>
      </c>
      <c r="AO77" s="28">
        <v>0.46210000000000001</v>
      </c>
    </row>
    <row r="78" spans="1:41" ht="18" thickTop="1" thickBot="1">
      <c r="A78" s="35" t="s">
        <v>37</v>
      </c>
      <c r="B78" s="32" t="s">
        <v>29</v>
      </c>
      <c r="C78" s="32">
        <v>54</v>
      </c>
      <c r="D78" s="26">
        <f>Table6[[#This Row],[Total Wins]]/82</f>
        <v>0.65853658536585369</v>
      </c>
      <c r="E78" s="32" t="s">
        <v>64</v>
      </c>
      <c r="F78" s="27">
        <v>19067500</v>
      </c>
      <c r="G78" s="28">
        <v>19067500</v>
      </c>
      <c r="H78" s="27">
        <v>18673000</v>
      </c>
      <c r="I78" s="28">
        <v>6200000</v>
      </c>
      <c r="J78" s="27">
        <v>4340000</v>
      </c>
      <c r="K78" s="28">
        <v>4000000</v>
      </c>
      <c r="L78" s="27">
        <v>3270000</v>
      </c>
      <c r="M78" s="28">
        <v>3229050</v>
      </c>
      <c r="N78" s="27">
        <v>1600000</v>
      </c>
      <c r="O78" s="28">
        <v>1500000</v>
      </c>
      <c r="P78" s="27">
        <v>1399507</v>
      </c>
      <c r="Q78" s="28">
        <v>1399507</v>
      </c>
      <c r="R78" s="27">
        <v>1191240</v>
      </c>
      <c r="S78" s="28">
        <v>1027424</v>
      </c>
      <c r="T78" s="27">
        <v>947907</v>
      </c>
      <c r="U78" s="28">
        <v>104034</v>
      </c>
      <c r="V78" s="27">
        <v>98036</v>
      </c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26">
        <f t="shared" si="4"/>
        <v>87114705</v>
      </c>
      <c r="AK78" s="30">
        <f t="shared" si="5"/>
        <v>5124394.4117647056</v>
      </c>
      <c r="AL78" s="30">
        <f t="shared" si="6"/>
        <v>6781989.2556892186</v>
      </c>
      <c r="AM78" s="38">
        <f t="shared" si="7"/>
        <v>0.75558869508175586</v>
      </c>
      <c r="AN78" s="27">
        <v>0.59770000000000001</v>
      </c>
      <c r="AO78" s="28">
        <v>0.48799999999999999</v>
      </c>
    </row>
    <row r="79" spans="1:41" ht="18" thickTop="1" thickBot="1">
      <c r="A79" s="35" t="s">
        <v>37</v>
      </c>
      <c r="B79" s="31" t="s">
        <v>30</v>
      </c>
      <c r="C79" s="31">
        <v>37</v>
      </c>
      <c r="D79" s="26">
        <f>Table6[[#This Row],[Total Wins]]/82</f>
        <v>0.45121951219512196</v>
      </c>
      <c r="E79" s="31" t="s">
        <v>63</v>
      </c>
      <c r="F79" s="27">
        <v>20644400</v>
      </c>
      <c r="G79" s="28">
        <v>15000000</v>
      </c>
      <c r="H79" s="27">
        <v>9714461</v>
      </c>
      <c r="I79" s="28">
        <v>7500000</v>
      </c>
      <c r="J79" s="27">
        <v>6600000</v>
      </c>
      <c r="K79" s="28">
        <v>5375000</v>
      </c>
      <c r="L79" s="27">
        <v>5305000</v>
      </c>
      <c r="M79" s="28">
        <v>4000000</v>
      </c>
      <c r="N79" s="27">
        <v>2732000</v>
      </c>
      <c r="O79" s="28">
        <v>1756500</v>
      </c>
      <c r="P79" s="27">
        <v>1238640</v>
      </c>
      <c r="Q79" s="28">
        <v>769881</v>
      </c>
      <c r="R79" s="27">
        <v>507336</v>
      </c>
      <c r="S79" s="28">
        <v>330227</v>
      </c>
      <c r="T79" s="27">
        <v>262621</v>
      </c>
      <c r="U79" s="28">
        <v>253928</v>
      </c>
      <c r="V79" s="27">
        <v>208903</v>
      </c>
      <c r="W79" s="28">
        <v>208104</v>
      </c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26">
        <f t="shared" si="4"/>
        <v>82407001</v>
      </c>
      <c r="AK79" s="30">
        <f t="shared" si="5"/>
        <v>4578166.722222222</v>
      </c>
      <c r="AL79" s="30">
        <f t="shared" si="6"/>
        <v>5710648.2733029407</v>
      </c>
      <c r="AM79" s="38">
        <f t="shared" si="7"/>
        <v>0.80168949357728336</v>
      </c>
      <c r="AN79" s="27">
        <v>0.60289999999999999</v>
      </c>
      <c r="AO79" s="28">
        <v>0.4622</v>
      </c>
    </row>
    <row r="80" spans="1:41" ht="18" thickTop="1" thickBot="1">
      <c r="A80" s="35" t="s">
        <v>37</v>
      </c>
      <c r="B80" s="32" t="s">
        <v>31</v>
      </c>
      <c r="C80" s="32">
        <v>48</v>
      </c>
      <c r="D80" s="26">
        <f>Table6[[#This Row],[Total Wins]]/82</f>
        <v>0.58536585365853655</v>
      </c>
      <c r="E80" s="32" t="s">
        <v>62</v>
      </c>
      <c r="F80" s="27">
        <v>22192730</v>
      </c>
      <c r="G80" s="28">
        <v>20000000</v>
      </c>
      <c r="H80" s="27">
        <v>14783000</v>
      </c>
      <c r="I80" s="28">
        <v>10151612</v>
      </c>
      <c r="J80" s="27">
        <v>5543725</v>
      </c>
      <c r="K80" s="28">
        <v>2854940</v>
      </c>
      <c r="L80" s="27">
        <v>2481720</v>
      </c>
      <c r="M80" s="28">
        <v>2080465</v>
      </c>
      <c r="N80" s="27">
        <v>1499187</v>
      </c>
      <c r="O80" s="28">
        <v>1362897</v>
      </c>
      <c r="P80" s="27">
        <v>981348</v>
      </c>
      <c r="Q80" s="28">
        <v>845059</v>
      </c>
      <c r="R80" s="27">
        <v>525093</v>
      </c>
      <c r="S80" s="28">
        <v>399192</v>
      </c>
      <c r="T80" s="27">
        <v>8871</v>
      </c>
      <c r="U80" s="28">
        <v>6214</v>
      </c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26">
        <f t="shared" si="4"/>
        <v>85716053</v>
      </c>
      <c r="AK80" s="30">
        <f t="shared" si="5"/>
        <v>5357253.3125</v>
      </c>
      <c r="AL80" s="30">
        <f t="shared" si="6"/>
        <v>7350715.2575366506</v>
      </c>
      <c r="AM80" s="38">
        <f t="shared" si="7"/>
        <v>0.72880707860466176</v>
      </c>
      <c r="AN80" s="27">
        <v>0.64439999999999997</v>
      </c>
      <c r="AO80" s="28">
        <v>0.5353</v>
      </c>
    </row>
    <row r="81" spans="1:41" ht="18" thickTop="1" thickBot="1">
      <c r="A81" s="35" t="s">
        <v>37</v>
      </c>
      <c r="B81" s="31" t="s">
        <v>32</v>
      </c>
      <c r="C81" s="31">
        <v>41</v>
      </c>
      <c r="D81" s="26">
        <f>Table6[[#This Row],[Total Wins]]/82</f>
        <v>0.5</v>
      </c>
      <c r="E81" s="31" t="s">
        <v>63</v>
      </c>
      <c r="F81" s="33">
        <v>23741060</v>
      </c>
      <c r="G81" s="34">
        <v>22116750</v>
      </c>
      <c r="H81" s="33">
        <v>15890000</v>
      </c>
      <c r="I81" s="34">
        <v>6000000</v>
      </c>
      <c r="J81" s="33">
        <v>5782450</v>
      </c>
      <c r="K81" s="34">
        <v>5628000</v>
      </c>
      <c r="L81" s="33">
        <v>4598000</v>
      </c>
      <c r="M81" s="34">
        <v>4000000</v>
      </c>
      <c r="N81" s="33">
        <v>4000000</v>
      </c>
      <c r="O81" s="34">
        <v>2898000</v>
      </c>
      <c r="P81" s="33">
        <v>2593440</v>
      </c>
      <c r="Q81" s="34">
        <v>1227000</v>
      </c>
      <c r="R81" s="33">
        <v>1015696</v>
      </c>
      <c r="S81" s="34">
        <v>874636</v>
      </c>
      <c r="T81" s="33">
        <v>543471</v>
      </c>
      <c r="U81" s="34">
        <v>374933</v>
      </c>
      <c r="V81" s="33">
        <v>328000</v>
      </c>
      <c r="W81" s="34">
        <v>100000</v>
      </c>
      <c r="X81" s="33">
        <v>75000</v>
      </c>
      <c r="Y81" s="34">
        <v>31969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26">
        <f t="shared" si="4"/>
        <v>101818405</v>
      </c>
      <c r="AK81" s="30">
        <f t="shared" si="5"/>
        <v>5090920.25</v>
      </c>
      <c r="AL81" s="30">
        <f t="shared" si="6"/>
        <v>7108818.2957625603</v>
      </c>
      <c r="AM81" s="38">
        <f t="shared" si="7"/>
        <v>0.7161415636456212</v>
      </c>
      <c r="AN81" s="27">
        <v>0.63380000000000003</v>
      </c>
      <c r="AO81" s="28">
        <v>0.47739999999999999</v>
      </c>
    </row>
    <row r="82" spans="1:41" ht="18" thickTop="1" thickBot="1">
      <c r="A82" s="36" t="s">
        <v>38</v>
      </c>
      <c r="B82" s="32" t="s">
        <v>28</v>
      </c>
      <c r="C82" s="32">
        <v>38</v>
      </c>
      <c r="D82" s="26">
        <f>Table6[[#This Row],[Total Wins]]/82</f>
        <v>0.46341463414634149</v>
      </c>
      <c r="E82" s="32" t="s">
        <v>60</v>
      </c>
      <c r="F82" s="27">
        <v>11000000</v>
      </c>
      <c r="G82" s="28">
        <v>7900000</v>
      </c>
      <c r="H82" s="27">
        <v>6698565</v>
      </c>
      <c r="I82" s="28">
        <v>6687400</v>
      </c>
      <c r="J82" s="27">
        <v>6190000</v>
      </c>
      <c r="K82" s="28">
        <v>4795192</v>
      </c>
      <c r="L82" s="27">
        <v>3750000</v>
      </c>
      <c r="M82" s="28">
        <v>3524880</v>
      </c>
      <c r="N82" s="27">
        <v>3179493</v>
      </c>
      <c r="O82" s="28">
        <v>1991760</v>
      </c>
      <c r="P82" s="27">
        <v>1823280</v>
      </c>
      <c r="Q82" s="28">
        <v>1500000</v>
      </c>
      <c r="R82" s="27">
        <v>1352181</v>
      </c>
      <c r="S82" s="28">
        <v>1229255</v>
      </c>
      <c r="T82" s="27">
        <v>854389</v>
      </c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26">
        <f t="shared" si="4"/>
        <v>62476395</v>
      </c>
      <c r="AK82" s="30">
        <f t="shared" si="5"/>
        <v>4165093</v>
      </c>
      <c r="AL82" s="30">
        <f t="shared" si="6"/>
        <v>2979686.1907986933</v>
      </c>
      <c r="AM82" s="38">
        <f t="shared" si="7"/>
        <v>1.3978294133328057</v>
      </c>
      <c r="AN82" s="27">
        <v>0.3795</v>
      </c>
      <c r="AO82" s="28">
        <v>0.29260000000000003</v>
      </c>
    </row>
    <row r="83" spans="1:41" ht="18" thickTop="1" thickBot="1">
      <c r="A83" s="36" t="s">
        <v>38</v>
      </c>
      <c r="B83" s="31" t="s">
        <v>29</v>
      </c>
      <c r="C83" s="31">
        <v>15</v>
      </c>
      <c r="D83" s="26">
        <f>Table6[[#This Row],[Total Wins]]/82</f>
        <v>0.18292682926829268</v>
      </c>
      <c r="E83" s="31" t="s">
        <v>63</v>
      </c>
      <c r="F83" s="27">
        <v>8000000</v>
      </c>
      <c r="G83" s="28">
        <v>8000000</v>
      </c>
      <c r="H83" s="27">
        <v>7900000</v>
      </c>
      <c r="I83" s="28">
        <v>6687400</v>
      </c>
      <c r="J83" s="27">
        <v>5200000</v>
      </c>
      <c r="K83" s="28">
        <v>5000000</v>
      </c>
      <c r="L83" s="27">
        <v>4469548</v>
      </c>
      <c r="M83" s="28">
        <v>3250000</v>
      </c>
      <c r="N83" s="27">
        <v>3053368</v>
      </c>
      <c r="O83" s="28">
        <v>2947800</v>
      </c>
      <c r="P83" s="27">
        <v>1905360</v>
      </c>
      <c r="Q83" s="28">
        <v>1792560</v>
      </c>
      <c r="R83" s="27">
        <v>1500000</v>
      </c>
      <c r="S83" s="28">
        <v>916099</v>
      </c>
      <c r="T83" s="27">
        <v>788872</v>
      </c>
      <c r="U83" s="28">
        <v>490180</v>
      </c>
      <c r="V83" s="27">
        <v>102089</v>
      </c>
      <c r="W83" s="28">
        <v>28834</v>
      </c>
      <c r="X83" s="27">
        <v>28834</v>
      </c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26">
        <f t="shared" si="4"/>
        <v>62060944</v>
      </c>
      <c r="AK83" s="30">
        <f t="shared" si="5"/>
        <v>3266365.4736842103</v>
      </c>
      <c r="AL83" s="30">
        <f t="shared" si="6"/>
        <v>2826630.5049838712</v>
      </c>
      <c r="AM83" s="38">
        <f t="shared" si="7"/>
        <v>1.155568606482172</v>
      </c>
      <c r="AN83" s="27">
        <v>0.47260000000000002</v>
      </c>
      <c r="AO83" s="28">
        <v>0.36080000000000001</v>
      </c>
    </row>
    <row r="84" spans="1:41" ht="18" thickTop="1" thickBot="1">
      <c r="A84" s="36" t="s">
        <v>38</v>
      </c>
      <c r="B84" s="32" t="s">
        <v>30</v>
      </c>
      <c r="C84" s="32">
        <v>41</v>
      </c>
      <c r="D84" s="26">
        <f>Table6[[#This Row],[Total Wins]]/82</f>
        <v>0.5</v>
      </c>
      <c r="E84" s="32" t="s">
        <v>60</v>
      </c>
      <c r="F84" s="27">
        <v>11000000</v>
      </c>
      <c r="G84" s="28">
        <v>8000000</v>
      </c>
      <c r="H84" s="27">
        <v>7900000</v>
      </c>
      <c r="I84" s="28">
        <v>6680000</v>
      </c>
      <c r="J84" s="27">
        <v>5200000</v>
      </c>
      <c r="K84" s="28">
        <v>4930560</v>
      </c>
      <c r="L84" s="27">
        <v>4250000</v>
      </c>
      <c r="M84" s="28">
        <v>3000000</v>
      </c>
      <c r="N84" s="27">
        <v>2300040</v>
      </c>
      <c r="O84" s="28">
        <v>1987320</v>
      </c>
      <c r="P84" s="27">
        <v>1873200</v>
      </c>
      <c r="Q84" s="28">
        <v>1590720</v>
      </c>
      <c r="R84" s="27">
        <v>1169880</v>
      </c>
      <c r="S84" s="28">
        <v>915243</v>
      </c>
      <c r="T84" s="27">
        <v>820000</v>
      </c>
      <c r="U84" s="28">
        <v>816482</v>
      </c>
      <c r="V84" s="27">
        <v>741286</v>
      </c>
      <c r="W84" s="28">
        <v>600000</v>
      </c>
      <c r="X84" s="27">
        <v>139282</v>
      </c>
      <c r="Y84" s="28">
        <v>107676</v>
      </c>
      <c r="Z84" s="27">
        <v>43226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26">
        <f t="shared" si="4"/>
        <v>64064915</v>
      </c>
      <c r="AK84" s="30">
        <f t="shared" si="5"/>
        <v>3050710.2380952379</v>
      </c>
      <c r="AL84" s="30">
        <f t="shared" si="6"/>
        <v>3120644.3389141914</v>
      </c>
      <c r="AM84" s="38">
        <f t="shared" si="7"/>
        <v>0.97758985221517214</v>
      </c>
      <c r="AN84" s="27">
        <v>0.52800000000000002</v>
      </c>
      <c r="AO84" s="28">
        <v>0.4153</v>
      </c>
    </row>
    <row r="85" spans="1:41" ht="18" thickTop="1" thickBot="1">
      <c r="A85" s="36" t="s">
        <v>38</v>
      </c>
      <c r="B85" s="31" t="s">
        <v>31</v>
      </c>
      <c r="C85" s="31">
        <v>33</v>
      </c>
      <c r="D85" s="26">
        <f>Table6[[#This Row],[Total Wins]]/82</f>
        <v>0.40243902439024393</v>
      </c>
      <c r="E85" s="31" t="s">
        <v>63</v>
      </c>
      <c r="F85" s="27">
        <v>16407500</v>
      </c>
      <c r="G85" s="28">
        <v>14700000</v>
      </c>
      <c r="H85" s="27">
        <v>8000000</v>
      </c>
      <c r="I85" s="28">
        <v>6600000</v>
      </c>
      <c r="J85" s="27">
        <v>5152440</v>
      </c>
      <c r="K85" s="28">
        <v>5000000</v>
      </c>
      <c r="L85" s="27">
        <v>3000000</v>
      </c>
      <c r="M85" s="28">
        <v>2943221</v>
      </c>
      <c r="N85" s="27">
        <v>2399040</v>
      </c>
      <c r="O85" s="28">
        <v>2109294</v>
      </c>
      <c r="P85" s="27">
        <v>1953960</v>
      </c>
      <c r="Q85" s="28">
        <v>1733040</v>
      </c>
      <c r="R85" s="27">
        <v>1662360</v>
      </c>
      <c r="S85" s="28">
        <v>855000</v>
      </c>
      <c r="T85" s="27">
        <v>845059</v>
      </c>
      <c r="U85" s="28">
        <v>403224</v>
      </c>
      <c r="V85" s="27">
        <v>56052</v>
      </c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26">
        <f t="shared" si="4"/>
        <v>73820190</v>
      </c>
      <c r="AK85" s="30">
        <f t="shared" si="5"/>
        <v>4342364.1176470593</v>
      </c>
      <c r="AL85" s="30">
        <f t="shared" si="6"/>
        <v>4762564.4560713675</v>
      </c>
      <c r="AM85" s="38">
        <f t="shared" si="7"/>
        <v>0.91177015192127586</v>
      </c>
      <c r="AN85" s="27">
        <v>0.52470000000000006</v>
      </c>
      <c r="AO85" s="28">
        <v>0.40379999999999999</v>
      </c>
    </row>
    <row r="86" spans="1:41" ht="18" thickTop="1" thickBot="1">
      <c r="A86" s="36" t="s">
        <v>38</v>
      </c>
      <c r="B86" s="32" t="s">
        <v>32</v>
      </c>
      <c r="C86" s="32">
        <v>42</v>
      </c>
      <c r="D86" s="26">
        <f>Table6[[#This Row],[Total Wins]]/82</f>
        <v>0.51219512195121952</v>
      </c>
      <c r="E86" s="32" t="s">
        <v>60</v>
      </c>
      <c r="F86" s="33">
        <v>17100000</v>
      </c>
      <c r="G86" s="34">
        <v>15200000</v>
      </c>
      <c r="H86" s="33">
        <v>12517606</v>
      </c>
      <c r="I86" s="34">
        <v>10500000</v>
      </c>
      <c r="J86" s="33">
        <v>9607500</v>
      </c>
      <c r="K86" s="34">
        <v>6348759</v>
      </c>
      <c r="L86" s="33">
        <v>5374320</v>
      </c>
      <c r="M86" s="34">
        <v>2995421</v>
      </c>
      <c r="N86" s="33">
        <v>2568600</v>
      </c>
      <c r="O86" s="34">
        <v>2368327</v>
      </c>
      <c r="P86" s="33">
        <v>1865547</v>
      </c>
      <c r="Q86" s="34">
        <v>1811040</v>
      </c>
      <c r="R86" s="33">
        <v>1551659</v>
      </c>
      <c r="S86" s="34">
        <v>1551659</v>
      </c>
      <c r="T86" s="33">
        <v>1403611</v>
      </c>
      <c r="U86" s="34">
        <v>925000</v>
      </c>
      <c r="V86" s="33">
        <v>236457</v>
      </c>
      <c r="W86" s="34">
        <v>51449</v>
      </c>
      <c r="X86" s="33">
        <v>35166</v>
      </c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26">
        <f t="shared" si="4"/>
        <v>94012121</v>
      </c>
      <c r="AK86" s="30">
        <f t="shared" si="5"/>
        <v>4948006.3684210526</v>
      </c>
      <c r="AL86" s="30">
        <f t="shared" si="6"/>
        <v>5386981.1789773647</v>
      </c>
      <c r="AM86" s="38">
        <f t="shared" si="7"/>
        <v>0.91851190936597171</v>
      </c>
      <c r="AN86" s="27">
        <v>0.55189999999999995</v>
      </c>
      <c r="AO86" s="28">
        <v>0.44690000000000002</v>
      </c>
    </row>
    <row r="87" spans="1:41" ht="18" thickTop="1" thickBot="1">
      <c r="A87" s="35" t="s">
        <v>39</v>
      </c>
      <c r="B87" s="31" t="s">
        <v>28</v>
      </c>
      <c r="C87" s="31">
        <v>31</v>
      </c>
      <c r="D87" s="26">
        <f>Table6[[#This Row],[Total Wins]]/82</f>
        <v>0.37804878048780488</v>
      </c>
      <c r="E87" s="31" t="s">
        <v>63</v>
      </c>
      <c r="F87" s="27">
        <v>13668750</v>
      </c>
      <c r="G87" s="28">
        <v>9779349</v>
      </c>
      <c r="H87" s="27">
        <v>5228000</v>
      </c>
      <c r="I87" s="28">
        <v>5100000</v>
      </c>
      <c r="J87" s="27">
        <v>4947840</v>
      </c>
      <c r="K87" s="28">
        <v>4837200</v>
      </c>
      <c r="L87" s="27">
        <v>4493500</v>
      </c>
      <c r="M87" s="28">
        <v>4000000</v>
      </c>
      <c r="N87" s="27">
        <v>3741120</v>
      </c>
      <c r="O87" s="28">
        <v>2934610</v>
      </c>
      <c r="P87" s="27">
        <v>2575000</v>
      </c>
      <c r="Q87" s="28">
        <v>2090000</v>
      </c>
      <c r="R87" s="27">
        <v>1229255</v>
      </c>
      <c r="S87" s="28">
        <v>1069509</v>
      </c>
      <c r="T87" s="27">
        <v>885120</v>
      </c>
      <c r="U87" s="28">
        <v>762195</v>
      </c>
      <c r="V87" s="27">
        <v>600000</v>
      </c>
      <c r="W87" s="28">
        <v>447298</v>
      </c>
      <c r="X87" s="27">
        <v>447298</v>
      </c>
      <c r="Y87" s="28">
        <v>85439</v>
      </c>
      <c r="Z87" s="27">
        <v>80413</v>
      </c>
      <c r="AA87" s="31"/>
      <c r="AB87" s="31"/>
      <c r="AC87" s="31"/>
      <c r="AD87" s="31"/>
      <c r="AE87" s="31"/>
      <c r="AF87" s="31"/>
      <c r="AG87" s="31"/>
      <c r="AH87" s="31"/>
      <c r="AI87" s="31"/>
      <c r="AJ87" s="26">
        <f t="shared" si="4"/>
        <v>69001896</v>
      </c>
      <c r="AK87" s="30">
        <f t="shared" si="5"/>
        <v>3285804.5714285714</v>
      </c>
      <c r="AL87" s="30">
        <f t="shared" si="6"/>
        <v>3402621.4279419272</v>
      </c>
      <c r="AM87" s="38">
        <f t="shared" si="7"/>
        <v>0.9656685708395093</v>
      </c>
      <c r="AN87" s="27">
        <v>0.51</v>
      </c>
      <c r="AO87" s="28">
        <v>0.38</v>
      </c>
    </row>
    <row r="88" spans="1:41" ht="18" thickTop="1" thickBot="1">
      <c r="A88" s="35" t="s">
        <v>39</v>
      </c>
      <c r="B88" s="32" t="s">
        <v>29</v>
      </c>
      <c r="C88" s="32">
        <v>40</v>
      </c>
      <c r="D88" s="26">
        <f>Table6[[#This Row],[Total Wins]]/82</f>
        <v>0.48780487804878048</v>
      </c>
      <c r="E88" s="32" t="s">
        <v>63</v>
      </c>
      <c r="F88" s="27">
        <v>14693906</v>
      </c>
      <c r="G88" s="28">
        <v>12100000</v>
      </c>
      <c r="H88" s="27">
        <v>6500000</v>
      </c>
      <c r="I88" s="28">
        <v>5000000</v>
      </c>
      <c r="J88" s="27">
        <v>4687000</v>
      </c>
      <c r="K88" s="28">
        <v>4588384</v>
      </c>
      <c r="L88" s="27">
        <v>4500000</v>
      </c>
      <c r="M88" s="28">
        <v>4002120</v>
      </c>
      <c r="N88" s="27">
        <v>3150000</v>
      </c>
      <c r="O88" s="28">
        <v>2180000</v>
      </c>
      <c r="P88" s="27">
        <v>1887120</v>
      </c>
      <c r="Q88" s="28">
        <v>1500000</v>
      </c>
      <c r="R88" s="27">
        <v>1352640</v>
      </c>
      <c r="S88" s="28">
        <v>947907</v>
      </c>
      <c r="T88" s="27">
        <v>490180</v>
      </c>
      <c r="U88" s="28">
        <v>46816</v>
      </c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26">
        <f t="shared" si="4"/>
        <v>67626073</v>
      </c>
      <c r="AK88" s="30">
        <f t="shared" si="5"/>
        <v>4226629.5625</v>
      </c>
      <c r="AL88" s="30">
        <f t="shared" si="6"/>
        <v>4053685.3038522359</v>
      </c>
      <c r="AM88" s="38">
        <f t="shared" si="7"/>
        <v>1.0426634643995216</v>
      </c>
      <c r="AN88" s="27">
        <v>0.46960000000000002</v>
      </c>
      <c r="AO88" s="28">
        <v>0.33250000000000002</v>
      </c>
    </row>
    <row r="89" spans="1:41" ht="18" thickTop="1" thickBot="1">
      <c r="A89" s="35" t="s">
        <v>39</v>
      </c>
      <c r="B89" s="31" t="s">
        <v>30</v>
      </c>
      <c r="C89" s="31">
        <v>16</v>
      </c>
      <c r="D89" s="26">
        <f>Table6[[#This Row],[Total Wins]]/82</f>
        <v>0.1951219512195122</v>
      </c>
      <c r="E89" s="31" t="s">
        <v>63</v>
      </c>
      <c r="F89" s="27">
        <v>12100000</v>
      </c>
      <c r="G89" s="28">
        <v>12000000</v>
      </c>
      <c r="H89" s="27">
        <v>6792500</v>
      </c>
      <c r="I89" s="28">
        <v>5563920</v>
      </c>
      <c r="J89" s="27">
        <v>5510640</v>
      </c>
      <c r="K89" s="28">
        <v>5070686</v>
      </c>
      <c r="L89" s="27">
        <v>5000000</v>
      </c>
      <c r="M89" s="28">
        <v>4519500</v>
      </c>
      <c r="N89" s="27">
        <v>3250000</v>
      </c>
      <c r="O89" s="28">
        <v>2055840</v>
      </c>
      <c r="P89" s="27">
        <v>1971960</v>
      </c>
      <c r="Q89" s="28">
        <v>1855320</v>
      </c>
      <c r="R89" s="27">
        <v>1413480</v>
      </c>
      <c r="S89" s="28">
        <v>880000</v>
      </c>
      <c r="T89" s="27">
        <v>381994</v>
      </c>
      <c r="U89" s="28">
        <v>331396</v>
      </c>
      <c r="V89" s="27">
        <v>243953</v>
      </c>
      <c r="W89" s="28">
        <v>207719</v>
      </c>
      <c r="X89" s="27">
        <v>96057</v>
      </c>
      <c r="Y89" s="28">
        <v>48028</v>
      </c>
      <c r="Z89" s="27">
        <v>29843</v>
      </c>
      <c r="AA89" s="31"/>
      <c r="AB89" s="31"/>
      <c r="AC89" s="31"/>
      <c r="AD89" s="31"/>
      <c r="AE89" s="31"/>
      <c r="AF89" s="31"/>
      <c r="AG89" s="31"/>
      <c r="AH89" s="31"/>
      <c r="AI89" s="31"/>
      <c r="AJ89" s="26">
        <f t="shared" si="4"/>
        <v>69322836</v>
      </c>
      <c r="AK89" s="30">
        <f t="shared" si="5"/>
        <v>3301087.4285714286</v>
      </c>
      <c r="AL89" s="30">
        <f t="shared" si="6"/>
        <v>3643023.3263649382</v>
      </c>
      <c r="AM89" s="38">
        <f t="shared" si="7"/>
        <v>0.90613952556414235</v>
      </c>
      <c r="AN89" s="27">
        <v>0.56040000000000001</v>
      </c>
      <c r="AO89" s="28">
        <v>0.43490000000000001</v>
      </c>
    </row>
    <row r="90" spans="1:41" ht="18" thickTop="1" thickBot="1">
      <c r="A90" s="35" t="s">
        <v>39</v>
      </c>
      <c r="B90" s="32" t="s">
        <v>31</v>
      </c>
      <c r="C90" s="32">
        <v>29</v>
      </c>
      <c r="D90" s="26">
        <f>Table6[[#This Row],[Total Wins]]/82</f>
        <v>0.35365853658536583</v>
      </c>
      <c r="E90" s="32" t="s">
        <v>63</v>
      </c>
      <c r="F90" s="27">
        <v>12700000</v>
      </c>
      <c r="G90" s="28">
        <v>12100000</v>
      </c>
      <c r="H90" s="27">
        <v>8500000</v>
      </c>
      <c r="I90" s="28">
        <v>7085000</v>
      </c>
      <c r="J90" s="27">
        <v>5758680</v>
      </c>
      <c r="K90" s="28">
        <v>5703600</v>
      </c>
      <c r="L90" s="27">
        <v>4836300</v>
      </c>
      <c r="M90" s="28">
        <v>3950001</v>
      </c>
      <c r="N90" s="27">
        <v>2148360</v>
      </c>
      <c r="O90" s="28">
        <v>2056920</v>
      </c>
      <c r="P90" s="27">
        <v>1938840</v>
      </c>
      <c r="Q90" s="28">
        <v>1499187</v>
      </c>
      <c r="R90" s="27">
        <v>1499187</v>
      </c>
      <c r="S90" s="28">
        <v>1474440</v>
      </c>
      <c r="T90" s="27">
        <v>1282080</v>
      </c>
      <c r="U90" s="28">
        <v>1149500</v>
      </c>
      <c r="V90" s="27">
        <v>252353</v>
      </c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26">
        <f t="shared" si="4"/>
        <v>73934448</v>
      </c>
      <c r="AK90" s="30">
        <f t="shared" si="5"/>
        <v>4349085.176470588</v>
      </c>
      <c r="AL90" s="30">
        <f t="shared" si="6"/>
        <v>3837227.9727298953</v>
      </c>
      <c r="AM90" s="38">
        <f t="shared" si="7"/>
        <v>1.1333924404227005</v>
      </c>
      <c r="AN90" s="27">
        <v>0.45340000000000003</v>
      </c>
      <c r="AO90" s="28">
        <v>0.35489999999999999</v>
      </c>
    </row>
    <row r="91" spans="1:41" ht="18" thickTop="1" thickBot="1">
      <c r="A91" s="35" t="s">
        <v>39</v>
      </c>
      <c r="B91" s="31" t="s">
        <v>32</v>
      </c>
      <c r="C91" s="31">
        <v>31</v>
      </c>
      <c r="D91" s="26">
        <f>Table6[[#This Row],[Total Wins]]/82</f>
        <v>0.37804878048780488</v>
      </c>
      <c r="E91" s="31" t="s">
        <v>63</v>
      </c>
      <c r="F91" s="33">
        <v>12100000</v>
      </c>
      <c r="G91" s="34">
        <v>8000000</v>
      </c>
      <c r="H91" s="33">
        <v>7643979</v>
      </c>
      <c r="I91" s="34">
        <v>6006600</v>
      </c>
      <c r="J91" s="33">
        <v>5960160</v>
      </c>
      <c r="K91" s="34">
        <v>3911380</v>
      </c>
      <c r="L91" s="33">
        <v>3872520</v>
      </c>
      <c r="M91" s="34">
        <v>3800000</v>
      </c>
      <c r="N91" s="33">
        <v>3500000</v>
      </c>
      <c r="O91" s="34">
        <v>3046299</v>
      </c>
      <c r="P91" s="33">
        <v>2348783</v>
      </c>
      <c r="Q91" s="34">
        <v>2240880</v>
      </c>
      <c r="R91" s="33">
        <v>2022240</v>
      </c>
      <c r="S91" s="34">
        <v>1360305</v>
      </c>
      <c r="T91" s="33">
        <v>1339680</v>
      </c>
      <c r="U91" s="34">
        <v>635753</v>
      </c>
      <c r="V91" s="33">
        <v>144386</v>
      </c>
      <c r="W91" s="34">
        <v>138414</v>
      </c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26">
        <f t="shared" si="4"/>
        <v>68071379</v>
      </c>
      <c r="AK91" s="30">
        <f t="shared" si="5"/>
        <v>3781743.277777778</v>
      </c>
      <c r="AL91" s="30">
        <f t="shared" si="6"/>
        <v>3143593.5529622934</v>
      </c>
      <c r="AM91" s="38">
        <f t="shared" si="7"/>
        <v>1.2030000742984535</v>
      </c>
      <c r="AN91" s="27">
        <v>0.4335</v>
      </c>
      <c r="AO91" s="28">
        <v>0.30909999999999999</v>
      </c>
    </row>
    <row r="92" spans="1:41" ht="18" thickTop="1" thickBot="1">
      <c r="A92" s="36" t="s">
        <v>40</v>
      </c>
      <c r="B92" s="32" t="s">
        <v>28</v>
      </c>
      <c r="C92" s="32">
        <v>27</v>
      </c>
      <c r="D92" s="26">
        <f>Table6[[#This Row],[Total Wins]]/82</f>
        <v>0.32926829268292684</v>
      </c>
      <c r="E92" s="32" t="s">
        <v>63</v>
      </c>
      <c r="F92" s="27">
        <v>13700000</v>
      </c>
      <c r="G92" s="28">
        <v>13668750</v>
      </c>
      <c r="H92" s="27">
        <v>8700000</v>
      </c>
      <c r="I92" s="28">
        <v>5144280</v>
      </c>
      <c r="J92" s="27">
        <v>4899293</v>
      </c>
      <c r="K92" s="28">
        <v>3500000</v>
      </c>
      <c r="L92" s="27">
        <v>2947800</v>
      </c>
      <c r="M92" s="28">
        <v>2500000</v>
      </c>
      <c r="N92" s="27">
        <v>2323200</v>
      </c>
      <c r="O92" s="28">
        <v>2238360</v>
      </c>
      <c r="P92" s="27">
        <v>1223116</v>
      </c>
      <c r="Q92" s="28">
        <v>1191240</v>
      </c>
      <c r="R92" s="27">
        <v>762195</v>
      </c>
      <c r="S92" s="28">
        <v>473604</v>
      </c>
      <c r="T92" s="27">
        <v>473604</v>
      </c>
      <c r="U92" s="28">
        <v>110947</v>
      </c>
      <c r="V92" s="27">
        <v>44835</v>
      </c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26">
        <f t="shared" si="4"/>
        <v>63901224</v>
      </c>
      <c r="AK92" s="30">
        <f t="shared" si="5"/>
        <v>3758895.5294117648</v>
      </c>
      <c r="AL92" s="30">
        <f t="shared" si="6"/>
        <v>4344819.8765135556</v>
      </c>
      <c r="AM92" s="38">
        <f t="shared" si="7"/>
        <v>0.86514415700658265</v>
      </c>
      <c r="AN92" s="27">
        <v>0.55979999999999996</v>
      </c>
      <c r="AO92" s="28">
        <v>0.42749999999999999</v>
      </c>
    </row>
    <row r="93" spans="1:41" ht="18" thickTop="1" thickBot="1">
      <c r="A93" s="36" t="s">
        <v>40</v>
      </c>
      <c r="B93" s="31" t="s">
        <v>29</v>
      </c>
      <c r="C93" s="31">
        <v>34</v>
      </c>
      <c r="D93" s="26">
        <f>Table6[[#This Row],[Total Wins]]/82</f>
        <v>0.41463414634146339</v>
      </c>
      <c r="E93" s="31" t="s">
        <v>63</v>
      </c>
      <c r="F93" s="27">
        <v>14283844</v>
      </c>
      <c r="G93" s="28">
        <v>11796247</v>
      </c>
      <c r="H93" s="27">
        <v>9713484</v>
      </c>
      <c r="I93" s="28">
        <v>8308500</v>
      </c>
      <c r="J93" s="27">
        <v>5375760</v>
      </c>
      <c r="K93" s="28">
        <v>3749602</v>
      </c>
      <c r="L93" s="27">
        <v>2676000</v>
      </c>
      <c r="M93" s="28">
        <v>2500000</v>
      </c>
      <c r="N93" s="27">
        <v>2339040</v>
      </c>
      <c r="O93" s="28">
        <v>1027424</v>
      </c>
      <c r="P93" s="27">
        <v>788872</v>
      </c>
      <c r="Q93" s="28">
        <v>788872</v>
      </c>
      <c r="R93" s="27">
        <v>788872</v>
      </c>
      <c r="S93" s="28">
        <v>630492</v>
      </c>
      <c r="T93" s="27">
        <v>490180</v>
      </c>
      <c r="U93" s="28">
        <v>387995</v>
      </c>
      <c r="V93" s="27">
        <v>341979</v>
      </c>
      <c r="W93" s="28">
        <v>216354</v>
      </c>
      <c r="X93" s="27">
        <v>72924</v>
      </c>
      <c r="Y93" s="28">
        <v>40368</v>
      </c>
      <c r="Z93" s="27">
        <v>22341</v>
      </c>
      <c r="AA93" s="28">
        <v>17300</v>
      </c>
      <c r="AB93" s="31"/>
      <c r="AC93" s="31"/>
      <c r="AD93" s="31"/>
      <c r="AE93" s="31"/>
      <c r="AF93" s="31"/>
      <c r="AG93" s="31"/>
      <c r="AH93" s="31"/>
      <c r="AI93" s="31"/>
      <c r="AJ93" s="26">
        <f t="shared" si="4"/>
        <v>66356450</v>
      </c>
      <c r="AK93" s="30">
        <f t="shared" si="5"/>
        <v>3016202.2727272729</v>
      </c>
      <c r="AL93" s="30">
        <f t="shared" si="6"/>
        <v>4209631.2721670726</v>
      </c>
      <c r="AM93" s="38">
        <f t="shared" si="7"/>
        <v>0.71650034830118614</v>
      </c>
      <c r="AN93" s="27">
        <v>0.65739999999999998</v>
      </c>
      <c r="AO93" s="28">
        <v>0.52939999999999998</v>
      </c>
    </row>
    <row r="94" spans="1:41" ht="18" thickTop="1" thickBot="1">
      <c r="A94" s="36" t="s">
        <v>40</v>
      </c>
      <c r="B94" s="32" t="s">
        <v>30</v>
      </c>
      <c r="C94" s="32">
        <v>45</v>
      </c>
      <c r="D94" s="26">
        <f>Table6[[#This Row],[Total Wins]]/82</f>
        <v>0.54878048780487809</v>
      </c>
      <c r="E94" s="32" t="s">
        <v>60</v>
      </c>
      <c r="F94" s="27">
        <v>14898938</v>
      </c>
      <c r="G94" s="28">
        <v>11265416</v>
      </c>
      <c r="H94" s="27">
        <v>11000000</v>
      </c>
      <c r="I94" s="28">
        <v>8491500</v>
      </c>
      <c r="J94" s="27">
        <v>8374646</v>
      </c>
      <c r="K94" s="28">
        <v>5607240</v>
      </c>
      <c r="L94" s="27">
        <v>3146068</v>
      </c>
      <c r="M94" s="28">
        <v>2150188</v>
      </c>
      <c r="N94" s="27">
        <v>1145685</v>
      </c>
      <c r="O94" s="28">
        <v>981084</v>
      </c>
      <c r="P94" s="27">
        <v>981084</v>
      </c>
      <c r="Q94" s="28">
        <v>948163</v>
      </c>
      <c r="R94" s="27">
        <v>923373</v>
      </c>
      <c r="S94" s="28">
        <v>915243</v>
      </c>
      <c r="T94" s="27">
        <v>831942</v>
      </c>
      <c r="U94" s="28">
        <v>816482</v>
      </c>
      <c r="V94" s="27">
        <v>816482</v>
      </c>
      <c r="W94" s="28">
        <v>507336</v>
      </c>
      <c r="X94" s="27">
        <v>331526</v>
      </c>
      <c r="Y94" s="28">
        <v>111549</v>
      </c>
      <c r="Z94" s="27">
        <v>96057</v>
      </c>
      <c r="AA94" s="28">
        <v>67240</v>
      </c>
      <c r="AB94" s="32"/>
      <c r="AC94" s="32"/>
      <c r="AD94" s="32"/>
      <c r="AE94" s="32"/>
      <c r="AF94" s="32"/>
      <c r="AG94" s="32"/>
      <c r="AH94" s="32"/>
      <c r="AI94" s="32"/>
      <c r="AJ94" s="26">
        <f t="shared" si="4"/>
        <v>74407242</v>
      </c>
      <c r="AK94" s="30">
        <f t="shared" si="5"/>
        <v>3382147.3636363638</v>
      </c>
      <c r="AL94" s="30">
        <f t="shared" si="6"/>
        <v>4443722.1877929419</v>
      </c>
      <c r="AM94" s="38">
        <f t="shared" si="7"/>
        <v>0.76110684257608163</v>
      </c>
      <c r="AN94" s="27">
        <v>0.62170000000000003</v>
      </c>
      <c r="AO94" s="28">
        <v>0.52880000000000005</v>
      </c>
    </row>
    <row r="95" spans="1:41" ht="18" thickTop="1" thickBot="1">
      <c r="A95" s="36" t="s">
        <v>40</v>
      </c>
      <c r="B95" s="31" t="s">
        <v>31</v>
      </c>
      <c r="C95" s="31">
        <v>30</v>
      </c>
      <c r="D95" s="26">
        <f>Table6[[#This Row],[Total Wins]]/82</f>
        <v>0.36585365853658536</v>
      </c>
      <c r="E95" s="31" t="s">
        <v>63</v>
      </c>
      <c r="F95" s="27">
        <v>15514031</v>
      </c>
      <c r="G95" s="28">
        <v>10734586</v>
      </c>
      <c r="H95" s="27">
        <v>10595507</v>
      </c>
      <c r="I95" s="28">
        <v>9213483</v>
      </c>
      <c r="J95" s="27">
        <v>8500000</v>
      </c>
      <c r="K95" s="28">
        <v>7070730</v>
      </c>
      <c r="L95" s="27">
        <v>4539607</v>
      </c>
      <c r="M95" s="28">
        <v>3382023</v>
      </c>
      <c r="N95" s="27">
        <v>3036927</v>
      </c>
      <c r="O95" s="28">
        <v>2850000</v>
      </c>
      <c r="P95" s="27">
        <v>1499187</v>
      </c>
      <c r="Q95" s="28">
        <v>1320000</v>
      </c>
      <c r="R95" s="27">
        <v>1157718</v>
      </c>
      <c r="S95" s="28">
        <v>1100602</v>
      </c>
      <c r="T95" s="27">
        <v>525093</v>
      </c>
      <c r="U95" s="28">
        <v>164674</v>
      </c>
      <c r="V95" s="27">
        <v>140010</v>
      </c>
      <c r="W95" s="28">
        <v>114160</v>
      </c>
      <c r="X95" s="27">
        <v>70005</v>
      </c>
      <c r="Y95" s="28">
        <v>58068</v>
      </c>
      <c r="Z95" s="27">
        <v>50003</v>
      </c>
      <c r="AA95" s="28">
        <v>16129</v>
      </c>
      <c r="AB95" s="31"/>
      <c r="AC95" s="31"/>
      <c r="AD95" s="31"/>
      <c r="AE95" s="31"/>
      <c r="AF95" s="31"/>
      <c r="AG95" s="31"/>
      <c r="AH95" s="31"/>
      <c r="AI95" s="31"/>
      <c r="AJ95" s="26">
        <f t="shared" si="4"/>
        <v>81652543</v>
      </c>
      <c r="AK95" s="30">
        <f t="shared" si="5"/>
        <v>3711479.2272727271</v>
      </c>
      <c r="AL95" s="30">
        <f t="shared" si="6"/>
        <v>4517387.995724488</v>
      </c>
      <c r="AM95" s="38">
        <f t="shared" si="7"/>
        <v>0.82159850577047655</v>
      </c>
      <c r="AN95" s="27">
        <v>0.61480000000000001</v>
      </c>
      <c r="AO95" s="28">
        <v>0.49220000000000003</v>
      </c>
    </row>
    <row r="96" spans="1:41" ht="18" thickTop="1" thickBot="1">
      <c r="A96" s="36" t="s">
        <v>40</v>
      </c>
      <c r="B96" s="32" t="s">
        <v>32</v>
      </c>
      <c r="C96" s="32">
        <v>34</v>
      </c>
      <c r="D96" s="26">
        <f>Table6[[#This Row],[Total Wins]]/82</f>
        <v>0.41463414634146339</v>
      </c>
      <c r="E96" s="32" t="s">
        <v>63</v>
      </c>
      <c r="F96" s="33">
        <v>22116750</v>
      </c>
      <c r="G96" s="34">
        <v>16957900</v>
      </c>
      <c r="H96" s="33">
        <v>11286518</v>
      </c>
      <c r="I96" s="34">
        <v>11241218</v>
      </c>
      <c r="J96" s="33">
        <v>9904494</v>
      </c>
      <c r="K96" s="34">
        <v>8081363</v>
      </c>
      <c r="L96" s="33">
        <v>4600000</v>
      </c>
      <c r="M96" s="34">
        <v>3617978</v>
      </c>
      <c r="N96" s="33">
        <v>3000000</v>
      </c>
      <c r="O96" s="34">
        <v>2978250</v>
      </c>
      <c r="P96" s="33">
        <v>1400000</v>
      </c>
      <c r="Q96" s="34">
        <v>1227286</v>
      </c>
      <c r="R96" s="33">
        <v>1050961</v>
      </c>
      <c r="S96" s="34">
        <v>576724</v>
      </c>
      <c r="T96" s="33">
        <v>543471</v>
      </c>
      <c r="U96" s="34">
        <v>252676</v>
      </c>
      <c r="V96" s="33">
        <v>234915</v>
      </c>
      <c r="W96" s="34">
        <v>119494</v>
      </c>
      <c r="X96" s="33">
        <v>108043</v>
      </c>
      <c r="Y96" s="34">
        <v>95600</v>
      </c>
      <c r="Z96" s="33">
        <v>91274</v>
      </c>
      <c r="AA96" s="34">
        <v>79922</v>
      </c>
      <c r="AB96" s="33">
        <v>31969</v>
      </c>
      <c r="AC96" s="34">
        <v>20580</v>
      </c>
      <c r="AD96" s="32"/>
      <c r="AE96" s="32"/>
      <c r="AF96" s="32"/>
      <c r="AG96" s="32"/>
      <c r="AH96" s="32"/>
      <c r="AI96" s="32"/>
      <c r="AJ96" s="26">
        <f t="shared" si="4"/>
        <v>99617386</v>
      </c>
      <c r="AK96" s="30">
        <f t="shared" si="5"/>
        <v>4150724.4166666665</v>
      </c>
      <c r="AL96" s="30">
        <f t="shared" si="6"/>
        <v>6035702.9468004862</v>
      </c>
      <c r="AM96" s="38">
        <f t="shared" si="7"/>
        <v>0.68769527812281706</v>
      </c>
      <c r="AN96" s="27">
        <v>0.68210000000000004</v>
      </c>
      <c r="AO96" s="28">
        <v>0.5534</v>
      </c>
    </row>
    <row r="97" spans="1:41" ht="18" thickTop="1" thickBot="1">
      <c r="A97" s="35" t="s">
        <v>41</v>
      </c>
      <c r="B97" s="31" t="s">
        <v>28</v>
      </c>
      <c r="C97" s="31">
        <v>54</v>
      </c>
      <c r="D97" s="26">
        <f>Table6[[#This Row],[Total Wins]]/82</f>
        <v>0.65853658536585369</v>
      </c>
      <c r="E97" s="31" t="s">
        <v>62</v>
      </c>
      <c r="F97" s="27">
        <v>19948799</v>
      </c>
      <c r="G97" s="28">
        <v>19450000</v>
      </c>
      <c r="H97" s="27">
        <v>13604188</v>
      </c>
      <c r="I97" s="28">
        <v>4590338</v>
      </c>
      <c r="J97" s="27">
        <v>4054055</v>
      </c>
      <c r="K97" s="28">
        <v>3480453</v>
      </c>
      <c r="L97" s="27">
        <v>3090000</v>
      </c>
      <c r="M97" s="28">
        <v>2806452</v>
      </c>
      <c r="N97" s="27">
        <v>1680360</v>
      </c>
      <c r="O97" s="28">
        <v>1675000</v>
      </c>
      <c r="P97" s="27">
        <v>1352181</v>
      </c>
      <c r="Q97" s="28">
        <v>1352181</v>
      </c>
      <c r="R97" s="27">
        <v>854389</v>
      </c>
      <c r="S97" s="28">
        <v>473604</v>
      </c>
      <c r="T97" s="27">
        <v>473604</v>
      </c>
      <c r="U97" s="28">
        <v>437470</v>
      </c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26">
        <f t="shared" si="4"/>
        <v>79323074</v>
      </c>
      <c r="AK97" s="30">
        <f t="shared" si="5"/>
        <v>4957692.125</v>
      </c>
      <c r="AL97" s="30">
        <f t="shared" si="6"/>
        <v>6561361.6874188026</v>
      </c>
      <c r="AM97" s="38">
        <f t="shared" si="7"/>
        <v>0.7555889099218861</v>
      </c>
      <c r="AN97" s="27">
        <v>0.59279999999999999</v>
      </c>
      <c r="AO97" s="28">
        <v>0.48070000000000002</v>
      </c>
    </row>
    <row r="98" spans="1:41" ht="18" thickTop="1" thickBot="1">
      <c r="A98" s="35" t="s">
        <v>41</v>
      </c>
      <c r="B98" s="32" t="s">
        <v>29</v>
      </c>
      <c r="C98" s="32">
        <v>37</v>
      </c>
      <c r="D98" s="26">
        <f>Table6[[#This Row],[Total Wins]]/82</f>
        <v>0.45121951219512196</v>
      </c>
      <c r="E98" s="32" t="s">
        <v>63</v>
      </c>
      <c r="F98" s="27">
        <v>21679893</v>
      </c>
      <c r="G98" s="28">
        <v>21388953</v>
      </c>
      <c r="H98" s="27">
        <v>14100538</v>
      </c>
      <c r="I98" s="28">
        <v>11862500</v>
      </c>
      <c r="J98" s="27">
        <v>5565000</v>
      </c>
      <c r="K98" s="28">
        <v>3637073</v>
      </c>
      <c r="L98" s="27">
        <v>1797600</v>
      </c>
      <c r="M98" s="28">
        <v>1591350</v>
      </c>
      <c r="N98" s="27">
        <v>1590000</v>
      </c>
      <c r="O98" s="28">
        <v>1399507</v>
      </c>
      <c r="P98" s="27">
        <v>1196760</v>
      </c>
      <c r="Q98" s="28">
        <v>916099</v>
      </c>
      <c r="R98" s="27">
        <v>883111</v>
      </c>
      <c r="S98" s="28">
        <v>490180</v>
      </c>
      <c r="T98" s="27">
        <v>341979</v>
      </c>
      <c r="U98" s="28">
        <v>327709</v>
      </c>
      <c r="V98" s="27">
        <v>181655</v>
      </c>
      <c r="W98" s="28">
        <v>111518</v>
      </c>
      <c r="X98" s="27">
        <v>8232</v>
      </c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26">
        <f t="shared" si="4"/>
        <v>89069657</v>
      </c>
      <c r="AK98" s="30">
        <f t="shared" si="5"/>
        <v>4687876.6842105268</v>
      </c>
      <c r="AL98" s="30">
        <f t="shared" si="6"/>
        <v>7100512.755035012</v>
      </c>
      <c r="AM98" s="38">
        <f t="shared" si="7"/>
        <v>0.66021664152160386</v>
      </c>
      <c r="AN98" s="27">
        <v>0.67969999999999997</v>
      </c>
      <c r="AO98" s="28">
        <v>0.57440000000000002</v>
      </c>
    </row>
    <row r="99" spans="1:41" ht="18" thickTop="1" thickBot="1">
      <c r="A99" s="35" t="s">
        <v>41</v>
      </c>
      <c r="B99" s="31" t="s">
        <v>30</v>
      </c>
      <c r="C99" s="31">
        <v>17</v>
      </c>
      <c r="D99" s="26">
        <f>Table6[[#This Row],[Total Wins]]/82</f>
        <v>0.2073170731707317</v>
      </c>
      <c r="E99" s="31" t="s">
        <v>63</v>
      </c>
      <c r="F99" s="27">
        <v>22458401</v>
      </c>
      <c r="G99" s="28">
        <v>21410988</v>
      </c>
      <c r="H99" s="27">
        <v>11500000</v>
      </c>
      <c r="I99" s="28">
        <v>7907191</v>
      </c>
      <c r="J99" s="27">
        <v>3278000</v>
      </c>
      <c r="K99" s="28">
        <v>3198723</v>
      </c>
      <c r="L99" s="27">
        <v>1885755</v>
      </c>
      <c r="M99" s="28">
        <v>1606080</v>
      </c>
      <c r="N99" s="27">
        <v>1287163</v>
      </c>
      <c r="O99" s="28">
        <v>1250640</v>
      </c>
      <c r="P99" s="27">
        <v>1136160</v>
      </c>
      <c r="Q99" s="28">
        <v>981084</v>
      </c>
      <c r="R99" s="27">
        <v>931431</v>
      </c>
      <c r="S99" s="28">
        <v>915243</v>
      </c>
      <c r="T99" s="27">
        <v>507336</v>
      </c>
      <c r="U99" s="28">
        <v>507336</v>
      </c>
      <c r="V99" s="27">
        <v>295449</v>
      </c>
      <c r="W99" s="28">
        <v>211887</v>
      </c>
      <c r="X99" s="27">
        <v>134479</v>
      </c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26">
        <f t="shared" si="4"/>
        <v>81403346</v>
      </c>
      <c r="AK99" s="30">
        <f t="shared" si="5"/>
        <v>4284386.6315789474</v>
      </c>
      <c r="AL99" s="30">
        <f t="shared" si="6"/>
        <v>6846644.2742883684</v>
      </c>
      <c r="AM99" s="38">
        <f t="shared" si="7"/>
        <v>0.62576445627069788</v>
      </c>
      <c r="AN99" s="27">
        <v>0.67320000000000002</v>
      </c>
      <c r="AO99" s="28">
        <v>0.56679999999999997</v>
      </c>
    </row>
    <row r="100" spans="1:41" ht="18" thickTop="1" thickBot="1">
      <c r="A100" s="35" t="s">
        <v>41</v>
      </c>
      <c r="B100" s="32" t="s">
        <v>31</v>
      </c>
      <c r="C100" s="32">
        <v>32</v>
      </c>
      <c r="D100" s="26">
        <f>Table6[[#This Row],[Total Wins]]/82</f>
        <v>0.3902439024390244</v>
      </c>
      <c r="E100" s="32" t="s">
        <v>63</v>
      </c>
      <c r="F100" s="27">
        <v>22875000</v>
      </c>
      <c r="G100" s="28">
        <v>12650000</v>
      </c>
      <c r="H100" s="27">
        <v>8000000</v>
      </c>
      <c r="I100" s="28">
        <v>7402812</v>
      </c>
      <c r="J100" s="27">
        <v>4131720</v>
      </c>
      <c r="K100" s="28">
        <v>4400000</v>
      </c>
      <c r="L100" s="27">
        <v>3750000</v>
      </c>
      <c r="M100" s="28">
        <v>2814000</v>
      </c>
      <c r="N100" s="27">
        <v>1635476</v>
      </c>
      <c r="O100" s="28">
        <v>1636842</v>
      </c>
      <c r="P100" s="27">
        <v>1572360</v>
      </c>
      <c r="Q100" s="28">
        <v>1356146</v>
      </c>
      <c r="R100" s="27">
        <v>845059</v>
      </c>
      <c r="S100" s="28">
        <v>845059</v>
      </c>
      <c r="T100" s="27">
        <v>165290</v>
      </c>
      <c r="U100" s="28">
        <v>58068</v>
      </c>
      <c r="V100" s="27">
        <v>31071</v>
      </c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26">
        <f t="shared" si="4"/>
        <v>74168903</v>
      </c>
      <c r="AK100" s="30">
        <f t="shared" si="5"/>
        <v>4362876.6470588231</v>
      </c>
      <c r="AL100" s="30">
        <f t="shared" si="6"/>
        <v>5852550.5698490972</v>
      </c>
      <c r="AM100" s="38">
        <f t="shared" si="7"/>
        <v>0.7454658605660397</v>
      </c>
      <c r="AN100" s="27">
        <v>0.6008</v>
      </c>
      <c r="AO100" s="28">
        <v>0.45190000000000002</v>
      </c>
    </row>
    <row r="101" spans="1:41" ht="18" thickTop="1" thickBot="1">
      <c r="A101" s="35" t="s">
        <v>41</v>
      </c>
      <c r="B101" s="31" t="s">
        <v>32</v>
      </c>
      <c r="C101" s="31">
        <v>31</v>
      </c>
      <c r="D101" s="26">
        <f>Table6[[#This Row],[Total Wins]]/82</f>
        <v>0.37804878048780488</v>
      </c>
      <c r="E101" s="31" t="s">
        <v>63</v>
      </c>
      <c r="F101" s="33">
        <v>24559380</v>
      </c>
      <c r="G101" s="34">
        <v>21323250</v>
      </c>
      <c r="H101" s="33">
        <v>17000000</v>
      </c>
      <c r="I101" s="34">
        <v>11242000</v>
      </c>
      <c r="J101" s="33">
        <v>6191000</v>
      </c>
      <c r="K101" s="34">
        <v>4837318</v>
      </c>
      <c r="L101" s="33">
        <v>4317720</v>
      </c>
      <c r="M101" s="34">
        <v>3900000</v>
      </c>
      <c r="N101" s="33">
        <v>2898000</v>
      </c>
      <c r="O101" s="34">
        <v>1551659</v>
      </c>
      <c r="P101" s="33">
        <v>1410598</v>
      </c>
      <c r="Q101" s="34">
        <v>1375000</v>
      </c>
      <c r="R101" s="33">
        <v>1015696</v>
      </c>
      <c r="S101" s="34">
        <v>543471</v>
      </c>
      <c r="T101" s="33">
        <v>543471</v>
      </c>
      <c r="U101" s="34">
        <v>543471</v>
      </c>
      <c r="V101" s="33">
        <v>243860</v>
      </c>
      <c r="W101" s="34">
        <v>100000</v>
      </c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26">
        <f t="shared" si="4"/>
        <v>103595894</v>
      </c>
      <c r="AK101" s="30">
        <f t="shared" si="5"/>
        <v>5755327.444444444</v>
      </c>
      <c r="AL101" s="30">
        <f t="shared" si="6"/>
        <v>7628325.2757920381</v>
      </c>
      <c r="AM101" s="38">
        <f t="shared" si="7"/>
        <v>0.75446801707690381</v>
      </c>
      <c r="AN101" s="27">
        <v>0.62460000000000004</v>
      </c>
      <c r="AO101" s="28">
        <v>0.4975</v>
      </c>
    </row>
    <row r="102" spans="1:41" ht="18" thickTop="1" thickBot="1">
      <c r="A102" s="36" t="s">
        <v>42</v>
      </c>
      <c r="B102" s="32" t="s">
        <v>28</v>
      </c>
      <c r="C102" s="32">
        <v>60</v>
      </c>
      <c r="D102" s="26">
        <f>Table6[[#This Row],[Total Wins]]/82</f>
        <v>0.73170731707317072</v>
      </c>
      <c r="E102" s="32" t="s">
        <v>62</v>
      </c>
      <c r="F102" s="27">
        <v>16669630</v>
      </c>
      <c r="G102" s="28">
        <v>13668750</v>
      </c>
      <c r="H102" s="27">
        <v>12439675</v>
      </c>
      <c r="I102" s="28">
        <v>7800531</v>
      </c>
      <c r="J102" s="27">
        <v>3600000</v>
      </c>
      <c r="K102" s="28">
        <v>2929332</v>
      </c>
      <c r="L102" s="27">
        <v>2253062</v>
      </c>
      <c r="M102" s="28">
        <v>2020200</v>
      </c>
      <c r="N102" s="27">
        <v>1243080</v>
      </c>
      <c r="O102" s="28">
        <v>1200000</v>
      </c>
      <c r="P102" s="27">
        <v>1035960</v>
      </c>
      <c r="Q102" s="28">
        <v>1069509</v>
      </c>
      <c r="R102" s="27">
        <v>762195</v>
      </c>
      <c r="S102" s="28">
        <v>757712</v>
      </c>
      <c r="T102" s="27">
        <v>413608</v>
      </c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26">
        <f t="shared" si="4"/>
        <v>67863244</v>
      </c>
      <c r="AK102" s="30">
        <f t="shared" si="5"/>
        <v>4524216.2666666666</v>
      </c>
      <c r="AL102" s="30">
        <f t="shared" si="6"/>
        <v>5414953.0378863132</v>
      </c>
      <c r="AM102" s="38">
        <f t="shared" si="7"/>
        <v>0.83550424814628876</v>
      </c>
      <c r="AN102" s="27">
        <v>0.56730000000000003</v>
      </c>
      <c r="AO102" s="28">
        <v>0.47860000000000003</v>
      </c>
    </row>
    <row r="103" spans="1:41" ht="18" thickTop="1" thickBot="1">
      <c r="A103" s="36" t="s">
        <v>42</v>
      </c>
      <c r="B103" s="31" t="s">
        <v>29</v>
      </c>
      <c r="C103" s="31">
        <v>59</v>
      </c>
      <c r="D103" s="26">
        <f>Table6[[#This Row],[Total Wins]]/82</f>
        <v>0.71951219512195119</v>
      </c>
      <c r="E103" s="31" t="s">
        <v>61</v>
      </c>
      <c r="F103" s="27">
        <v>17832627</v>
      </c>
      <c r="G103" s="28">
        <v>14693906</v>
      </c>
      <c r="H103" s="27">
        <v>12350000</v>
      </c>
      <c r="I103" s="28">
        <v>8727437</v>
      </c>
      <c r="J103" s="27">
        <v>3900000</v>
      </c>
      <c r="K103" s="28">
        <v>2585668</v>
      </c>
      <c r="L103" s="27">
        <v>2111160</v>
      </c>
      <c r="M103" s="28">
        <v>2090880</v>
      </c>
      <c r="N103" s="27">
        <v>1399507</v>
      </c>
      <c r="O103" s="28">
        <v>1329720</v>
      </c>
      <c r="P103" s="27">
        <v>1200000</v>
      </c>
      <c r="Q103" s="28">
        <v>1110840</v>
      </c>
      <c r="R103" s="27">
        <v>1082520</v>
      </c>
      <c r="S103" s="28">
        <v>386923</v>
      </c>
      <c r="T103" s="27">
        <v>74840</v>
      </c>
      <c r="U103" s="28">
        <v>55759</v>
      </c>
      <c r="V103" s="27">
        <v>52017</v>
      </c>
      <c r="W103" s="28">
        <v>25951</v>
      </c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26">
        <f t="shared" si="4"/>
        <v>71009755</v>
      </c>
      <c r="AK103" s="30">
        <f t="shared" si="5"/>
        <v>3944986.388888889</v>
      </c>
      <c r="AL103" s="30">
        <f t="shared" si="6"/>
        <v>5535609.0186205944</v>
      </c>
      <c r="AM103" s="38">
        <f t="shared" si="7"/>
        <v>0.71265625437396429</v>
      </c>
      <c r="AN103" s="27">
        <v>0.6472</v>
      </c>
      <c r="AO103" s="28">
        <v>0.53269999999999995</v>
      </c>
    </row>
    <row r="104" spans="1:41" ht="18" thickTop="1" thickBot="1">
      <c r="A104" s="36" t="s">
        <v>42</v>
      </c>
      <c r="B104" s="32" t="s">
        <v>30</v>
      </c>
      <c r="C104" s="32">
        <v>45</v>
      </c>
      <c r="D104" s="26">
        <f>Table6[[#This Row],[Total Wins]]/82</f>
        <v>0.54878048780487809</v>
      </c>
      <c r="E104" s="32" t="s">
        <v>63</v>
      </c>
      <c r="F104" s="27">
        <v>18995624</v>
      </c>
      <c r="G104" s="28">
        <v>15719062</v>
      </c>
      <c r="H104" s="27">
        <v>12350000</v>
      </c>
      <c r="I104" s="28">
        <v>6108197</v>
      </c>
      <c r="J104" s="27">
        <v>4602000</v>
      </c>
      <c r="K104" s="28">
        <v>3445947</v>
      </c>
      <c r="L104" s="27">
        <v>3200000</v>
      </c>
      <c r="M104" s="28">
        <v>3000000</v>
      </c>
      <c r="N104" s="27">
        <v>2242003</v>
      </c>
      <c r="O104" s="28">
        <v>2202000</v>
      </c>
      <c r="P104" s="27">
        <v>2184960</v>
      </c>
      <c r="Q104" s="28">
        <v>1400040</v>
      </c>
      <c r="R104" s="27">
        <v>1316809</v>
      </c>
      <c r="S104" s="28">
        <v>1160880</v>
      </c>
      <c r="T104" s="27">
        <v>1129200</v>
      </c>
      <c r="U104" s="28">
        <v>1090000</v>
      </c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26">
        <f t="shared" si="4"/>
        <v>80146722</v>
      </c>
      <c r="AK104" s="30">
        <f t="shared" si="5"/>
        <v>5009170.125</v>
      </c>
      <c r="AL104" s="30">
        <f t="shared" si="6"/>
        <v>5601987.5388404056</v>
      </c>
      <c r="AM104" s="38">
        <f t="shared" si="7"/>
        <v>0.89417730587042377</v>
      </c>
      <c r="AN104" s="27">
        <v>0.51229999999999998</v>
      </c>
      <c r="AO104" s="28">
        <v>0.41339999999999999</v>
      </c>
    </row>
    <row r="105" spans="1:41" ht="18" thickTop="1" thickBot="1">
      <c r="A105" s="36" t="s">
        <v>42</v>
      </c>
      <c r="B105" s="31" t="s">
        <v>31</v>
      </c>
      <c r="C105" s="31">
        <v>55</v>
      </c>
      <c r="D105" s="26">
        <f>Table6[[#This Row],[Total Wins]]/82</f>
        <v>0.67073170731707321</v>
      </c>
      <c r="E105" s="31" t="s">
        <v>61</v>
      </c>
      <c r="F105" s="27">
        <v>20158622</v>
      </c>
      <c r="G105" s="28">
        <v>16744218</v>
      </c>
      <c r="H105" s="27">
        <v>16407500</v>
      </c>
      <c r="I105" s="28">
        <v>12250000</v>
      </c>
      <c r="J105" s="27">
        <v>5138430</v>
      </c>
      <c r="K105" s="28">
        <v>4500000</v>
      </c>
      <c r="L105" s="27">
        <v>3750000</v>
      </c>
      <c r="M105" s="28">
        <v>3344000</v>
      </c>
      <c r="N105" s="27">
        <v>3135000</v>
      </c>
      <c r="O105" s="28">
        <v>2279040</v>
      </c>
      <c r="P105" s="27">
        <v>2021520</v>
      </c>
      <c r="Q105" s="28">
        <v>1463040</v>
      </c>
      <c r="R105" s="27">
        <v>1210800</v>
      </c>
      <c r="S105" s="28">
        <v>1140240</v>
      </c>
      <c r="T105" s="27">
        <v>345966</v>
      </c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26">
        <f t="shared" si="4"/>
        <v>93888376</v>
      </c>
      <c r="AK105" s="30">
        <f t="shared" si="5"/>
        <v>6259225.0666666664</v>
      </c>
      <c r="AL105" s="30">
        <f t="shared" si="6"/>
        <v>6624480.6254735328</v>
      </c>
      <c r="AM105" s="38">
        <f t="shared" si="7"/>
        <v>0.94486276291573312</v>
      </c>
      <c r="AN105" s="27">
        <v>0.51959999999999995</v>
      </c>
      <c r="AO105" s="28">
        <v>0.43159999999999998</v>
      </c>
    </row>
    <row r="106" spans="1:41" ht="18" thickTop="1" thickBot="1">
      <c r="A106" s="36" t="s">
        <v>42</v>
      </c>
      <c r="B106" s="32" t="s">
        <v>32</v>
      </c>
      <c r="C106" s="32">
        <v>47</v>
      </c>
      <c r="D106" s="26">
        <f>Table6[[#This Row],[Total Wins]]/82</f>
        <v>0.57317073170731703</v>
      </c>
      <c r="E106" s="32" t="s">
        <v>60</v>
      </c>
      <c r="F106" s="33">
        <v>26540100</v>
      </c>
      <c r="G106" s="34">
        <v>17145838</v>
      </c>
      <c r="H106" s="33">
        <v>8950000</v>
      </c>
      <c r="I106" s="34">
        <v>6552960</v>
      </c>
      <c r="J106" s="33">
        <v>5994764</v>
      </c>
      <c r="K106" s="34">
        <v>4837500</v>
      </c>
      <c r="L106" s="33">
        <v>3750000</v>
      </c>
      <c r="M106" s="34">
        <v>3140517</v>
      </c>
      <c r="N106" s="33">
        <v>2557545</v>
      </c>
      <c r="O106" s="34">
        <v>2483040</v>
      </c>
      <c r="P106" s="33">
        <v>2440200</v>
      </c>
      <c r="Q106" s="34">
        <v>2183072</v>
      </c>
      <c r="R106" s="33">
        <v>1526040</v>
      </c>
      <c r="S106" s="34">
        <v>1191480</v>
      </c>
      <c r="T106" s="33">
        <v>980431</v>
      </c>
      <c r="U106" s="34">
        <v>543471</v>
      </c>
      <c r="V106" s="33">
        <v>247991</v>
      </c>
      <c r="W106" s="34">
        <v>100000</v>
      </c>
      <c r="X106" s="33">
        <v>75000</v>
      </c>
      <c r="Y106" s="34">
        <v>50000</v>
      </c>
      <c r="Z106" s="33">
        <v>50000</v>
      </c>
      <c r="AA106" s="32"/>
      <c r="AB106" s="32"/>
      <c r="AC106" s="32"/>
      <c r="AD106" s="32"/>
      <c r="AE106" s="32"/>
      <c r="AF106" s="32"/>
      <c r="AG106" s="32"/>
      <c r="AH106" s="32"/>
      <c r="AI106" s="32"/>
      <c r="AJ106" s="26">
        <f t="shared" si="4"/>
        <v>91339949</v>
      </c>
      <c r="AK106" s="30">
        <f t="shared" si="5"/>
        <v>4349521.3809523806</v>
      </c>
      <c r="AL106" s="30">
        <f t="shared" si="6"/>
        <v>6464879.7259644391</v>
      </c>
      <c r="AM106" s="38">
        <f t="shared" si="7"/>
        <v>0.67279231251336447</v>
      </c>
      <c r="AN106" s="27">
        <v>0.63619999999999999</v>
      </c>
      <c r="AO106" s="28">
        <v>0.48089999999999999</v>
      </c>
    </row>
    <row r="107" spans="1:41" ht="18" thickTop="1" thickBot="1">
      <c r="A107" s="35" t="s">
        <v>43</v>
      </c>
      <c r="B107" s="31" t="s">
        <v>28</v>
      </c>
      <c r="C107" s="31">
        <v>20</v>
      </c>
      <c r="D107" s="26">
        <f>Table6[[#This Row],[Total Wins]]/82</f>
        <v>0.24390243902439024</v>
      </c>
      <c r="E107" s="31" t="s">
        <v>63</v>
      </c>
      <c r="F107" s="27">
        <v>20807922</v>
      </c>
      <c r="G107" s="28">
        <v>11815850</v>
      </c>
      <c r="H107" s="27">
        <v>8600000</v>
      </c>
      <c r="I107" s="28">
        <v>7750000</v>
      </c>
      <c r="J107" s="27">
        <v>7372000</v>
      </c>
      <c r="K107" s="28">
        <v>6687400</v>
      </c>
      <c r="L107" s="27">
        <v>6400000</v>
      </c>
      <c r="M107" s="28">
        <v>4000000</v>
      </c>
      <c r="N107" s="27">
        <v>2627400</v>
      </c>
      <c r="O107" s="28">
        <v>1768800</v>
      </c>
      <c r="P107" s="27">
        <v>1731960</v>
      </c>
      <c r="Q107" s="28">
        <v>1524480</v>
      </c>
      <c r="R107" s="27">
        <v>1418160</v>
      </c>
      <c r="S107" s="28">
        <v>1174080</v>
      </c>
      <c r="T107" s="27">
        <v>788872</v>
      </c>
      <c r="U107" s="28">
        <v>762195</v>
      </c>
      <c r="V107" s="27">
        <v>762195</v>
      </c>
      <c r="W107" s="28">
        <v>650000</v>
      </c>
      <c r="X107" s="27">
        <v>473504</v>
      </c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26">
        <f t="shared" si="4"/>
        <v>87114818</v>
      </c>
      <c r="AK107" s="30">
        <f t="shared" si="5"/>
        <v>4584990.4210526319</v>
      </c>
      <c r="AL107" s="30">
        <f t="shared" si="6"/>
        <v>5187536.7946716007</v>
      </c>
      <c r="AM107" s="38">
        <f t="shared" si="7"/>
        <v>0.88384730605903816</v>
      </c>
      <c r="AN107" s="27">
        <v>0.53759999999999997</v>
      </c>
      <c r="AO107" s="28">
        <v>0.42859999999999998</v>
      </c>
    </row>
    <row r="108" spans="1:41" ht="18" thickTop="1" thickBot="1">
      <c r="A108" s="35" t="s">
        <v>43</v>
      </c>
      <c r="B108" s="32" t="s">
        <v>29</v>
      </c>
      <c r="C108" s="32">
        <v>23</v>
      </c>
      <c r="D108" s="26">
        <f>Table6[[#This Row],[Total Wins]]/82</f>
        <v>0.28048780487804881</v>
      </c>
      <c r="E108" s="32" t="s">
        <v>63</v>
      </c>
      <c r="F108" s="27">
        <v>22346536</v>
      </c>
      <c r="G108" s="28">
        <v>8600000</v>
      </c>
      <c r="H108" s="27">
        <v>7500000</v>
      </c>
      <c r="I108" s="28">
        <v>7148600</v>
      </c>
      <c r="J108" s="27">
        <v>6400000</v>
      </c>
      <c r="K108" s="28">
        <v>6000000</v>
      </c>
      <c r="L108" s="27">
        <v>4763760</v>
      </c>
      <c r="M108" s="28">
        <v>2808600</v>
      </c>
      <c r="N108" s="27">
        <v>2500000</v>
      </c>
      <c r="O108" s="28">
        <v>1892280</v>
      </c>
      <c r="P108" s="27">
        <v>1809840</v>
      </c>
      <c r="Q108" s="28">
        <v>1630800</v>
      </c>
      <c r="R108" s="27">
        <v>1482000</v>
      </c>
      <c r="S108" s="28">
        <v>1186459</v>
      </c>
      <c r="T108" s="27">
        <v>884293</v>
      </c>
      <c r="U108" s="28">
        <v>788872</v>
      </c>
      <c r="V108" s="27">
        <v>788872</v>
      </c>
      <c r="W108" s="28">
        <v>467604</v>
      </c>
      <c r="X108" s="27">
        <v>147054</v>
      </c>
      <c r="Y108" s="28">
        <v>57668</v>
      </c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26">
        <f t="shared" si="4"/>
        <v>79203238</v>
      </c>
      <c r="AK108" s="30">
        <f t="shared" si="5"/>
        <v>3960161.9</v>
      </c>
      <c r="AL108" s="30">
        <f t="shared" si="6"/>
        <v>5110382.2554931082</v>
      </c>
      <c r="AM108" s="38">
        <f t="shared" si="7"/>
        <v>0.77492479075185705</v>
      </c>
      <c r="AN108" s="27">
        <v>0.56659999999999999</v>
      </c>
      <c r="AO108" s="28">
        <v>0.44240000000000002</v>
      </c>
    </row>
    <row r="109" spans="1:41" ht="18" thickTop="1" thickBot="1">
      <c r="A109" s="35" t="s">
        <v>43</v>
      </c>
      <c r="B109" s="31" t="s">
        <v>30</v>
      </c>
      <c r="C109" s="31">
        <v>25</v>
      </c>
      <c r="D109" s="26">
        <f>Table6[[#This Row],[Total Wins]]/82</f>
        <v>0.3048780487804878</v>
      </c>
      <c r="E109" s="31" t="s">
        <v>63</v>
      </c>
      <c r="F109" s="27">
        <v>8579088</v>
      </c>
      <c r="G109" s="28">
        <v>7609800</v>
      </c>
      <c r="H109" s="27">
        <v>6600000</v>
      </c>
      <c r="I109" s="28">
        <v>4978200</v>
      </c>
      <c r="J109" s="27">
        <v>4500000</v>
      </c>
      <c r="K109" s="28">
        <v>3992040</v>
      </c>
      <c r="L109" s="27">
        <v>2902758</v>
      </c>
      <c r="M109" s="28">
        <v>2750000</v>
      </c>
      <c r="N109" s="27">
        <v>2511432</v>
      </c>
      <c r="O109" s="28">
        <v>2397840</v>
      </c>
      <c r="P109" s="27">
        <v>2000000</v>
      </c>
      <c r="Q109" s="28">
        <v>1887840</v>
      </c>
      <c r="R109" s="27">
        <v>1825359</v>
      </c>
      <c r="S109" s="28">
        <v>1545840</v>
      </c>
      <c r="T109" s="27">
        <v>1483920</v>
      </c>
      <c r="U109" s="28">
        <v>1448490</v>
      </c>
      <c r="V109" s="27">
        <v>915243</v>
      </c>
      <c r="W109" s="28">
        <v>884879</v>
      </c>
      <c r="X109" s="27">
        <v>816482</v>
      </c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26">
        <f t="shared" si="4"/>
        <v>59629211</v>
      </c>
      <c r="AK109" s="30">
        <f t="shared" si="5"/>
        <v>3138379.5263157897</v>
      </c>
      <c r="AL109" s="30">
        <f t="shared" si="6"/>
        <v>2319218.7847774513</v>
      </c>
      <c r="AM109" s="38">
        <f t="shared" si="7"/>
        <v>1.3532054616472693</v>
      </c>
      <c r="AN109" s="27">
        <v>0.3795</v>
      </c>
      <c r="AO109" s="28">
        <v>0.2923</v>
      </c>
    </row>
    <row r="110" spans="1:41" ht="18" thickTop="1" thickBot="1">
      <c r="A110" s="35" t="s">
        <v>43</v>
      </c>
      <c r="B110" s="32" t="s">
        <v>31</v>
      </c>
      <c r="C110" s="32">
        <v>35</v>
      </c>
      <c r="D110" s="26">
        <f>Table6[[#This Row],[Total Wins]]/82</f>
        <v>0.42682926829268292</v>
      </c>
      <c r="E110" s="32" t="s">
        <v>63</v>
      </c>
      <c r="F110" s="27">
        <v>11250000</v>
      </c>
      <c r="G110" s="28">
        <v>8344497</v>
      </c>
      <c r="H110" s="27">
        <v>7900000</v>
      </c>
      <c r="I110" s="28">
        <v>5192520</v>
      </c>
      <c r="J110" s="27">
        <v>5000000</v>
      </c>
      <c r="K110" s="28">
        <v>4300000</v>
      </c>
      <c r="L110" s="27">
        <v>4171680</v>
      </c>
      <c r="M110" s="28">
        <v>3741480</v>
      </c>
      <c r="N110" s="27">
        <v>2505720</v>
      </c>
      <c r="O110" s="28">
        <v>2380594</v>
      </c>
      <c r="P110" s="27">
        <v>2288205</v>
      </c>
      <c r="Q110" s="28">
        <v>1294440</v>
      </c>
      <c r="R110" s="27">
        <v>1227286</v>
      </c>
      <c r="S110" s="28">
        <v>1150000</v>
      </c>
      <c r="T110" s="27">
        <v>947276</v>
      </c>
      <c r="U110" s="28">
        <v>845059</v>
      </c>
      <c r="V110" s="27">
        <v>845059</v>
      </c>
      <c r="W110" s="28">
        <v>62141</v>
      </c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26">
        <f t="shared" si="4"/>
        <v>63445957</v>
      </c>
      <c r="AK110" s="30">
        <f t="shared" si="5"/>
        <v>3524775.388888889</v>
      </c>
      <c r="AL110" s="30">
        <f t="shared" si="6"/>
        <v>3075899.9086042931</v>
      </c>
      <c r="AM110" s="38">
        <f t="shared" si="7"/>
        <v>1.1459330581690728</v>
      </c>
      <c r="AN110" s="27">
        <v>0.45190000000000002</v>
      </c>
      <c r="AO110" s="28">
        <v>0.34210000000000002</v>
      </c>
    </row>
    <row r="111" spans="1:41" ht="18" thickTop="1" thickBot="1">
      <c r="A111" s="35" t="s">
        <v>43</v>
      </c>
      <c r="B111" s="31" t="s">
        <v>32</v>
      </c>
      <c r="C111" s="31">
        <v>29</v>
      </c>
      <c r="D111" s="26">
        <f>Table6[[#This Row],[Total Wins]]/82</f>
        <v>0.35365853658536583</v>
      </c>
      <c r="E111" s="31" t="s">
        <v>63</v>
      </c>
      <c r="F111" s="33">
        <v>17000000</v>
      </c>
      <c r="G111" s="34">
        <v>17000000</v>
      </c>
      <c r="H111" s="33">
        <v>15000000</v>
      </c>
      <c r="I111" s="34">
        <v>11750000</v>
      </c>
      <c r="J111" s="33">
        <v>10000000</v>
      </c>
      <c r="K111" s="34">
        <v>7250000</v>
      </c>
      <c r="L111" s="33">
        <v>6540000</v>
      </c>
      <c r="M111" s="34">
        <v>5000000</v>
      </c>
      <c r="N111" s="33">
        <v>4351320</v>
      </c>
      <c r="O111" s="34">
        <v>3909840</v>
      </c>
      <c r="P111" s="33">
        <v>2613600</v>
      </c>
      <c r="Q111" s="34">
        <v>1209680</v>
      </c>
      <c r="R111" s="33">
        <v>980431</v>
      </c>
      <c r="S111" s="34">
        <v>950000</v>
      </c>
      <c r="T111" s="33">
        <v>440078</v>
      </c>
      <c r="U111" s="34">
        <v>51449</v>
      </c>
      <c r="V111" s="33">
        <v>31969</v>
      </c>
      <c r="W111" s="34">
        <v>31969</v>
      </c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26">
        <f t="shared" si="4"/>
        <v>104110336</v>
      </c>
      <c r="AK111" s="30">
        <f t="shared" si="5"/>
        <v>5783907.555555556</v>
      </c>
      <c r="AL111" s="30">
        <f t="shared" si="6"/>
        <v>5959713.8248208864</v>
      </c>
      <c r="AM111" s="38">
        <f t="shared" si="7"/>
        <v>0.9705008873860459</v>
      </c>
      <c r="AN111" s="27">
        <v>0.54500000000000004</v>
      </c>
      <c r="AO111" s="28">
        <v>0.42309999999999998</v>
      </c>
    </row>
    <row r="112" spans="1:41" ht="18" thickTop="1" thickBot="1">
      <c r="A112" s="36" t="s">
        <v>44</v>
      </c>
      <c r="B112" s="32" t="s">
        <v>28</v>
      </c>
      <c r="C112" s="32">
        <v>34</v>
      </c>
      <c r="D112" s="26">
        <f>Table6[[#This Row],[Total Wins]]/82</f>
        <v>0.41463414634146339</v>
      </c>
      <c r="E112" s="32" t="s">
        <v>63</v>
      </c>
      <c r="F112" s="27">
        <v>16889000</v>
      </c>
      <c r="G112" s="28">
        <v>16059854</v>
      </c>
      <c r="H112" s="27">
        <v>8500000</v>
      </c>
      <c r="I112" s="28">
        <v>8289130</v>
      </c>
      <c r="J112" s="27">
        <v>5799625</v>
      </c>
      <c r="K112" s="28">
        <v>5600000</v>
      </c>
      <c r="L112" s="27">
        <v>5293080</v>
      </c>
      <c r="M112" s="28">
        <v>4106000</v>
      </c>
      <c r="N112" s="27">
        <v>3000000</v>
      </c>
      <c r="O112" s="28">
        <v>2819044</v>
      </c>
      <c r="P112" s="27">
        <v>2674852</v>
      </c>
      <c r="Q112" s="28">
        <v>1223166</v>
      </c>
      <c r="R112" s="27">
        <v>1223166</v>
      </c>
      <c r="S112" s="28">
        <v>1042320</v>
      </c>
      <c r="T112" s="27">
        <v>762195</v>
      </c>
      <c r="U112" s="28">
        <v>443867</v>
      </c>
      <c r="V112" s="27">
        <v>217301</v>
      </c>
      <c r="W112" s="28">
        <v>89670</v>
      </c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26">
        <f t="shared" si="4"/>
        <v>84032270</v>
      </c>
      <c r="AK112" s="30">
        <f t="shared" si="5"/>
        <v>4668459.444444444</v>
      </c>
      <c r="AL112" s="30">
        <f t="shared" si="6"/>
        <v>5033423.6280862167</v>
      </c>
      <c r="AM112" s="38">
        <f t="shared" si="7"/>
        <v>0.92749186029061936</v>
      </c>
      <c r="AN112" s="27">
        <v>0.53490000000000004</v>
      </c>
      <c r="AO112" s="28">
        <v>0.40160000000000001</v>
      </c>
    </row>
    <row r="113" spans="1:41" ht="18" thickTop="1" thickBot="1">
      <c r="A113" s="36" t="s">
        <v>44</v>
      </c>
      <c r="B113" s="31" t="s">
        <v>29</v>
      </c>
      <c r="C113" s="31">
        <v>19</v>
      </c>
      <c r="D113" s="26">
        <f>Table6[[#This Row],[Total Wins]]/82</f>
        <v>0.23170731707317074</v>
      </c>
      <c r="E113" s="31" t="s">
        <v>63</v>
      </c>
      <c r="F113" s="27">
        <v>14021788</v>
      </c>
      <c r="G113" s="28">
        <v>8850000</v>
      </c>
      <c r="H113" s="27">
        <v>6204250</v>
      </c>
      <c r="I113" s="28">
        <v>4250000</v>
      </c>
      <c r="J113" s="27">
        <v>3172320</v>
      </c>
      <c r="K113" s="28">
        <v>3000000</v>
      </c>
      <c r="L113" s="27">
        <v>2200920</v>
      </c>
      <c r="M113" s="28">
        <v>2016000</v>
      </c>
      <c r="N113" s="27">
        <v>1719480</v>
      </c>
      <c r="O113" s="28">
        <v>1160040</v>
      </c>
      <c r="P113" s="27">
        <v>1089240</v>
      </c>
      <c r="Q113" s="28">
        <v>947907</v>
      </c>
      <c r="R113" s="27">
        <v>916099</v>
      </c>
      <c r="S113" s="28">
        <v>788872</v>
      </c>
      <c r="T113" s="27">
        <v>769855</v>
      </c>
      <c r="U113" s="28">
        <v>490180</v>
      </c>
      <c r="V113" s="27">
        <v>490180</v>
      </c>
      <c r="W113" s="28">
        <v>426745</v>
      </c>
      <c r="X113" s="27">
        <v>218100</v>
      </c>
      <c r="Y113" s="28">
        <v>201839</v>
      </c>
      <c r="Z113" s="27">
        <v>114438</v>
      </c>
      <c r="AA113" s="28">
        <v>69202</v>
      </c>
      <c r="AB113" s="27">
        <v>57668</v>
      </c>
      <c r="AC113" s="28">
        <v>57668</v>
      </c>
      <c r="AD113" s="27">
        <v>46404</v>
      </c>
      <c r="AE113" s="28">
        <v>28834</v>
      </c>
      <c r="AF113" s="31"/>
      <c r="AG113" s="31"/>
      <c r="AH113" s="31"/>
      <c r="AI113" s="31"/>
      <c r="AJ113" s="26">
        <f t="shared" si="4"/>
        <v>53308029</v>
      </c>
      <c r="AK113" s="30">
        <f t="shared" si="5"/>
        <v>2050308.8076923077</v>
      </c>
      <c r="AL113" s="30">
        <f t="shared" si="6"/>
        <v>3221069.7287820396</v>
      </c>
      <c r="AM113" s="38">
        <f t="shared" si="7"/>
        <v>0.63653040149105267</v>
      </c>
      <c r="AN113" s="27">
        <v>0.66579999999999995</v>
      </c>
      <c r="AO113" s="28">
        <v>0.51300000000000001</v>
      </c>
    </row>
    <row r="114" spans="1:41" ht="18" thickTop="1" thickBot="1">
      <c r="A114" s="36" t="s">
        <v>44</v>
      </c>
      <c r="B114" s="32" t="s">
        <v>30</v>
      </c>
      <c r="C114" s="32">
        <v>18</v>
      </c>
      <c r="D114" s="26">
        <f>Table6[[#This Row],[Total Wins]]/82</f>
        <v>0.21951219512195122</v>
      </c>
      <c r="E114" s="32" t="s">
        <v>63</v>
      </c>
      <c r="F114" s="27">
        <v>11250000</v>
      </c>
      <c r="G114" s="28">
        <v>6601125</v>
      </c>
      <c r="H114" s="27">
        <v>4427640</v>
      </c>
      <c r="I114" s="28">
        <v>4382576</v>
      </c>
      <c r="J114" s="27">
        <v>3526440</v>
      </c>
      <c r="K114" s="28">
        <v>3326235</v>
      </c>
      <c r="L114" s="27">
        <v>3315120</v>
      </c>
      <c r="M114" s="28">
        <v>3000000</v>
      </c>
      <c r="N114" s="27">
        <v>2963232</v>
      </c>
      <c r="O114" s="28">
        <v>2106720</v>
      </c>
      <c r="P114" s="27">
        <v>1600000</v>
      </c>
      <c r="Q114" s="28">
        <v>1210080</v>
      </c>
      <c r="R114" s="27">
        <v>1120920</v>
      </c>
      <c r="S114" s="28">
        <v>915243</v>
      </c>
      <c r="T114" s="27">
        <v>915243</v>
      </c>
      <c r="U114" s="28">
        <v>884879</v>
      </c>
      <c r="V114" s="27">
        <v>842578</v>
      </c>
      <c r="W114" s="28">
        <v>816482</v>
      </c>
      <c r="X114" s="27">
        <v>816482</v>
      </c>
      <c r="Y114" s="28">
        <v>730031</v>
      </c>
      <c r="Z114" s="27">
        <v>507336</v>
      </c>
      <c r="AA114" s="28">
        <v>305867</v>
      </c>
      <c r="AB114" s="27">
        <v>216128</v>
      </c>
      <c r="AC114" s="28">
        <v>119373</v>
      </c>
      <c r="AD114" s="27">
        <v>96908</v>
      </c>
      <c r="AE114" s="28">
        <v>71624</v>
      </c>
      <c r="AF114" s="27">
        <v>59687</v>
      </c>
      <c r="AG114" s="28">
        <v>59687</v>
      </c>
      <c r="AH114" s="27">
        <v>32303</v>
      </c>
      <c r="AI114" s="32"/>
      <c r="AJ114" s="26">
        <f t="shared" si="4"/>
        <v>56219939</v>
      </c>
      <c r="AK114" s="30">
        <f t="shared" si="5"/>
        <v>1938618.5862068965</v>
      </c>
      <c r="AL114" s="30">
        <f t="shared" si="6"/>
        <v>2445241.9002052965</v>
      </c>
      <c r="AM114" s="38">
        <f t="shared" si="7"/>
        <v>0.7928125990496625</v>
      </c>
      <c r="AN114" s="27">
        <v>0.58299999999999996</v>
      </c>
      <c r="AO114" s="28">
        <v>0.45379999999999998</v>
      </c>
    </row>
    <row r="115" spans="1:41" ht="18" thickTop="1" thickBot="1">
      <c r="A115" s="36" t="s">
        <v>44</v>
      </c>
      <c r="B115" s="31" t="s">
        <v>31</v>
      </c>
      <c r="C115" s="31">
        <v>10</v>
      </c>
      <c r="D115" s="26">
        <f>Table6[[#This Row],[Total Wins]]/82</f>
        <v>0.12195121951219512</v>
      </c>
      <c r="E115" s="31" t="s">
        <v>63</v>
      </c>
      <c r="F115" s="27">
        <v>12000000</v>
      </c>
      <c r="G115" s="28">
        <v>10105855</v>
      </c>
      <c r="H115" s="27">
        <v>6500000</v>
      </c>
      <c r="I115" s="28">
        <v>4626960</v>
      </c>
      <c r="J115" s="27">
        <v>4582680</v>
      </c>
      <c r="K115" s="28">
        <v>3457800</v>
      </c>
      <c r="L115" s="27">
        <v>2814000</v>
      </c>
      <c r="M115" s="28">
        <v>2869440</v>
      </c>
      <c r="N115" s="27">
        <v>2683841</v>
      </c>
      <c r="O115" s="28">
        <v>2179354</v>
      </c>
      <c r="P115" s="27">
        <v>2144722</v>
      </c>
      <c r="Q115" s="28">
        <v>1100602</v>
      </c>
      <c r="R115" s="27">
        <v>1075000</v>
      </c>
      <c r="S115" s="28">
        <v>1000000</v>
      </c>
      <c r="T115" s="27">
        <v>947276</v>
      </c>
      <c r="U115" s="28">
        <v>947276</v>
      </c>
      <c r="V115" s="27">
        <v>878222</v>
      </c>
      <c r="W115" s="28">
        <v>845059</v>
      </c>
      <c r="X115" s="27">
        <v>845059</v>
      </c>
      <c r="Y115" s="28">
        <v>750000</v>
      </c>
      <c r="Z115" s="27">
        <v>525093</v>
      </c>
      <c r="AA115" s="28">
        <v>298278</v>
      </c>
      <c r="AB115" s="27">
        <v>200000</v>
      </c>
      <c r="AC115" s="28">
        <v>150010</v>
      </c>
      <c r="AD115" s="31"/>
      <c r="AE115" s="31"/>
      <c r="AF115" s="31"/>
      <c r="AG115" s="31"/>
      <c r="AH115" s="31"/>
      <c r="AI115" s="31"/>
      <c r="AJ115" s="26">
        <f t="shared" si="4"/>
        <v>63526527</v>
      </c>
      <c r="AK115" s="30">
        <f t="shared" si="5"/>
        <v>2646938.625</v>
      </c>
      <c r="AL115" s="30">
        <f t="shared" si="6"/>
        <v>3062033.3951061061</v>
      </c>
      <c r="AM115" s="38">
        <f t="shared" si="7"/>
        <v>0.86443819627521656</v>
      </c>
      <c r="AN115" s="27">
        <v>0.53849999999999998</v>
      </c>
      <c r="AO115" s="28">
        <v>0.40639999999999998</v>
      </c>
    </row>
    <row r="116" spans="1:41" ht="18" thickTop="1" thickBot="1">
      <c r="A116" s="36" t="s">
        <v>44</v>
      </c>
      <c r="B116" s="32" t="s">
        <v>32</v>
      </c>
      <c r="C116" s="32">
        <v>28</v>
      </c>
      <c r="D116" s="26">
        <f>Table6[[#This Row],[Total Wins]]/82</f>
        <v>0.34146341463414637</v>
      </c>
      <c r="E116" s="32" t="s">
        <v>63</v>
      </c>
      <c r="F116" s="33">
        <v>11027027</v>
      </c>
      <c r="G116" s="34">
        <v>9424084</v>
      </c>
      <c r="H116" s="33">
        <v>9000000</v>
      </c>
      <c r="I116" s="34">
        <v>8550000</v>
      </c>
      <c r="J116" s="33">
        <v>8000000</v>
      </c>
      <c r="K116" s="34">
        <v>6500000</v>
      </c>
      <c r="L116" s="33">
        <v>5903160</v>
      </c>
      <c r="M116" s="34">
        <v>4826160</v>
      </c>
      <c r="N116" s="33">
        <v>4788840</v>
      </c>
      <c r="O116" s="34">
        <v>3000000</v>
      </c>
      <c r="P116" s="33">
        <v>2993040</v>
      </c>
      <c r="Q116" s="34">
        <v>2318280</v>
      </c>
      <c r="R116" s="33">
        <v>1514160</v>
      </c>
      <c r="S116" s="34">
        <v>1333420</v>
      </c>
      <c r="T116" s="33">
        <v>1326960</v>
      </c>
      <c r="U116" s="34">
        <v>1025831</v>
      </c>
      <c r="V116" s="33">
        <v>1015696</v>
      </c>
      <c r="W116" s="34">
        <v>1000000</v>
      </c>
      <c r="X116" s="33">
        <v>874636</v>
      </c>
      <c r="Y116" s="34">
        <v>442126</v>
      </c>
      <c r="Z116" s="33">
        <v>297311</v>
      </c>
      <c r="AA116" s="34">
        <v>155000</v>
      </c>
      <c r="AB116" s="33">
        <v>96969</v>
      </c>
      <c r="AC116" s="34">
        <v>65000</v>
      </c>
      <c r="AD116" s="33">
        <v>57672</v>
      </c>
      <c r="AE116" s="34">
        <v>50000</v>
      </c>
      <c r="AF116" s="33">
        <v>50000</v>
      </c>
      <c r="AG116" s="34">
        <v>38903</v>
      </c>
      <c r="AH116" s="32"/>
      <c r="AI116" s="32"/>
      <c r="AJ116" s="26">
        <f t="shared" si="4"/>
        <v>85674275</v>
      </c>
      <c r="AK116" s="30">
        <f t="shared" si="5"/>
        <v>3059795.5357142859</v>
      </c>
      <c r="AL116" s="30">
        <f t="shared" si="6"/>
        <v>3458923.3322997801</v>
      </c>
      <c r="AM116" s="38">
        <f t="shared" si="7"/>
        <v>0.88460923870199781</v>
      </c>
      <c r="AN116" s="27">
        <v>0.58730000000000004</v>
      </c>
      <c r="AO116" s="28">
        <v>0.47249999999999998</v>
      </c>
    </row>
    <row r="117" spans="1:41" ht="18" thickTop="1" thickBot="1">
      <c r="A117" s="35" t="s">
        <v>45</v>
      </c>
      <c r="B117" s="31" t="s">
        <v>28</v>
      </c>
      <c r="C117" s="31">
        <v>25</v>
      </c>
      <c r="D117" s="26">
        <f>Table6[[#This Row],[Total Wins]]/82</f>
        <v>0.3048780487804878</v>
      </c>
      <c r="E117" s="31" t="s">
        <v>63</v>
      </c>
      <c r="F117" s="27">
        <v>7500000</v>
      </c>
      <c r="G117" s="28">
        <v>7258960</v>
      </c>
      <c r="H117" s="27">
        <v>7000000</v>
      </c>
      <c r="I117" s="28">
        <v>6000000</v>
      </c>
      <c r="J117" s="27">
        <v>5750000</v>
      </c>
      <c r="K117" s="28">
        <v>4285560</v>
      </c>
      <c r="L117" s="27">
        <v>4250000</v>
      </c>
      <c r="M117" s="28">
        <v>4148510</v>
      </c>
      <c r="N117" s="27">
        <v>3500000</v>
      </c>
      <c r="O117" s="28">
        <v>2063040</v>
      </c>
      <c r="P117" s="27">
        <v>1959960</v>
      </c>
      <c r="Q117" s="28">
        <v>1919160</v>
      </c>
      <c r="R117" s="27">
        <v>1352181</v>
      </c>
      <c r="S117" s="28">
        <v>1300000</v>
      </c>
      <c r="T117" s="27">
        <v>848000</v>
      </c>
      <c r="U117" s="28">
        <v>762195</v>
      </c>
      <c r="V117" s="27">
        <v>473604</v>
      </c>
      <c r="W117" s="28">
        <v>473604</v>
      </c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26">
        <f t="shared" si="4"/>
        <v>60844774</v>
      </c>
      <c r="AK117" s="30">
        <f t="shared" si="5"/>
        <v>3380265.222222222</v>
      </c>
      <c r="AL117" s="30">
        <f t="shared" si="6"/>
        <v>2476596.0870226119</v>
      </c>
      <c r="AM117" s="38">
        <f t="shared" si="7"/>
        <v>1.3648835350806074</v>
      </c>
      <c r="AN117" s="27">
        <v>0.40110000000000001</v>
      </c>
      <c r="AO117" s="28">
        <v>0.31669999999999998</v>
      </c>
    </row>
    <row r="118" spans="1:41" ht="18" thickTop="1" thickBot="1">
      <c r="A118" s="35" t="s">
        <v>45</v>
      </c>
      <c r="B118" s="32" t="s">
        <v>29</v>
      </c>
      <c r="C118" s="32">
        <v>48</v>
      </c>
      <c r="D118" s="26">
        <f>Table6[[#This Row],[Total Wins]]/82</f>
        <v>0.58536585365853655</v>
      </c>
      <c r="E118" s="32" t="s">
        <v>63</v>
      </c>
      <c r="F118" s="27">
        <v>14487500</v>
      </c>
      <c r="G118" s="28">
        <v>7500000</v>
      </c>
      <c r="H118" s="27">
        <v>7182500</v>
      </c>
      <c r="I118" s="28">
        <v>6400000</v>
      </c>
      <c r="J118" s="27">
        <v>6000000</v>
      </c>
      <c r="K118" s="28">
        <v>3500000</v>
      </c>
      <c r="L118" s="27">
        <v>3492720</v>
      </c>
      <c r="M118" s="28">
        <v>2626473</v>
      </c>
      <c r="N118" s="27">
        <v>2207040</v>
      </c>
      <c r="O118" s="28">
        <v>2096760</v>
      </c>
      <c r="P118" s="27">
        <v>1500000</v>
      </c>
      <c r="Q118" s="28">
        <v>1121520</v>
      </c>
      <c r="R118" s="27">
        <v>1064400</v>
      </c>
      <c r="S118" s="28">
        <v>916099</v>
      </c>
      <c r="T118" s="27">
        <v>884293</v>
      </c>
      <c r="U118" s="28">
        <v>815007</v>
      </c>
      <c r="V118" s="27">
        <v>490180</v>
      </c>
      <c r="W118" s="28">
        <v>306037</v>
      </c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26">
        <f t="shared" si="4"/>
        <v>62590529</v>
      </c>
      <c r="AK118" s="30">
        <f t="shared" si="5"/>
        <v>3477251.611111111</v>
      </c>
      <c r="AL118" s="30">
        <f t="shared" si="6"/>
        <v>3637371.0902377111</v>
      </c>
      <c r="AM118" s="38">
        <f t="shared" si="7"/>
        <v>0.9559793391561443</v>
      </c>
      <c r="AN118" s="27">
        <v>0.504</v>
      </c>
      <c r="AO118" s="28">
        <v>0.38700000000000001</v>
      </c>
    </row>
    <row r="119" spans="1:41" ht="18" thickTop="1" thickBot="1">
      <c r="A119" s="35" t="s">
        <v>45</v>
      </c>
      <c r="B119" s="31" t="s">
        <v>30</v>
      </c>
      <c r="C119" s="31">
        <v>39</v>
      </c>
      <c r="D119" s="26">
        <f>Table6[[#This Row],[Total Wins]]/82</f>
        <v>0.47560975609756095</v>
      </c>
      <c r="E119" s="31" t="s">
        <v>63</v>
      </c>
      <c r="F119" s="27">
        <v>13000000</v>
      </c>
      <c r="G119" s="28">
        <v>8575000</v>
      </c>
      <c r="H119" s="27">
        <v>7317500</v>
      </c>
      <c r="I119" s="28">
        <v>5700000</v>
      </c>
      <c r="J119" s="27">
        <v>5000000</v>
      </c>
      <c r="K119" s="28">
        <v>3749602</v>
      </c>
      <c r="L119" s="27">
        <v>3500000</v>
      </c>
      <c r="M119" s="28">
        <v>3469920</v>
      </c>
      <c r="N119" s="27">
        <v>3153860</v>
      </c>
      <c r="O119" s="28">
        <v>3105302</v>
      </c>
      <c r="P119" s="27">
        <v>2333333</v>
      </c>
      <c r="Q119" s="28">
        <v>2100000</v>
      </c>
      <c r="R119" s="27">
        <v>2000000</v>
      </c>
      <c r="S119" s="28">
        <v>1953120</v>
      </c>
      <c r="T119" s="27">
        <v>1200720</v>
      </c>
      <c r="U119" s="28">
        <v>1112280</v>
      </c>
      <c r="V119" s="27">
        <v>915243</v>
      </c>
      <c r="W119" s="28">
        <v>816482</v>
      </c>
      <c r="X119" s="27">
        <v>390066</v>
      </c>
      <c r="Y119" s="28">
        <v>80757</v>
      </c>
      <c r="Z119" s="27">
        <v>62552</v>
      </c>
      <c r="AA119" s="28">
        <v>48028</v>
      </c>
      <c r="AB119" s="31"/>
      <c r="AC119" s="31"/>
      <c r="AD119" s="31"/>
      <c r="AE119" s="31"/>
      <c r="AF119" s="31"/>
      <c r="AG119" s="31"/>
      <c r="AH119" s="31"/>
      <c r="AI119" s="31"/>
      <c r="AJ119" s="26">
        <f t="shared" si="4"/>
        <v>69583765</v>
      </c>
      <c r="AK119" s="30">
        <f t="shared" si="5"/>
        <v>3162898.4090909092</v>
      </c>
      <c r="AL119" s="30">
        <f t="shared" si="6"/>
        <v>3188049.6065695034</v>
      </c>
      <c r="AM119" s="38">
        <f t="shared" si="7"/>
        <v>0.99211078854395296</v>
      </c>
      <c r="AN119" s="27">
        <v>0.50229999999999997</v>
      </c>
      <c r="AO119" s="28">
        <v>0.3594</v>
      </c>
    </row>
    <row r="120" spans="1:41" ht="18" thickTop="1" thickBot="1">
      <c r="A120" s="35" t="s">
        <v>45</v>
      </c>
      <c r="B120" s="32" t="s">
        <v>31</v>
      </c>
      <c r="C120" s="32">
        <v>23</v>
      </c>
      <c r="D120" s="26">
        <f>Table6[[#This Row],[Total Wins]]/82</f>
        <v>0.28048780487804881</v>
      </c>
      <c r="E120" s="32" t="s">
        <v>63</v>
      </c>
      <c r="F120" s="27">
        <v>13500000</v>
      </c>
      <c r="G120" s="28">
        <v>13500000</v>
      </c>
      <c r="H120" s="27">
        <v>13000000</v>
      </c>
      <c r="I120" s="28">
        <v>5500000</v>
      </c>
      <c r="J120" s="27">
        <v>5500000</v>
      </c>
      <c r="K120" s="28">
        <v>3807120</v>
      </c>
      <c r="L120" s="27">
        <v>3440000</v>
      </c>
      <c r="M120" s="28">
        <v>2127840</v>
      </c>
      <c r="N120" s="27">
        <v>2041080</v>
      </c>
      <c r="O120" s="28">
        <v>2000000</v>
      </c>
      <c r="P120" s="27">
        <v>1362897</v>
      </c>
      <c r="Q120" s="28">
        <v>1160160</v>
      </c>
      <c r="R120" s="27">
        <v>1035000</v>
      </c>
      <c r="S120" s="28">
        <v>981348</v>
      </c>
      <c r="T120" s="27">
        <v>254779</v>
      </c>
      <c r="U120" s="28">
        <v>252593</v>
      </c>
      <c r="V120" s="27">
        <v>215015</v>
      </c>
      <c r="W120" s="28">
        <v>112104</v>
      </c>
      <c r="X120" s="27">
        <v>100007</v>
      </c>
      <c r="Y120" s="28">
        <v>108747</v>
      </c>
      <c r="Z120" s="27">
        <v>62141</v>
      </c>
      <c r="AA120" s="28">
        <v>50003</v>
      </c>
      <c r="AB120" s="32"/>
      <c r="AC120" s="32"/>
      <c r="AD120" s="32"/>
      <c r="AE120" s="32"/>
      <c r="AF120" s="32"/>
      <c r="AG120" s="32"/>
      <c r="AH120" s="32"/>
      <c r="AI120" s="32"/>
      <c r="AJ120" s="26">
        <f t="shared" si="4"/>
        <v>70110834</v>
      </c>
      <c r="AK120" s="30">
        <f t="shared" si="5"/>
        <v>3186856.0909090908</v>
      </c>
      <c r="AL120" s="30">
        <f t="shared" si="6"/>
        <v>4445660.0920961099</v>
      </c>
      <c r="AM120" s="38">
        <f t="shared" si="7"/>
        <v>0.71684654806942327</v>
      </c>
      <c r="AN120" s="27">
        <v>0.64680000000000004</v>
      </c>
      <c r="AO120" s="28">
        <v>0.51259999999999994</v>
      </c>
    </row>
    <row r="121" spans="1:41" ht="18" thickTop="1" thickBot="1">
      <c r="A121" s="35" t="s">
        <v>45</v>
      </c>
      <c r="B121" s="31" t="s">
        <v>32</v>
      </c>
      <c r="C121" s="31">
        <v>24</v>
      </c>
      <c r="D121" s="26">
        <f>Table6[[#This Row],[Total Wins]]/82</f>
        <v>0.29268292682926828</v>
      </c>
      <c r="E121" s="31" t="s">
        <v>63</v>
      </c>
      <c r="F121" s="33">
        <v>14000000</v>
      </c>
      <c r="G121" s="34">
        <v>12606250</v>
      </c>
      <c r="H121" s="33">
        <v>12415000</v>
      </c>
      <c r="I121" s="34">
        <v>10470000</v>
      </c>
      <c r="J121" s="33">
        <v>5628000</v>
      </c>
      <c r="K121" s="34">
        <v>4823621</v>
      </c>
      <c r="L121" s="33">
        <v>4276320</v>
      </c>
      <c r="M121" s="34">
        <v>4000000</v>
      </c>
      <c r="N121" s="33">
        <v>3333334</v>
      </c>
      <c r="O121" s="34">
        <v>2941440</v>
      </c>
      <c r="P121" s="33">
        <v>2223600</v>
      </c>
      <c r="Q121" s="34">
        <v>2128920</v>
      </c>
      <c r="R121" s="33">
        <v>2094089</v>
      </c>
      <c r="S121" s="34">
        <v>918369</v>
      </c>
      <c r="T121" s="33">
        <v>874636</v>
      </c>
      <c r="U121" s="34">
        <v>777777</v>
      </c>
      <c r="V121" s="33">
        <v>543471</v>
      </c>
      <c r="W121" s="34">
        <v>469841</v>
      </c>
      <c r="X121" s="33">
        <v>465143</v>
      </c>
      <c r="Y121" s="34">
        <v>102898</v>
      </c>
      <c r="Z121" s="33">
        <v>23069</v>
      </c>
      <c r="AA121" s="31"/>
      <c r="AB121" s="31"/>
      <c r="AC121" s="31"/>
      <c r="AD121" s="31"/>
      <c r="AE121" s="31"/>
      <c r="AF121" s="31"/>
      <c r="AG121" s="31"/>
      <c r="AH121" s="31"/>
      <c r="AI121" s="31"/>
      <c r="AJ121" s="26">
        <f t="shared" si="4"/>
        <v>85115778</v>
      </c>
      <c r="AK121" s="30">
        <f t="shared" si="5"/>
        <v>4053132.2857142859</v>
      </c>
      <c r="AL121" s="30">
        <f t="shared" si="6"/>
        <v>4469316.3890669588</v>
      </c>
      <c r="AM121" s="38">
        <f t="shared" si="7"/>
        <v>0.9068796954337891</v>
      </c>
      <c r="AN121" s="27">
        <v>0.55359999999999998</v>
      </c>
      <c r="AO121" s="28">
        <v>0.42120000000000002</v>
      </c>
    </row>
    <row r="122" spans="1:41" ht="18" thickTop="1" thickBot="1">
      <c r="A122" s="36" t="s">
        <v>46</v>
      </c>
      <c r="B122" s="32" t="s">
        <v>28</v>
      </c>
      <c r="C122" s="32">
        <v>33</v>
      </c>
      <c r="D122" s="26">
        <f>Table6[[#This Row],[Total Wins]]/82</f>
        <v>0.40243902439024393</v>
      </c>
      <c r="E122" s="32" t="s">
        <v>63</v>
      </c>
      <c r="F122" s="27">
        <v>16359805</v>
      </c>
      <c r="G122" s="28">
        <v>13500000</v>
      </c>
      <c r="H122" s="27">
        <v>10850000</v>
      </c>
      <c r="I122" s="28">
        <v>6505320</v>
      </c>
      <c r="J122" s="27">
        <v>4000000</v>
      </c>
      <c r="K122" s="28">
        <v>3065040</v>
      </c>
      <c r="L122" s="27">
        <v>3013512</v>
      </c>
      <c r="M122" s="28">
        <v>2600000</v>
      </c>
      <c r="N122" s="27">
        <v>2338721</v>
      </c>
      <c r="O122" s="28">
        <v>2126520</v>
      </c>
      <c r="P122" s="27">
        <v>1892280</v>
      </c>
      <c r="Q122" s="28">
        <v>1475106</v>
      </c>
      <c r="R122" s="27">
        <v>1442880</v>
      </c>
      <c r="S122" s="28">
        <v>1404960</v>
      </c>
      <c r="T122" s="27">
        <v>1300000</v>
      </c>
      <c r="U122" s="28">
        <v>1232713</v>
      </c>
      <c r="V122" s="27">
        <v>1146337</v>
      </c>
      <c r="W122" s="28">
        <v>550000</v>
      </c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26">
        <f t="shared" si="4"/>
        <v>74803194</v>
      </c>
      <c r="AK122" s="30">
        <f t="shared" si="5"/>
        <v>4155733</v>
      </c>
      <c r="AL122" s="30">
        <f t="shared" si="6"/>
        <v>4633248.6417376362</v>
      </c>
      <c r="AM122" s="38">
        <f t="shared" si="7"/>
        <v>0.89693718626795937</v>
      </c>
      <c r="AN122" s="27">
        <v>0.50580000000000003</v>
      </c>
      <c r="AO122" s="28">
        <v>0.40899999999999997</v>
      </c>
    </row>
    <row r="123" spans="1:41" ht="18" thickTop="1" thickBot="1">
      <c r="A123" s="36" t="s">
        <v>46</v>
      </c>
      <c r="B123" s="31" t="s">
        <v>29</v>
      </c>
      <c r="C123" s="31">
        <v>54</v>
      </c>
      <c r="D123" s="26">
        <f>Table6[[#This Row],[Total Wins]]/82</f>
        <v>0.65853658536585369</v>
      </c>
      <c r="E123" s="31" t="s">
        <v>62</v>
      </c>
      <c r="F123" s="27">
        <v>17779458</v>
      </c>
      <c r="G123" s="28">
        <v>14878000</v>
      </c>
      <c r="H123" s="27">
        <v>11295250</v>
      </c>
      <c r="I123" s="28">
        <v>6875480</v>
      </c>
      <c r="J123" s="27">
        <v>5904261</v>
      </c>
      <c r="K123" s="28">
        <v>3526440</v>
      </c>
      <c r="L123" s="27">
        <v>3202920</v>
      </c>
      <c r="M123" s="28">
        <v>3000000</v>
      </c>
      <c r="N123" s="27">
        <v>2897976</v>
      </c>
      <c r="O123" s="28">
        <v>2652000</v>
      </c>
      <c r="P123" s="27">
        <v>2316720</v>
      </c>
      <c r="Q123" s="28">
        <v>2222160</v>
      </c>
      <c r="R123" s="27">
        <v>1399507</v>
      </c>
      <c r="S123" s="28">
        <v>1330000</v>
      </c>
      <c r="T123" s="27">
        <v>825000</v>
      </c>
      <c r="U123" s="28">
        <v>788872</v>
      </c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26">
        <f t="shared" si="4"/>
        <v>80894044</v>
      </c>
      <c r="AK123" s="30">
        <f t="shared" si="5"/>
        <v>5055877.75</v>
      </c>
      <c r="AL123" s="30">
        <f t="shared" si="6"/>
        <v>5168173.7867559697</v>
      </c>
      <c r="AM123" s="38">
        <f t="shared" si="7"/>
        <v>0.97827162139095614</v>
      </c>
      <c r="AN123" s="27">
        <v>0.48680000000000001</v>
      </c>
      <c r="AO123" s="28">
        <v>0.38879999999999998</v>
      </c>
    </row>
    <row r="124" spans="1:41" ht="18" thickTop="1" thickBot="1">
      <c r="A124" s="36" t="s">
        <v>46</v>
      </c>
      <c r="B124" s="32" t="s">
        <v>30</v>
      </c>
      <c r="C124" s="32">
        <v>51</v>
      </c>
      <c r="D124" s="26">
        <f>Table6[[#This Row],[Total Wins]]/82</f>
        <v>0.62195121951219512</v>
      </c>
      <c r="E124" s="32" t="s">
        <v>60</v>
      </c>
      <c r="F124" s="27">
        <v>16006000</v>
      </c>
      <c r="G124" s="28">
        <v>14399332</v>
      </c>
      <c r="H124" s="27">
        <v>11765500</v>
      </c>
      <c r="I124" s="28">
        <v>7500000</v>
      </c>
      <c r="J124" s="27">
        <v>7245640</v>
      </c>
      <c r="K124" s="28">
        <v>6124729</v>
      </c>
      <c r="L124" s="27">
        <v>4800000</v>
      </c>
      <c r="M124" s="28">
        <v>3340920</v>
      </c>
      <c r="N124" s="27">
        <v>3150000</v>
      </c>
      <c r="O124" s="28">
        <v>3100000</v>
      </c>
      <c r="P124" s="27">
        <v>2421000</v>
      </c>
      <c r="Q124" s="28">
        <v>2317920</v>
      </c>
      <c r="R124" s="27">
        <v>2100000</v>
      </c>
      <c r="S124" s="28">
        <v>1063384</v>
      </c>
      <c r="T124" s="27">
        <v>862000</v>
      </c>
      <c r="U124" s="28">
        <v>47749</v>
      </c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26">
        <f t="shared" si="4"/>
        <v>86244174</v>
      </c>
      <c r="AK124" s="30">
        <f t="shared" si="5"/>
        <v>5390260.875</v>
      </c>
      <c r="AL124" s="30">
        <f t="shared" si="6"/>
        <v>4862078.745362795</v>
      </c>
      <c r="AM124" s="38">
        <f t="shared" si="7"/>
        <v>1.1086329854572921</v>
      </c>
      <c r="AN124" s="27">
        <v>0.46379999999999999</v>
      </c>
      <c r="AO124" s="28">
        <v>0.35599999999999998</v>
      </c>
    </row>
    <row r="125" spans="1:41" ht="18" thickTop="1" thickBot="1">
      <c r="A125" s="36" t="s">
        <v>46</v>
      </c>
      <c r="B125" s="31" t="s">
        <v>31</v>
      </c>
      <c r="C125" s="31">
        <v>44</v>
      </c>
      <c r="D125" s="26">
        <f>Table6[[#This Row],[Total Wins]]/82</f>
        <v>0.53658536585365857</v>
      </c>
      <c r="E125" s="31" t="s">
        <v>62</v>
      </c>
      <c r="F125" s="27">
        <v>10258800</v>
      </c>
      <c r="G125" s="28">
        <v>8042895</v>
      </c>
      <c r="H125" s="27">
        <v>6980802</v>
      </c>
      <c r="I125" s="28">
        <v>6000000</v>
      </c>
      <c r="J125" s="27">
        <v>5016000</v>
      </c>
      <c r="K125" s="28">
        <v>4236287</v>
      </c>
      <c r="L125" s="27">
        <v>3075880</v>
      </c>
      <c r="M125" s="28">
        <v>3083181</v>
      </c>
      <c r="N125" s="27">
        <v>2894059</v>
      </c>
      <c r="O125" s="28">
        <v>2854940</v>
      </c>
      <c r="P125" s="27">
        <v>2637720</v>
      </c>
      <c r="Q125" s="28">
        <v>2525160</v>
      </c>
      <c r="R125" s="27">
        <v>1415520</v>
      </c>
      <c r="S125" s="28">
        <v>947276</v>
      </c>
      <c r="T125" s="27">
        <v>845059</v>
      </c>
      <c r="U125" s="28">
        <v>625093</v>
      </c>
      <c r="V125" s="27">
        <v>525093</v>
      </c>
      <c r="W125" s="28">
        <v>525093</v>
      </c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26">
        <f t="shared" si="4"/>
        <v>62488858</v>
      </c>
      <c r="AK125" s="30">
        <f t="shared" si="5"/>
        <v>3471603.222222222</v>
      </c>
      <c r="AL125" s="30">
        <f t="shared" si="6"/>
        <v>2809827.7035419084</v>
      </c>
      <c r="AM125" s="38">
        <f t="shared" si="7"/>
        <v>1.2355217431467833</v>
      </c>
      <c r="AN125" s="27">
        <v>0.42499999999999999</v>
      </c>
      <c r="AO125" s="28">
        <v>0.31530000000000002</v>
      </c>
    </row>
    <row r="126" spans="1:41" ht="18" thickTop="1" thickBot="1">
      <c r="A126" s="36" t="s">
        <v>46</v>
      </c>
      <c r="B126" s="32" t="s">
        <v>32</v>
      </c>
      <c r="C126" s="32">
        <v>41</v>
      </c>
      <c r="D126" s="26">
        <f>Table6[[#This Row],[Total Wins]]/82</f>
        <v>0.5</v>
      </c>
      <c r="E126" s="32" t="s">
        <v>60</v>
      </c>
      <c r="F126" s="33">
        <v>24328425</v>
      </c>
      <c r="G126" s="34">
        <v>18500000</v>
      </c>
      <c r="H126" s="33">
        <v>16393443</v>
      </c>
      <c r="I126" s="34">
        <v>9213484</v>
      </c>
      <c r="J126" s="33">
        <v>8988764</v>
      </c>
      <c r="K126" s="34">
        <v>7680965</v>
      </c>
      <c r="L126" s="33">
        <v>7400000</v>
      </c>
      <c r="M126" s="34">
        <v>6666667</v>
      </c>
      <c r="N126" s="33">
        <v>3219579</v>
      </c>
      <c r="O126" s="34">
        <v>2751360</v>
      </c>
      <c r="P126" s="33">
        <v>1984005</v>
      </c>
      <c r="Q126" s="34">
        <v>1921320</v>
      </c>
      <c r="R126" s="33">
        <v>1350120</v>
      </c>
      <c r="S126" s="34">
        <v>874636</v>
      </c>
      <c r="T126" s="32">
        <v>600000</v>
      </c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26">
        <f t="shared" si="4"/>
        <v>111872768</v>
      </c>
      <c r="AK126" s="30">
        <f t="shared" si="5"/>
        <v>7458184.5333333332</v>
      </c>
      <c r="AL126" s="30">
        <f t="shared" si="6"/>
        <v>7175845.1746034455</v>
      </c>
      <c r="AM126" s="38">
        <f t="shared" si="7"/>
        <v>1.0393457985589121</v>
      </c>
      <c r="AN126" s="27">
        <v>0.49020000000000002</v>
      </c>
      <c r="AO126" s="28">
        <v>0.36070000000000002</v>
      </c>
    </row>
    <row r="127" spans="1:41" ht="18" thickTop="1" thickBot="1">
      <c r="A127" s="35" t="s">
        <v>47</v>
      </c>
      <c r="B127" s="31" t="s">
        <v>28</v>
      </c>
      <c r="C127" s="31">
        <v>28</v>
      </c>
      <c r="D127" s="26">
        <f>Table6[[#This Row],[Total Wins]]/82</f>
        <v>0.34146341463414637</v>
      </c>
      <c r="E127" s="31" t="s">
        <v>63</v>
      </c>
      <c r="F127" s="27">
        <v>8083000</v>
      </c>
      <c r="G127" s="28">
        <v>7525000</v>
      </c>
      <c r="H127" s="27">
        <v>5486250</v>
      </c>
      <c r="I127" s="28">
        <v>5251825</v>
      </c>
      <c r="J127" s="27">
        <v>5250000</v>
      </c>
      <c r="K127" s="28">
        <v>3880800</v>
      </c>
      <c r="L127" s="27">
        <v>3250000</v>
      </c>
      <c r="M127" s="28">
        <v>3000000</v>
      </c>
      <c r="N127" s="27">
        <v>2812006</v>
      </c>
      <c r="O127" s="28">
        <v>2445480</v>
      </c>
      <c r="P127" s="27">
        <v>2406240</v>
      </c>
      <c r="Q127" s="28">
        <v>2096760</v>
      </c>
      <c r="R127" s="27">
        <v>2067880</v>
      </c>
      <c r="S127" s="28">
        <v>762195</v>
      </c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26">
        <f t="shared" si="4"/>
        <v>54317436</v>
      </c>
      <c r="AK127" s="30">
        <f t="shared" si="5"/>
        <v>3879816.8571428573</v>
      </c>
      <c r="AL127" s="30">
        <f t="shared" si="6"/>
        <v>2148635.277522916</v>
      </c>
      <c r="AM127" s="38">
        <f t="shared" si="7"/>
        <v>1.8057121642421128</v>
      </c>
      <c r="AN127" s="27">
        <v>0.29339999999999999</v>
      </c>
      <c r="AO127" s="28">
        <v>0.22459999999999999</v>
      </c>
    </row>
    <row r="128" spans="1:41" ht="18" thickTop="1" thickBot="1">
      <c r="A128" s="35" t="s">
        <v>47</v>
      </c>
      <c r="B128" s="32" t="s">
        <v>29</v>
      </c>
      <c r="C128" s="32">
        <v>28</v>
      </c>
      <c r="D128" s="26">
        <f>Table6[[#This Row],[Total Wins]]/82</f>
        <v>0.34146341463414637</v>
      </c>
      <c r="E128" s="32" t="s">
        <v>63</v>
      </c>
      <c r="F128" s="27">
        <v>17888932</v>
      </c>
      <c r="G128" s="28">
        <v>6500000</v>
      </c>
      <c r="H128" s="27">
        <v>5643750</v>
      </c>
      <c r="I128" s="28">
        <v>5625313</v>
      </c>
      <c r="J128" s="27">
        <v>5293080</v>
      </c>
      <c r="K128" s="28">
        <v>4916974</v>
      </c>
      <c r="L128" s="27">
        <v>3000000</v>
      </c>
      <c r="M128" s="28">
        <v>2895960</v>
      </c>
      <c r="N128" s="27">
        <v>2690875</v>
      </c>
      <c r="O128" s="28">
        <v>2574120</v>
      </c>
      <c r="P128" s="27">
        <v>1695636</v>
      </c>
      <c r="Q128" s="28">
        <v>1272279</v>
      </c>
      <c r="R128" s="27">
        <v>884293</v>
      </c>
      <c r="S128" s="28">
        <v>788872</v>
      </c>
      <c r="T128" s="27">
        <v>524616</v>
      </c>
      <c r="U128" s="28">
        <v>364121</v>
      </c>
      <c r="V128" s="27">
        <v>92808</v>
      </c>
      <c r="W128" s="28">
        <v>92808</v>
      </c>
      <c r="X128" s="27">
        <v>78887</v>
      </c>
      <c r="Y128" s="28">
        <v>57668</v>
      </c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26">
        <f t="shared" si="4"/>
        <v>62880992</v>
      </c>
      <c r="AK128" s="30">
        <f t="shared" si="5"/>
        <v>3144049.6</v>
      </c>
      <c r="AL128" s="30">
        <f t="shared" si="6"/>
        <v>4090029.9588915561</v>
      </c>
      <c r="AM128" s="38">
        <f t="shared" si="7"/>
        <v>0.76871065288041873</v>
      </c>
      <c r="AN128" s="27">
        <v>0.57850000000000001</v>
      </c>
      <c r="AO128" s="28">
        <v>0.4294</v>
      </c>
    </row>
    <row r="129" spans="1:41" ht="18" thickTop="1" thickBot="1">
      <c r="A129" s="35" t="s">
        <v>47</v>
      </c>
      <c r="B129" s="31" t="s">
        <v>30</v>
      </c>
      <c r="C129" s="31">
        <v>29</v>
      </c>
      <c r="D129" s="26">
        <f>Table6[[#This Row],[Total Wins]]/82</f>
        <v>0.35365853658536583</v>
      </c>
      <c r="E129" s="31" t="s">
        <v>63</v>
      </c>
      <c r="F129" s="27">
        <v>19317326</v>
      </c>
      <c r="G129" s="28">
        <v>14746000</v>
      </c>
      <c r="H129" s="27">
        <v>6750000</v>
      </c>
      <c r="I129" s="28">
        <v>6679867</v>
      </c>
      <c r="J129" s="27">
        <v>6037500</v>
      </c>
      <c r="K129" s="28">
        <v>4797664</v>
      </c>
      <c r="L129" s="27">
        <v>4650000</v>
      </c>
      <c r="M129" s="28">
        <v>3026280</v>
      </c>
      <c r="N129" s="27">
        <v>2745840</v>
      </c>
      <c r="O129" s="28">
        <v>1768654</v>
      </c>
      <c r="P129" s="27">
        <v>1310286</v>
      </c>
      <c r="Q129" s="28">
        <v>1063384</v>
      </c>
      <c r="R129" s="27">
        <v>816482</v>
      </c>
      <c r="S129" s="28">
        <v>507336</v>
      </c>
      <c r="T129" s="27">
        <v>123827</v>
      </c>
      <c r="U129" s="28">
        <v>41781</v>
      </c>
      <c r="V129" s="27">
        <v>29843</v>
      </c>
      <c r="W129" s="28">
        <v>29483</v>
      </c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26">
        <f t="shared" si="4"/>
        <v>74441553</v>
      </c>
      <c r="AK129" s="30">
        <f t="shared" si="5"/>
        <v>4135641.8333333335</v>
      </c>
      <c r="AL129" s="30">
        <f t="shared" si="6"/>
        <v>5300561.8984149247</v>
      </c>
      <c r="AM129" s="38">
        <f t="shared" si="7"/>
        <v>0.78022706131779196</v>
      </c>
      <c r="AN129" s="27">
        <v>0.60419999999999996</v>
      </c>
      <c r="AO129" s="28">
        <v>0.45710000000000001</v>
      </c>
    </row>
    <row r="130" spans="1:41" ht="18" thickTop="1" thickBot="1">
      <c r="A130" s="35" t="s">
        <v>47</v>
      </c>
      <c r="B130" s="32" t="s">
        <v>31</v>
      </c>
      <c r="C130" s="32">
        <v>33</v>
      </c>
      <c r="D130" s="26">
        <f>Table6[[#This Row],[Total Wins]]/82</f>
        <v>0.40243902439024393</v>
      </c>
      <c r="E130" s="32" t="s">
        <v>63</v>
      </c>
      <c r="F130" s="27">
        <v>15851950</v>
      </c>
      <c r="G130" s="28">
        <v>12403101</v>
      </c>
      <c r="H130" s="27">
        <v>9500000</v>
      </c>
      <c r="I130" s="28">
        <v>7700000</v>
      </c>
      <c r="J130" s="27">
        <v>6060606</v>
      </c>
      <c r="K130" s="28">
        <v>5013559</v>
      </c>
      <c r="L130" s="27">
        <v>3398280</v>
      </c>
      <c r="M130" s="28">
        <v>3156600</v>
      </c>
      <c r="N130" s="27">
        <v>2836186</v>
      </c>
      <c r="O130" s="28">
        <v>1449187</v>
      </c>
      <c r="P130" s="27">
        <v>1015421</v>
      </c>
      <c r="Q130" s="28">
        <v>981348</v>
      </c>
      <c r="R130" s="27">
        <v>947276</v>
      </c>
      <c r="S130" s="28">
        <v>845059</v>
      </c>
      <c r="T130" s="27">
        <v>525093</v>
      </c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26">
        <f t="shared" si="4"/>
        <v>71683666</v>
      </c>
      <c r="AK130" s="30">
        <f t="shared" si="5"/>
        <v>4778911.0666666664</v>
      </c>
      <c r="AL130" s="30">
        <f t="shared" si="6"/>
        <v>4701792.3239699388</v>
      </c>
      <c r="AM130" s="38">
        <f t="shared" si="7"/>
        <v>1.0164019883021147</v>
      </c>
      <c r="AN130" s="27">
        <v>0.50049999999999994</v>
      </c>
      <c r="AO130" s="28">
        <v>0.3886</v>
      </c>
    </row>
    <row r="131" spans="1:41" ht="18" thickTop="1" thickBot="1">
      <c r="A131" s="35" t="s">
        <v>47</v>
      </c>
      <c r="B131" s="31" t="s">
        <v>32</v>
      </c>
      <c r="C131" s="31">
        <v>32</v>
      </c>
      <c r="D131" s="26">
        <f>Table6[[#This Row],[Total Wins]]/82</f>
        <v>0.3902439024390244</v>
      </c>
      <c r="E131" s="31" t="s">
        <v>63</v>
      </c>
      <c r="F131" s="33">
        <v>13333333</v>
      </c>
      <c r="G131" s="34">
        <v>12500000</v>
      </c>
      <c r="H131" s="33">
        <v>10661286</v>
      </c>
      <c r="I131" s="34">
        <v>8046500</v>
      </c>
      <c r="J131" s="33">
        <v>8000000</v>
      </c>
      <c r="K131" s="34">
        <v>8000000</v>
      </c>
      <c r="L131" s="33">
        <v>6125000</v>
      </c>
      <c r="M131" s="34">
        <v>5229454</v>
      </c>
      <c r="N131" s="33">
        <v>5200000</v>
      </c>
      <c r="O131" s="34">
        <v>4008882</v>
      </c>
      <c r="P131" s="33">
        <v>3551160</v>
      </c>
      <c r="Q131" s="34">
        <v>3517200</v>
      </c>
      <c r="R131" s="33">
        <v>2202240</v>
      </c>
      <c r="S131" s="34">
        <v>1439880</v>
      </c>
      <c r="T131" s="33">
        <v>1315448</v>
      </c>
      <c r="U131" s="34">
        <v>1188840</v>
      </c>
      <c r="V131" s="33">
        <v>923670</v>
      </c>
      <c r="W131" s="34">
        <v>517220</v>
      </c>
      <c r="X131" s="33">
        <v>100000</v>
      </c>
      <c r="Y131" s="34">
        <v>100000</v>
      </c>
      <c r="Z131" s="33">
        <v>82979</v>
      </c>
      <c r="AA131" s="31"/>
      <c r="AB131" s="31"/>
      <c r="AC131" s="31"/>
      <c r="AD131" s="31"/>
      <c r="AE131" s="31"/>
      <c r="AF131" s="31"/>
      <c r="AG131" s="31"/>
      <c r="AH131" s="31"/>
      <c r="AI131" s="31"/>
      <c r="AJ131" s="26">
        <f t="shared" ref="AJ131:AJ151" si="8">SUM(F131:AI131)</f>
        <v>96043092</v>
      </c>
      <c r="AK131" s="30">
        <f t="shared" ref="AK131:AK151" si="9">AVERAGE(F131:AI131)</f>
        <v>4573480.5714285718</v>
      </c>
      <c r="AL131" s="30">
        <f t="shared" ref="AL131:AL151" si="10">_xlfn.STDEV.S(F131:AI131)</f>
        <v>4155451.5096102562</v>
      </c>
      <c r="AM131" s="38">
        <f t="shared" ref="AM131:AM151" si="11">AK131/AL131</f>
        <v>1.1005977475255204</v>
      </c>
      <c r="AN131" s="27">
        <v>0.49080000000000001</v>
      </c>
      <c r="AO131" s="28">
        <v>0.37409999999999999</v>
      </c>
    </row>
    <row r="132" spans="1:41" ht="18" thickTop="1" thickBot="1">
      <c r="A132" s="36" t="s">
        <v>48</v>
      </c>
      <c r="B132" s="32" t="s">
        <v>28</v>
      </c>
      <c r="C132" s="32">
        <v>58</v>
      </c>
      <c r="D132" s="26">
        <f>Table6[[#This Row],[Total Wins]]/82</f>
        <v>0.70731707317073167</v>
      </c>
      <c r="E132" s="32" t="s">
        <v>64</v>
      </c>
      <c r="F132" s="27">
        <v>14107492</v>
      </c>
      <c r="G132" s="28">
        <v>12500000</v>
      </c>
      <c r="H132" s="27">
        <v>10059750</v>
      </c>
      <c r="I132" s="28">
        <v>9638554</v>
      </c>
      <c r="J132" s="27">
        <v>4500000</v>
      </c>
      <c r="K132" s="28">
        <v>3944000</v>
      </c>
      <c r="L132" s="27">
        <v>3630000</v>
      </c>
      <c r="M132" s="28">
        <v>3500000</v>
      </c>
      <c r="N132" s="27">
        <v>1861920</v>
      </c>
      <c r="O132" s="28">
        <v>1400000</v>
      </c>
      <c r="P132" s="27">
        <v>1105560</v>
      </c>
      <c r="Q132" s="28">
        <v>1085120</v>
      </c>
      <c r="R132" s="27">
        <v>1054000</v>
      </c>
      <c r="S132" s="28">
        <v>854389</v>
      </c>
      <c r="T132" s="27">
        <v>401170</v>
      </c>
      <c r="U132" s="28">
        <v>145749</v>
      </c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26">
        <f t="shared" si="8"/>
        <v>69787704</v>
      </c>
      <c r="AK132" s="30">
        <f t="shared" si="9"/>
        <v>4361731.5</v>
      </c>
      <c r="AL132" s="30">
        <f t="shared" si="10"/>
        <v>4590265.0909043439</v>
      </c>
      <c r="AM132" s="38">
        <f t="shared" si="11"/>
        <v>0.9502134220184395</v>
      </c>
      <c r="AN132" s="27">
        <v>0.52990000000000004</v>
      </c>
      <c r="AO132" s="28">
        <v>0.41549999999999998</v>
      </c>
    </row>
    <row r="133" spans="1:41" ht="18" thickTop="1" thickBot="1">
      <c r="A133" s="36" t="s">
        <v>48</v>
      </c>
      <c r="B133" s="31" t="s">
        <v>29</v>
      </c>
      <c r="C133" s="31">
        <v>62</v>
      </c>
      <c r="D133" s="26">
        <f>Table6[[#This Row],[Total Wins]]/82</f>
        <v>0.75609756097560976</v>
      </c>
      <c r="E133" s="31" t="s">
        <v>65</v>
      </c>
      <c r="F133" s="27">
        <v>12500000</v>
      </c>
      <c r="G133" s="28">
        <v>10361446</v>
      </c>
      <c r="H133" s="27">
        <v>10000000</v>
      </c>
      <c r="I133" s="28">
        <v>7500000</v>
      </c>
      <c r="J133" s="27">
        <v>4702500</v>
      </c>
      <c r="K133" s="28">
        <v>3945000</v>
      </c>
      <c r="L133" s="27">
        <v>3762500</v>
      </c>
      <c r="M133" s="28">
        <v>2750000</v>
      </c>
      <c r="N133" s="27">
        <v>1991760</v>
      </c>
      <c r="O133" s="28">
        <v>1750000</v>
      </c>
      <c r="P133" s="27">
        <v>1133950</v>
      </c>
      <c r="Q133" s="28">
        <v>1182600</v>
      </c>
      <c r="R133" s="27">
        <v>947907</v>
      </c>
      <c r="S133" s="28">
        <v>788872</v>
      </c>
      <c r="T133" s="27">
        <v>274830</v>
      </c>
      <c r="U133" s="28">
        <v>139583</v>
      </c>
      <c r="V133" s="27">
        <v>75443</v>
      </c>
      <c r="W133" s="28">
        <v>52017</v>
      </c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26">
        <f t="shared" si="8"/>
        <v>63858408</v>
      </c>
      <c r="AK133" s="30">
        <f t="shared" si="9"/>
        <v>3547689.3333333335</v>
      </c>
      <c r="AL133" s="30">
        <f t="shared" si="10"/>
        <v>3941061.8167318366</v>
      </c>
      <c r="AM133" s="38">
        <f t="shared" si="11"/>
        <v>0.90018616766465465</v>
      </c>
      <c r="AN133" s="27">
        <v>0.56359999999999999</v>
      </c>
      <c r="AO133" s="28">
        <v>0.4375</v>
      </c>
    </row>
    <row r="134" spans="1:41" ht="18" thickTop="1" thickBot="1">
      <c r="A134" s="36" t="s">
        <v>48</v>
      </c>
      <c r="B134" s="32" t="s">
        <v>30</v>
      </c>
      <c r="C134" s="32">
        <v>55</v>
      </c>
      <c r="D134" s="26">
        <f>Table6[[#This Row],[Total Wins]]/82</f>
        <v>0.67073170731707321</v>
      </c>
      <c r="E134" s="32" t="s">
        <v>60</v>
      </c>
      <c r="F134" s="27">
        <v>12500000</v>
      </c>
      <c r="G134" s="28">
        <v>10361446</v>
      </c>
      <c r="H134" s="27">
        <v>9250000</v>
      </c>
      <c r="I134" s="28">
        <v>7500000</v>
      </c>
      <c r="J134" s="27">
        <v>7000000</v>
      </c>
      <c r="K134" s="28">
        <v>4025000</v>
      </c>
      <c r="L134" s="27">
        <v>3500000</v>
      </c>
      <c r="M134" s="28">
        <v>3053368</v>
      </c>
      <c r="N134" s="27">
        <v>2873750</v>
      </c>
      <c r="O134" s="28">
        <v>2134593</v>
      </c>
      <c r="P134" s="27">
        <v>2100000</v>
      </c>
      <c r="Q134" s="28">
        <v>1828750</v>
      </c>
      <c r="R134" s="27">
        <v>1448490</v>
      </c>
      <c r="S134" s="28">
        <v>1093680</v>
      </c>
      <c r="T134" s="27">
        <v>1063384</v>
      </c>
      <c r="U134" s="28">
        <v>487906</v>
      </c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26">
        <f t="shared" si="8"/>
        <v>70220367</v>
      </c>
      <c r="AK134" s="30">
        <f t="shared" si="9"/>
        <v>4388772.9375</v>
      </c>
      <c r="AL134" s="30">
        <f t="shared" si="10"/>
        <v>3734941.7480764268</v>
      </c>
      <c r="AM134" s="38">
        <f t="shared" si="11"/>
        <v>1.175057934908974</v>
      </c>
      <c r="AN134" s="27">
        <v>0.44090000000000001</v>
      </c>
      <c r="AO134" s="28">
        <v>0.3513</v>
      </c>
    </row>
    <row r="135" spans="1:41" ht="18" thickTop="1" thickBot="1">
      <c r="A135" s="36" t="s">
        <v>48</v>
      </c>
      <c r="B135" s="31" t="s">
        <v>31</v>
      </c>
      <c r="C135" s="31">
        <v>67</v>
      </c>
      <c r="D135" s="26">
        <f>Table6[[#This Row],[Total Wins]]/82</f>
        <v>0.81707317073170727</v>
      </c>
      <c r="E135" s="31" t="s">
        <v>62</v>
      </c>
      <c r="F135" s="31">
        <v>19689000</v>
      </c>
      <c r="G135" s="31">
        <v>16407500</v>
      </c>
      <c r="H135" s="31">
        <v>13437500</v>
      </c>
      <c r="I135" s="31">
        <v>10000000</v>
      </c>
      <c r="J135" s="31">
        <v>7500000</v>
      </c>
      <c r="K135" s="31">
        <v>5250000</v>
      </c>
      <c r="L135" s="31">
        <v>3578947</v>
      </c>
      <c r="M135" s="31">
        <v>2814000</v>
      </c>
      <c r="N135" s="31">
        <v>1499187</v>
      </c>
      <c r="O135" s="31">
        <v>1499187</v>
      </c>
      <c r="P135" s="31">
        <v>1200000</v>
      </c>
      <c r="Q135" s="31">
        <v>1142880</v>
      </c>
      <c r="R135" s="31">
        <v>1499187</v>
      </c>
      <c r="S135" s="31">
        <v>947276</v>
      </c>
      <c r="T135" s="31">
        <v>525093</v>
      </c>
      <c r="U135" s="31">
        <v>381450</v>
      </c>
      <c r="V135" s="31">
        <v>310483</v>
      </c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26">
        <f t="shared" si="8"/>
        <v>87681690</v>
      </c>
      <c r="AK135" s="30">
        <f t="shared" si="9"/>
        <v>5157746.4705882352</v>
      </c>
      <c r="AL135" s="30">
        <f t="shared" si="10"/>
        <v>6126953.9329711907</v>
      </c>
      <c r="AM135" s="38">
        <f t="shared" si="11"/>
        <v>0.84181251026430515</v>
      </c>
      <c r="AN135" s="27">
        <v>0.58099999999999996</v>
      </c>
      <c r="AO135" s="28">
        <v>0.47139999999999999</v>
      </c>
    </row>
    <row r="136" spans="1:41" ht="18" thickTop="1" thickBot="1">
      <c r="A136" s="36" t="s">
        <v>48</v>
      </c>
      <c r="B136" s="32" t="s">
        <v>32</v>
      </c>
      <c r="C136" s="32">
        <v>61</v>
      </c>
      <c r="D136" s="26">
        <f>Table6[[#This Row],[Total Wins]]/82</f>
        <v>0.74390243902439024</v>
      </c>
      <c r="E136" s="32" t="s">
        <v>61</v>
      </c>
      <c r="F136" s="33">
        <v>20575005</v>
      </c>
      <c r="G136" s="34">
        <v>17638063</v>
      </c>
      <c r="H136" s="33">
        <v>15500000</v>
      </c>
      <c r="I136" s="34">
        <v>14445313</v>
      </c>
      <c r="J136" s="33">
        <v>14000000</v>
      </c>
      <c r="K136" s="34">
        <v>10000000</v>
      </c>
      <c r="L136" s="33">
        <v>3578948</v>
      </c>
      <c r="M136" s="34">
        <v>2898000</v>
      </c>
      <c r="N136" s="33">
        <v>1881250</v>
      </c>
      <c r="O136" s="34">
        <v>1551659</v>
      </c>
      <c r="P136" s="33">
        <v>1192080</v>
      </c>
      <c r="Q136" s="34">
        <v>1188840</v>
      </c>
      <c r="R136" s="33">
        <v>1180080</v>
      </c>
      <c r="S136" s="34">
        <v>874636</v>
      </c>
      <c r="T136" s="33">
        <v>663810</v>
      </c>
      <c r="U136" s="34">
        <v>543471</v>
      </c>
      <c r="V136" s="33">
        <v>543471</v>
      </c>
      <c r="W136" s="34">
        <v>210995</v>
      </c>
      <c r="X136" s="33">
        <v>100000</v>
      </c>
      <c r="Y136" s="34">
        <v>75000</v>
      </c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26">
        <f t="shared" si="8"/>
        <v>108640621</v>
      </c>
      <c r="AK136" s="30">
        <f t="shared" si="9"/>
        <v>5432031.0499999998</v>
      </c>
      <c r="AL136" s="30">
        <f t="shared" si="10"/>
        <v>6967773.3342826581</v>
      </c>
      <c r="AM136" s="38">
        <f t="shared" si="11"/>
        <v>0.77959353575315971</v>
      </c>
      <c r="AN136" s="27">
        <v>0.62580000000000002</v>
      </c>
      <c r="AO136" s="28">
        <v>0.54830000000000001</v>
      </c>
    </row>
    <row r="137" spans="1:41" ht="18" thickTop="1" thickBot="1">
      <c r="A137" s="35" t="s">
        <v>49</v>
      </c>
      <c r="B137" s="31" t="s">
        <v>28</v>
      </c>
      <c r="C137" s="31">
        <v>34</v>
      </c>
      <c r="D137" s="26">
        <f>Table6[[#This Row],[Total Wins]]/82</f>
        <v>0.41463414634146339</v>
      </c>
      <c r="E137" s="31" t="s">
        <v>63</v>
      </c>
      <c r="F137" s="27">
        <v>16460538</v>
      </c>
      <c r="G137" s="28">
        <v>10000000</v>
      </c>
      <c r="H137" s="27">
        <v>6250000</v>
      </c>
      <c r="I137" s="28">
        <v>6000000</v>
      </c>
      <c r="J137" s="27">
        <v>5750000</v>
      </c>
      <c r="K137" s="28">
        <v>4600000</v>
      </c>
      <c r="L137" s="27">
        <v>3627720</v>
      </c>
      <c r="M137" s="28">
        <v>3344250</v>
      </c>
      <c r="N137" s="27">
        <v>2575000</v>
      </c>
      <c r="O137" s="28">
        <v>2563320</v>
      </c>
      <c r="P137" s="27">
        <v>1567500</v>
      </c>
      <c r="Q137" s="28">
        <v>1500000</v>
      </c>
      <c r="R137" s="27">
        <v>1005097</v>
      </c>
      <c r="S137" s="28">
        <v>885120</v>
      </c>
      <c r="T137" s="27">
        <v>665000</v>
      </c>
      <c r="U137" s="28">
        <v>181018</v>
      </c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26">
        <f t="shared" si="8"/>
        <v>66974563</v>
      </c>
      <c r="AK137" s="30">
        <f t="shared" si="9"/>
        <v>4185910.1875</v>
      </c>
      <c r="AL137" s="30">
        <f t="shared" si="10"/>
        <v>4198460.8824966354</v>
      </c>
      <c r="AM137" s="38">
        <f t="shared" si="11"/>
        <v>0.9970106438173667</v>
      </c>
      <c r="AN137" s="27">
        <v>0.48380000000000001</v>
      </c>
      <c r="AO137" s="28">
        <v>0.35749999999999998</v>
      </c>
    </row>
    <row r="138" spans="1:41" ht="18" thickTop="1" thickBot="1">
      <c r="A138" s="35" t="s">
        <v>49</v>
      </c>
      <c r="B138" s="32" t="s">
        <v>29</v>
      </c>
      <c r="C138" s="32">
        <v>48</v>
      </c>
      <c r="D138" s="26">
        <f>Table6[[#This Row],[Total Wins]]/82</f>
        <v>0.58536585365853655</v>
      </c>
      <c r="E138" s="32" t="s">
        <v>60</v>
      </c>
      <c r="F138" s="27">
        <v>9500000</v>
      </c>
      <c r="G138" s="28">
        <v>7583000</v>
      </c>
      <c r="H138" s="27">
        <v>6500000</v>
      </c>
      <c r="I138" s="28">
        <v>6250000</v>
      </c>
      <c r="J138" s="27">
        <v>6210000</v>
      </c>
      <c r="K138" s="28">
        <v>5722500</v>
      </c>
      <c r="L138" s="27">
        <v>4600000</v>
      </c>
      <c r="M138" s="28">
        <v>3880800</v>
      </c>
      <c r="N138" s="27">
        <v>3750000</v>
      </c>
      <c r="O138" s="28">
        <v>3383773</v>
      </c>
      <c r="P138" s="27">
        <v>3183000</v>
      </c>
      <c r="Q138" s="28">
        <v>3105302</v>
      </c>
      <c r="R138" s="27">
        <v>2678640</v>
      </c>
      <c r="S138" s="28">
        <v>2150188</v>
      </c>
      <c r="T138" s="27">
        <v>1463000</v>
      </c>
      <c r="U138" s="28">
        <v>1399507</v>
      </c>
      <c r="V138" s="27">
        <v>1267000</v>
      </c>
      <c r="W138" s="28">
        <v>884293</v>
      </c>
      <c r="X138" s="27">
        <v>700000</v>
      </c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26">
        <f t="shared" si="8"/>
        <v>74211003</v>
      </c>
      <c r="AK138" s="30">
        <f t="shared" si="9"/>
        <v>3905842.2631578948</v>
      </c>
      <c r="AL138" s="30">
        <f t="shared" si="10"/>
        <v>2481051.6794053023</v>
      </c>
      <c r="AM138" s="38">
        <f t="shared" si="11"/>
        <v>1.5742688052729756</v>
      </c>
      <c r="AN138" s="27">
        <v>0.34670000000000001</v>
      </c>
      <c r="AO138" s="28">
        <v>0.25640000000000002</v>
      </c>
    </row>
    <row r="139" spans="1:41" ht="18" thickTop="1" thickBot="1">
      <c r="A139" s="35" t="s">
        <v>49</v>
      </c>
      <c r="B139" s="31" t="s">
        <v>30</v>
      </c>
      <c r="C139" s="31">
        <v>49</v>
      </c>
      <c r="D139" s="26">
        <f>Table6[[#This Row],[Total Wins]]/82</f>
        <v>0.59756097560975607</v>
      </c>
      <c r="E139" s="31" t="s">
        <v>60</v>
      </c>
      <c r="F139" s="27">
        <v>12000000</v>
      </c>
      <c r="G139" s="28">
        <v>10000000</v>
      </c>
      <c r="H139" s="27">
        <v>7000000</v>
      </c>
      <c r="I139" s="28">
        <v>6400000</v>
      </c>
      <c r="J139" s="27">
        <v>6250000</v>
      </c>
      <c r="K139" s="28">
        <v>5958750</v>
      </c>
      <c r="L139" s="27">
        <v>5831326</v>
      </c>
      <c r="M139" s="28">
        <v>5450000</v>
      </c>
      <c r="N139" s="27">
        <v>4916974</v>
      </c>
      <c r="O139" s="28">
        <v>4177208</v>
      </c>
      <c r="P139" s="27">
        <v>3326235</v>
      </c>
      <c r="Q139" s="28">
        <v>2793960</v>
      </c>
      <c r="R139" s="27">
        <v>2500000</v>
      </c>
      <c r="S139" s="28">
        <v>1762680</v>
      </c>
      <c r="T139" s="27">
        <v>1458360</v>
      </c>
      <c r="U139" s="28">
        <v>981084</v>
      </c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26">
        <f t="shared" si="8"/>
        <v>80806577</v>
      </c>
      <c r="AK139" s="30">
        <f t="shared" si="9"/>
        <v>5050411.0625</v>
      </c>
      <c r="AL139" s="30">
        <f t="shared" si="10"/>
        <v>3022931.9797512144</v>
      </c>
      <c r="AM139" s="38">
        <f t="shared" si="11"/>
        <v>1.6706995381734147</v>
      </c>
      <c r="AN139" s="27">
        <v>0.31859999999999999</v>
      </c>
      <c r="AO139" s="28">
        <v>0.2288</v>
      </c>
    </row>
    <row r="140" spans="1:41" ht="18" thickTop="1" thickBot="1">
      <c r="A140" s="35" t="s">
        <v>49</v>
      </c>
      <c r="B140" s="32" t="s">
        <v>31</v>
      </c>
      <c r="C140" s="32">
        <v>56</v>
      </c>
      <c r="D140" s="26">
        <f>Table6[[#This Row],[Total Wins]]/82</f>
        <v>0.68292682926829273</v>
      </c>
      <c r="E140" s="32" t="s">
        <v>61</v>
      </c>
      <c r="F140" s="27">
        <v>13600000</v>
      </c>
      <c r="G140" s="28">
        <v>12000000</v>
      </c>
      <c r="H140" s="27">
        <v>10050000</v>
      </c>
      <c r="I140" s="28">
        <v>7000000</v>
      </c>
      <c r="J140" s="27">
        <v>6268675</v>
      </c>
      <c r="K140" s="28">
        <v>4660482</v>
      </c>
      <c r="L140" s="27">
        <v>3553917</v>
      </c>
      <c r="M140" s="28">
        <v>2900000</v>
      </c>
      <c r="N140" s="27">
        <v>2814000</v>
      </c>
      <c r="O140" s="28">
        <v>2500000</v>
      </c>
      <c r="P140" s="27">
        <v>1842000</v>
      </c>
      <c r="Q140" s="28">
        <v>1524000</v>
      </c>
      <c r="R140" s="27">
        <v>1509360</v>
      </c>
      <c r="S140" s="28">
        <v>947276</v>
      </c>
      <c r="T140" s="27">
        <v>650000</v>
      </c>
      <c r="U140" s="28">
        <v>323381</v>
      </c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26">
        <f t="shared" si="8"/>
        <v>72143091</v>
      </c>
      <c r="AK140" s="30">
        <f t="shared" si="9"/>
        <v>4508943.1875</v>
      </c>
      <c r="AL140" s="30">
        <f t="shared" si="10"/>
        <v>4157858.5576562723</v>
      </c>
      <c r="AM140" s="38">
        <f t="shared" si="11"/>
        <v>1.0844388102614124</v>
      </c>
      <c r="AN140" s="27">
        <v>0.47370000000000001</v>
      </c>
      <c r="AO140" s="28">
        <v>0.36770000000000003</v>
      </c>
    </row>
    <row r="141" spans="1:41" ht="18" thickTop="1" thickBot="1">
      <c r="A141" s="35" t="s">
        <v>49</v>
      </c>
      <c r="B141" s="31" t="s">
        <v>32</v>
      </c>
      <c r="C141" s="31">
        <v>51</v>
      </c>
      <c r="D141" s="26">
        <f>Table6[[#This Row],[Total Wins]]/82</f>
        <v>0.62195121951219512</v>
      </c>
      <c r="E141" s="31" t="s">
        <v>62</v>
      </c>
      <c r="F141" s="33">
        <v>26540100</v>
      </c>
      <c r="G141" s="34">
        <v>14382022</v>
      </c>
      <c r="H141" s="33">
        <v>14200000</v>
      </c>
      <c r="I141" s="34">
        <v>12250000</v>
      </c>
      <c r="J141" s="33">
        <v>12000000</v>
      </c>
      <c r="K141" s="34">
        <v>7330000</v>
      </c>
      <c r="L141" s="33">
        <v>6050000</v>
      </c>
      <c r="M141" s="34">
        <v>5300000</v>
      </c>
      <c r="N141" s="33">
        <v>2703960</v>
      </c>
      <c r="O141" s="34">
        <v>1921320</v>
      </c>
      <c r="P141" s="33">
        <v>1589640</v>
      </c>
      <c r="Q141" s="34">
        <v>1577280</v>
      </c>
      <c r="R141" s="33">
        <v>1196040</v>
      </c>
      <c r="S141" s="34">
        <v>874636</v>
      </c>
      <c r="T141" s="33">
        <v>543471</v>
      </c>
      <c r="U141" s="34">
        <v>56500</v>
      </c>
      <c r="V141" s="33">
        <v>50000</v>
      </c>
      <c r="W141" s="34">
        <v>50000</v>
      </c>
      <c r="X141" s="33">
        <v>50000</v>
      </c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26">
        <f t="shared" si="8"/>
        <v>108664969</v>
      </c>
      <c r="AK141" s="30">
        <f t="shared" si="9"/>
        <v>5719208.8947368423</v>
      </c>
      <c r="AL141" s="30">
        <f t="shared" si="10"/>
        <v>7158463.9030052228</v>
      </c>
      <c r="AM141" s="38">
        <f t="shared" si="11"/>
        <v>0.79894359631202982</v>
      </c>
      <c r="AN141" s="27">
        <v>0.61170000000000002</v>
      </c>
      <c r="AO141" s="28">
        <v>0.48509999999999998</v>
      </c>
    </row>
    <row r="142" spans="1:41" ht="18" thickTop="1" thickBot="1">
      <c r="A142" s="36" t="s">
        <v>50</v>
      </c>
      <c r="B142" s="32" t="s">
        <v>28</v>
      </c>
      <c r="C142" s="32">
        <v>43</v>
      </c>
      <c r="D142" s="26">
        <f>Table6[[#This Row],[Total Wins]]/82</f>
        <v>0.52439024390243905</v>
      </c>
      <c r="E142" s="32" t="s">
        <v>63</v>
      </c>
      <c r="F142" s="27">
        <v>15000000</v>
      </c>
      <c r="G142" s="28">
        <v>8603633</v>
      </c>
      <c r="H142" s="27">
        <v>8500000</v>
      </c>
      <c r="I142" s="28">
        <v>8287500</v>
      </c>
      <c r="J142" s="27">
        <v>4753320</v>
      </c>
      <c r="K142" s="28">
        <v>4443360</v>
      </c>
      <c r="L142" s="27">
        <v>3480000</v>
      </c>
      <c r="M142" s="28">
        <v>2709720</v>
      </c>
      <c r="N142" s="27">
        <v>2500000</v>
      </c>
      <c r="O142" s="28">
        <v>2171640</v>
      </c>
      <c r="P142" s="27">
        <v>2000000</v>
      </c>
      <c r="Q142" s="28">
        <v>1794872</v>
      </c>
      <c r="R142" s="27">
        <v>1352181</v>
      </c>
      <c r="S142" s="28">
        <v>885120</v>
      </c>
      <c r="T142" s="27">
        <v>473604</v>
      </c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26">
        <f t="shared" si="8"/>
        <v>66954950</v>
      </c>
      <c r="AK142" s="30">
        <f t="shared" si="9"/>
        <v>4463663.333333333</v>
      </c>
      <c r="AL142" s="30">
        <f t="shared" si="10"/>
        <v>3999151.7024139301</v>
      </c>
      <c r="AM142" s="38">
        <f t="shared" si="11"/>
        <v>1.1161525407098258</v>
      </c>
      <c r="AN142" s="27">
        <v>0.4451</v>
      </c>
      <c r="AO142" s="28">
        <v>0.34089999999999998</v>
      </c>
    </row>
    <row r="143" spans="1:41" ht="18" thickTop="1" thickBot="1">
      <c r="A143" s="36" t="s">
        <v>50</v>
      </c>
      <c r="B143" s="31" t="s">
        <v>29</v>
      </c>
      <c r="C143" s="31">
        <v>25</v>
      </c>
      <c r="D143" s="26">
        <f>Table6[[#This Row],[Total Wins]]/82</f>
        <v>0.3048780487804878</v>
      </c>
      <c r="E143" s="31" t="s">
        <v>63</v>
      </c>
      <c r="F143" s="27">
        <v>11046000</v>
      </c>
      <c r="G143" s="28">
        <v>9000000</v>
      </c>
      <c r="H143" s="27">
        <v>7500000</v>
      </c>
      <c r="I143" s="28">
        <v>6008196</v>
      </c>
      <c r="J143" s="27">
        <v>4753320</v>
      </c>
      <c r="K143" s="28">
        <v>4000000</v>
      </c>
      <c r="L143" s="27">
        <v>3452183</v>
      </c>
      <c r="M143" s="28">
        <v>2438760</v>
      </c>
      <c r="N143" s="27">
        <v>2323200</v>
      </c>
      <c r="O143" s="28">
        <v>1660257</v>
      </c>
      <c r="P143" s="27">
        <v>1600000</v>
      </c>
      <c r="Q143" s="28">
        <v>1078800</v>
      </c>
      <c r="R143" s="27">
        <v>719266</v>
      </c>
      <c r="S143" s="28">
        <v>490180</v>
      </c>
      <c r="T143" s="27">
        <v>441883</v>
      </c>
      <c r="U143" s="28">
        <v>377217</v>
      </c>
      <c r="V143" s="27">
        <v>115286</v>
      </c>
      <c r="W143" s="28">
        <v>34601</v>
      </c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26">
        <f t="shared" si="8"/>
        <v>57039149</v>
      </c>
      <c r="AK143" s="30">
        <f t="shared" si="9"/>
        <v>3168841.611111111</v>
      </c>
      <c r="AL143" s="30">
        <f t="shared" si="10"/>
        <v>3290457.3035058808</v>
      </c>
      <c r="AM143" s="38">
        <f t="shared" si="11"/>
        <v>0.96303988133649632</v>
      </c>
      <c r="AN143" s="27">
        <v>0.5363</v>
      </c>
      <c r="AO143" s="28">
        <v>0.41339999999999999</v>
      </c>
    </row>
    <row r="144" spans="1:41" ht="18" thickTop="1" thickBot="1">
      <c r="A144" s="36" t="s">
        <v>50</v>
      </c>
      <c r="B144" s="32" t="s">
        <v>30</v>
      </c>
      <c r="C144" s="32">
        <v>38</v>
      </c>
      <c r="D144" s="26">
        <f>Table6[[#This Row],[Total Wins]]/82</f>
        <v>0.46341463414634149</v>
      </c>
      <c r="E144" s="32" t="s">
        <v>63</v>
      </c>
      <c r="F144" s="27">
        <v>14746000</v>
      </c>
      <c r="G144" s="28">
        <v>12950000</v>
      </c>
      <c r="H144" s="27">
        <v>9154342</v>
      </c>
      <c r="I144" s="28">
        <v>5000000</v>
      </c>
      <c r="J144" s="27">
        <v>3615000</v>
      </c>
      <c r="K144" s="28">
        <v>3201730</v>
      </c>
      <c r="L144" s="27">
        <v>2548560</v>
      </c>
      <c r="M144" s="28">
        <v>1795000</v>
      </c>
      <c r="N144" s="27">
        <v>1290360</v>
      </c>
      <c r="O144" s="28">
        <v>1127400</v>
      </c>
      <c r="P144" s="27">
        <v>1000000</v>
      </c>
      <c r="Q144" s="28">
        <v>948163</v>
      </c>
      <c r="R144" s="27">
        <v>816482</v>
      </c>
      <c r="S144" s="28">
        <v>552166</v>
      </c>
      <c r="T144" s="27">
        <v>507336</v>
      </c>
      <c r="U144" s="28">
        <v>507336</v>
      </c>
      <c r="V144" s="27">
        <v>166897</v>
      </c>
      <c r="W144" s="28">
        <v>152201</v>
      </c>
      <c r="X144" s="27">
        <v>74608</v>
      </c>
      <c r="Y144" s="28">
        <v>59687</v>
      </c>
      <c r="Z144" s="27">
        <v>29843</v>
      </c>
      <c r="AA144" s="28">
        <v>29843</v>
      </c>
      <c r="AB144" s="32"/>
      <c r="AC144" s="32"/>
      <c r="AD144" s="32"/>
      <c r="AE144" s="32"/>
      <c r="AF144" s="32"/>
      <c r="AG144" s="32"/>
      <c r="AH144" s="32"/>
      <c r="AI144" s="32"/>
      <c r="AJ144" s="26">
        <f t="shared" si="8"/>
        <v>60272954</v>
      </c>
      <c r="AK144" s="30">
        <f t="shared" si="9"/>
        <v>2739679.7272727271</v>
      </c>
      <c r="AL144" s="30">
        <f t="shared" si="10"/>
        <v>4187510.9025734654</v>
      </c>
      <c r="AM144" s="38">
        <f t="shared" si="11"/>
        <v>0.65425017176409905</v>
      </c>
      <c r="AN144" s="27">
        <v>0.67379999999999995</v>
      </c>
      <c r="AO144" s="28">
        <v>0.53469999999999995</v>
      </c>
    </row>
    <row r="145" spans="1:41" ht="18" thickTop="1" thickBot="1">
      <c r="A145" s="36" t="s">
        <v>50</v>
      </c>
      <c r="B145" s="31" t="s">
        <v>31</v>
      </c>
      <c r="C145" s="31">
        <v>40</v>
      </c>
      <c r="D145" s="26">
        <f>Table6[[#This Row],[Total Wins]]/82</f>
        <v>0.48780487804878048</v>
      </c>
      <c r="E145" s="31" t="s">
        <v>63</v>
      </c>
      <c r="F145" s="27">
        <v>15409570</v>
      </c>
      <c r="G145" s="28">
        <v>12000000</v>
      </c>
      <c r="H145" s="27">
        <v>9213484</v>
      </c>
      <c r="I145" s="28">
        <v>4775000</v>
      </c>
      <c r="J145" s="27">
        <v>3777720</v>
      </c>
      <c r="K145" s="28">
        <v>2900000</v>
      </c>
      <c r="L145" s="27">
        <v>2658240</v>
      </c>
      <c r="M145" s="28">
        <v>2433333</v>
      </c>
      <c r="N145" s="27">
        <v>2239800</v>
      </c>
      <c r="O145" s="28">
        <v>2100000</v>
      </c>
      <c r="P145" s="27">
        <v>1348440</v>
      </c>
      <c r="Q145" s="28">
        <v>1175880</v>
      </c>
      <c r="R145" s="27">
        <v>947276</v>
      </c>
      <c r="S145" s="28">
        <v>947276</v>
      </c>
      <c r="T145" s="27">
        <v>947276</v>
      </c>
      <c r="U145" s="28">
        <v>840000</v>
      </c>
      <c r="V145" s="27">
        <v>217494</v>
      </c>
      <c r="W145" s="28">
        <v>62141</v>
      </c>
      <c r="X145" s="27">
        <v>31071</v>
      </c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26">
        <f t="shared" si="8"/>
        <v>64024001</v>
      </c>
      <c r="AK145" s="30">
        <f t="shared" si="9"/>
        <v>3369684.2631578948</v>
      </c>
      <c r="AL145" s="30">
        <f t="shared" si="10"/>
        <v>4250157.0128736664</v>
      </c>
      <c r="AM145" s="38">
        <f t="shared" si="11"/>
        <v>0.79283759469383563</v>
      </c>
      <c r="AN145" s="27">
        <v>0.57709999999999995</v>
      </c>
      <c r="AO145" s="28">
        <v>0.44240000000000002</v>
      </c>
    </row>
    <row r="146" spans="1:41" ht="18" thickTop="1" thickBot="1">
      <c r="A146" s="36" t="s">
        <v>50</v>
      </c>
      <c r="B146" s="32" t="s">
        <v>32</v>
      </c>
      <c r="C146" s="32">
        <v>51</v>
      </c>
      <c r="D146" s="26">
        <f>Table6[[#This Row],[Total Wins]]/82</f>
        <v>0.62195121951219512</v>
      </c>
      <c r="E146" s="32" t="s">
        <v>62</v>
      </c>
      <c r="F146" s="33">
        <v>16073140</v>
      </c>
      <c r="G146" s="34">
        <v>11050000</v>
      </c>
      <c r="H146" s="33">
        <v>11000000</v>
      </c>
      <c r="I146" s="34">
        <v>10154495</v>
      </c>
      <c r="J146" s="33">
        <v>8000000</v>
      </c>
      <c r="K146" s="34">
        <v>7000000</v>
      </c>
      <c r="L146" s="33">
        <v>3940320</v>
      </c>
      <c r="M146" s="34">
        <v>2433334</v>
      </c>
      <c r="N146" s="33">
        <v>2340600</v>
      </c>
      <c r="O146" s="34">
        <v>2250000</v>
      </c>
      <c r="P146" s="33">
        <v>2121288</v>
      </c>
      <c r="Q146" s="34">
        <v>1406520</v>
      </c>
      <c r="R146" s="33">
        <v>1015696</v>
      </c>
      <c r="S146" s="34">
        <v>937800</v>
      </c>
      <c r="T146" s="33">
        <v>600000</v>
      </c>
      <c r="U146" s="34">
        <v>125000</v>
      </c>
      <c r="V146" s="33">
        <v>75000</v>
      </c>
      <c r="W146" s="34">
        <v>75000</v>
      </c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26">
        <f t="shared" si="8"/>
        <v>80598193</v>
      </c>
      <c r="AK146" s="30">
        <f t="shared" si="9"/>
        <v>4477677.388888889</v>
      </c>
      <c r="AL146" s="30">
        <f t="shared" si="10"/>
        <v>4835126.8594278963</v>
      </c>
      <c r="AM146" s="38">
        <f t="shared" si="11"/>
        <v>0.92607236977825613</v>
      </c>
      <c r="AN146" s="27">
        <v>0.55300000000000005</v>
      </c>
      <c r="AO146" s="28">
        <v>0.45179999999999998</v>
      </c>
    </row>
    <row r="147" spans="1:41" ht="18" thickTop="1" thickBot="1">
      <c r="A147" s="35" t="s">
        <v>51</v>
      </c>
      <c r="B147" s="31" t="s">
        <v>28</v>
      </c>
      <c r="C147" s="31">
        <v>29</v>
      </c>
      <c r="D147" s="26">
        <f>Table6[[#This Row],[Total Wins]]/82</f>
        <v>0.35365853658536583</v>
      </c>
      <c r="E147" s="31" t="s">
        <v>63</v>
      </c>
      <c r="F147" s="27">
        <v>13490000</v>
      </c>
      <c r="G147" s="28">
        <v>7258960</v>
      </c>
      <c r="H147" s="27">
        <v>7118502</v>
      </c>
      <c r="I147" s="28">
        <v>5915880</v>
      </c>
      <c r="J147" s="27">
        <v>4133280</v>
      </c>
      <c r="K147" s="28">
        <v>3294960</v>
      </c>
      <c r="L147" s="27">
        <v>1797600</v>
      </c>
      <c r="M147" s="28">
        <v>1600000</v>
      </c>
      <c r="N147" s="27">
        <v>1596360</v>
      </c>
      <c r="O147" s="28">
        <v>1385280</v>
      </c>
      <c r="P147" s="27">
        <v>1352181</v>
      </c>
      <c r="Q147" s="28">
        <v>1229255</v>
      </c>
      <c r="R147" s="27">
        <v>915852</v>
      </c>
      <c r="S147" s="28">
        <v>885120</v>
      </c>
      <c r="T147" s="27">
        <v>572943</v>
      </c>
      <c r="U147" s="28">
        <v>358600</v>
      </c>
      <c r="V147" s="27">
        <v>256240</v>
      </c>
      <c r="W147" s="28">
        <v>115122</v>
      </c>
      <c r="X147" s="27">
        <v>67253</v>
      </c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26">
        <f t="shared" si="8"/>
        <v>53343388</v>
      </c>
      <c r="AK147" s="30">
        <f t="shared" si="9"/>
        <v>2807546.7368421052</v>
      </c>
      <c r="AL147" s="30">
        <f t="shared" si="10"/>
        <v>3450287.6301060733</v>
      </c>
      <c r="AM147" s="38">
        <f t="shared" si="11"/>
        <v>0.81371382268086212</v>
      </c>
      <c r="AN147" s="27">
        <v>0.57310000000000005</v>
      </c>
      <c r="AO147" s="28">
        <v>0.45679999999999998</v>
      </c>
    </row>
    <row r="148" spans="1:41" ht="18" thickTop="1" thickBot="1">
      <c r="A148" s="35" t="s">
        <v>51</v>
      </c>
      <c r="B148" s="32" t="s">
        <v>29</v>
      </c>
      <c r="C148" s="32">
        <v>44</v>
      </c>
      <c r="D148" s="26">
        <f>Table6[[#This Row],[Total Wins]]/82</f>
        <v>0.53658536585365857</v>
      </c>
      <c r="E148" s="32" t="s">
        <v>62</v>
      </c>
      <c r="F148" s="27">
        <v>7794921</v>
      </c>
      <c r="G148" s="28">
        <v>7727280</v>
      </c>
      <c r="H148" s="27">
        <v>7727280</v>
      </c>
      <c r="I148" s="28">
        <v>7459925</v>
      </c>
      <c r="J148" s="27">
        <v>5150000</v>
      </c>
      <c r="K148" s="28">
        <v>5000000</v>
      </c>
      <c r="L148" s="27">
        <v>4319280</v>
      </c>
      <c r="M148" s="28">
        <v>4278000</v>
      </c>
      <c r="N148" s="27">
        <v>3500000</v>
      </c>
      <c r="O148" s="28">
        <v>2761114</v>
      </c>
      <c r="P148" s="27">
        <v>2350820</v>
      </c>
      <c r="Q148" s="28">
        <v>2005560</v>
      </c>
      <c r="R148" s="27">
        <v>1707720</v>
      </c>
      <c r="S148" s="28">
        <v>1399507</v>
      </c>
      <c r="T148" s="27">
        <v>916099</v>
      </c>
      <c r="U148" s="28">
        <v>884293</v>
      </c>
      <c r="V148" s="27">
        <v>490180</v>
      </c>
      <c r="W148" s="28">
        <v>411620</v>
      </c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26">
        <f t="shared" si="8"/>
        <v>65883599</v>
      </c>
      <c r="AK148" s="30">
        <f t="shared" si="9"/>
        <v>3660199.9444444445</v>
      </c>
      <c r="AL148" s="30">
        <f t="shared" si="10"/>
        <v>2651237.5313555538</v>
      </c>
      <c r="AM148" s="38">
        <f t="shared" si="11"/>
        <v>1.3805628130848833</v>
      </c>
      <c r="AN148" s="27">
        <v>0.3962</v>
      </c>
      <c r="AO148" s="28">
        <v>0.30620000000000003</v>
      </c>
    </row>
    <row r="149" spans="1:41" ht="18" thickTop="1" thickBot="1">
      <c r="A149" s="35" t="s">
        <v>51</v>
      </c>
      <c r="B149" s="31" t="s">
        <v>30</v>
      </c>
      <c r="C149" s="31">
        <v>46</v>
      </c>
      <c r="D149" s="26">
        <f>Table6[[#This Row],[Total Wins]]/82</f>
        <v>0.56097560975609762</v>
      </c>
      <c r="E149" s="31" t="s">
        <v>62</v>
      </c>
      <c r="F149" s="27">
        <v>14746000</v>
      </c>
      <c r="G149" s="28">
        <v>10434782</v>
      </c>
      <c r="H149" s="27">
        <v>8471339</v>
      </c>
      <c r="I149" s="28">
        <v>5381750</v>
      </c>
      <c r="J149" s="27">
        <v>5305000</v>
      </c>
      <c r="K149" s="28">
        <v>4505280</v>
      </c>
      <c r="L149" s="27">
        <v>4470480</v>
      </c>
      <c r="M149" s="28">
        <v>4250000</v>
      </c>
      <c r="N149" s="27">
        <v>3898691</v>
      </c>
      <c r="O149" s="28">
        <v>2077000</v>
      </c>
      <c r="P149" s="27">
        <v>2000000</v>
      </c>
      <c r="Q149" s="28">
        <v>1448490</v>
      </c>
      <c r="R149" s="27">
        <v>1448490</v>
      </c>
      <c r="S149" s="28">
        <v>981084</v>
      </c>
      <c r="T149" s="27">
        <v>341001</v>
      </c>
      <c r="U149" s="28">
        <v>144469</v>
      </c>
      <c r="V149" s="27">
        <v>96057</v>
      </c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26">
        <f t="shared" si="8"/>
        <v>69999913</v>
      </c>
      <c r="AK149" s="30">
        <f t="shared" si="9"/>
        <v>4117641.9411764704</v>
      </c>
      <c r="AL149" s="30">
        <f t="shared" si="10"/>
        <v>3985352.6222138498</v>
      </c>
      <c r="AM149" s="38">
        <f t="shared" si="11"/>
        <v>1.0331938805678715</v>
      </c>
      <c r="AN149" s="27">
        <v>0.49030000000000001</v>
      </c>
      <c r="AO149" s="28">
        <v>0.3518</v>
      </c>
    </row>
    <row r="150" spans="1:41" ht="18" thickTop="1" thickBot="1">
      <c r="A150" s="35" t="s">
        <v>51</v>
      </c>
      <c r="B150" s="32" t="s">
        <v>31</v>
      </c>
      <c r="C150" s="32">
        <v>41</v>
      </c>
      <c r="D150" s="26">
        <f>Table6[[#This Row],[Total Wins]]/82</f>
        <v>0.5</v>
      </c>
      <c r="E150" s="32" t="s">
        <v>63</v>
      </c>
      <c r="F150" s="27">
        <v>15851950</v>
      </c>
      <c r="G150" s="28">
        <v>11217391</v>
      </c>
      <c r="H150" s="27">
        <v>8000000</v>
      </c>
      <c r="I150" s="28">
        <v>5713500</v>
      </c>
      <c r="J150" s="27">
        <v>5694674</v>
      </c>
      <c r="K150" s="28">
        <v>4662960</v>
      </c>
      <c r="L150" s="27">
        <v>4375000</v>
      </c>
      <c r="M150" s="28">
        <v>4000000</v>
      </c>
      <c r="N150" s="27">
        <v>3300000</v>
      </c>
      <c r="O150" s="28">
        <v>2170465</v>
      </c>
      <c r="P150" s="27">
        <v>2139000</v>
      </c>
      <c r="Q150" s="28">
        <v>1920240</v>
      </c>
      <c r="R150" s="27">
        <v>1100602</v>
      </c>
      <c r="S150" s="28">
        <v>555039</v>
      </c>
      <c r="T150" s="27">
        <v>353463</v>
      </c>
      <c r="U150" s="28">
        <v>227935</v>
      </c>
      <c r="V150" s="27">
        <v>184564</v>
      </c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26">
        <f t="shared" si="8"/>
        <v>71466783</v>
      </c>
      <c r="AK150" s="30">
        <f t="shared" si="9"/>
        <v>4203928.4117647056</v>
      </c>
      <c r="AL150" s="30">
        <f t="shared" si="10"/>
        <v>4244290.7507510465</v>
      </c>
      <c r="AM150" s="38">
        <f t="shared" si="11"/>
        <v>0.99049020405136035</v>
      </c>
      <c r="AN150" s="27">
        <v>0.50509999999999999</v>
      </c>
      <c r="AO150" s="28">
        <v>0.36499999999999999</v>
      </c>
    </row>
    <row r="151" spans="1:41" ht="17" thickTop="1">
      <c r="A151" s="35" t="s">
        <v>51</v>
      </c>
      <c r="B151" s="31" t="s">
        <v>32</v>
      </c>
      <c r="C151" s="31">
        <v>49</v>
      </c>
      <c r="D151" s="26">
        <f>Table6[[#This Row],[Total Wins]]/82</f>
        <v>0.59756097560975607</v>
      </c>
      <c r="E151" s="31" t="s">
        <v>62</v>
      </c>
      <c r="F151" s="33">
        <v>22116750</v>
      </c>
      <c r="G151" s="34">
        <v>16957900</v>
      </c>
      <c r="H151" s="33">
        <v>15944154</v>
      </c>
      <c r="I151" s="34">
        <v>12000000</v>
      </c>
      <c r="J151" s="33">
        <v>7400000</v>
      </c>
      <c r="K151" s="34">
        <v>5893981</v>
      </c>
      <c r="L151" s="33">
        <v>5000000</v>
      </c>
      <c r="M151" s="34">
        <v>3730653</v>
      </c>
      <c r="N151" s="33">
        <v>3386598</v>
      </c>
      <c r="O151" s="34">
        <v>2870813</v>
      </c>
      <c r="P151" s="33">
        <v>2006640</v>
      </c>
      <c r="Q151" s="34">
        <v>1200000</v>
      </c>
      <c r="R151" s="33">
        <v>1191480</v>
      </c>
      <c r="S151" s="34">
        <v>830000</v>
      </c>
      <c r="T151" s="33">
        <v>543471</v>
      </c>
      <c r="U151" s="34">
        <v>543471</v>
      </c>
      <c r="V151" s="33">
        <v>543471</v>
      </c>
      <c r="W151" s="34">
        <v>175000</v>
      </c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26">
        <f t="shared" si="8"/>
        <v>102334382</v>
      </c>
      <c r="AK151" s="30">
        <f t="shared" si="9"/>
        <v>5685243.444444444</v>
      </c>
      <c r="AL151" s="30">
        <f t="shared" si="10"/>
        <v>6641050.6270792661</v>
      </c>
      <c r="AM151" s="38">
        <f t="shared" si="11"/>
        <v>0.85607590781834075</v>
      </c>
      <c r="AN151" s="27">
        <v>0.5766</v>
      </c>
      <c r="AO151" s="28">
        <v>0.45150000000000001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U37"/>
  <sheetViews>
    <sheetView topLeftCell="F15" zoomScale="125" workbookViewId="0">
      <selection activeCell="E31" sqref="E31"/>
    </sheetView>
  </sheetViews>
  <sheetFormatPr baseColWidth="10" defaultRowHeight="16"/>
  <cols>
    <col min="1" max="1" width="25.5" customWidth="1"/>
    <col min="2" max="27" width="20.83203125" customWidth="1"/>
    <col min="28" max="31" width="21.6640625" customWidth="1"/>
    <col min="32" max="46" width="20.83203125" customWidth="1"/>
    <col min="47" max="47" width="22.1640625" customWidth="1"/>
    <col min="48" max="51" width="24.1640625" customWidth="1"/>
    <col min="52" max="62" width="20.83203125" customWidth="1"/>
    <col min="63" max="66" width="22.5" customWidth="1"/>
    <col min="67" max="67" width="20.83203125" customWidth="1"/>
    <col min="68" max="71" width="21" customWidth="1"/>
    <col min="72" max="86" width="20.83203125" customWidth="1"/>
    <col min="87" max="87" width="24.6640625" customWidth="1"/>
    <col min="88" max="91" width="26.6640625" customWidth="1"/>
    <col min="92" max="92" width="21.5" customWidth="1"/>
    <col min="93" max="96" width="23.5" customWidth="1"/>
    <col min="97" max="101" width="20.83203125" customWidth="1"/>
    <col min="102" max="102" width="23.1640625" customWidth="1"/>
    <col min="103" max="106" width="25.33203125" customWidth="1"/>
    <col min="107" max="121" width="20.83203125" customWidth="1"/>
    <col min="122" max="122" width="21.1640625" customWidth="1"/>
    <col min="123" max="124" width="23.33203125" customWidth="1"/>
    <col min="125" max="126" width="24.33203125" customWidth="1"/>
    <col min="127" max="127" width="20.83203125" customWidth="1"/>
    <col min="128" max="131" width="21.5" customWidth="1"/>
    <col min="132" max="132" width="20.83203125" customWidth="1"/>
    <col min="133" max="136" width="21.83203125" customWidth="1"/>
    <col min="137" max="147" width="20.83203125" customWidth="1"/>
    <col min="148" max="151" width="23.83203125" customWidth="1"/>
  </cols>
  <sheetData>
    <row r="1" spans="1:151" ht="18" thickTop="1" thickBot="1">
      <c r="A1" s="39" t="s">
        <v>0</v>
      </c>
      <c r="B1" s="40" t="s">
        <v>16</v>
      </c>
      <c r="C1" s="40" t="s">
        <v>82</v>
      </c>
      <c r="D1" s="40" t="s">
        <v>83</v>
      </c>
      <c r="E1" s="40" t="s">
        <v>84</v>
      </c>
      <c r="F1" s="40" t="s">
        <v>85</v>
      </c>
      <c r="G1" s="41" t="s">
        <v>17</v>
      </c>
      <c r="H1" s="41" t="s">
        <v>86</v>
      </c>
      <c r="I1" s="41" t="s">
        <v>87</v>
      </c>
      <c r="J1" s="41" t="s">
        <v>88</v>
      </c>
      <c r="K1" s="41" t="s">
        <v>89</v>
      </c>
      <c r="L1" s="42" t="s">
        <v>18</v>
      </c>
      <c r="M1" s="42" t="s">
        <v>90</v>
      </c>
      <c r="N1" s="42" t="s">
        <v>91</v>
      </c>
      <c r="O1" s="42" t="s">
        <v>92</v>
      </c>
      <c r="P1" s="42" t="s">
        <v>93</v>
      </c>
      <c r="Q1" s="41" t="s">
        <v>19</v>
      </c>
      <c r="R1" s="41" t="s">
        <v>94</v>
      </c>
      <c r="S1" s="41" t="s">
        <v>95</v>
      </c>
      <c r="T1" s="41" t="s">
        <v>96</v>
      </c>
      <c r="U1" s="41" t="s">
        <v>97</v>
      </c>
      <c r="V1" s="42" t="s">
        <v>20</v>
      </c>
      <c r="W1" s="42" t="s">
        <v>98</v>
      </c>
      <c r="X1" s="42" t="s">
        <v>99</v>
      </c>
      <c r="Y1" s="42" t="s">
        <v>100</v>
      </c>
      <c r="Z1" s="42" t="s">
        <v>101</v>
      </c>
      <c r="AA1" s="41" t="s">
        <v>21</v>
      </c>
      <c r="AB1" s="41" t="s">
        <v>102</v>
      </c>
      <c r="AC1" s="41" t="s">
        <v>103</v>
      </c>
      <c r="AD1" s="41" t="s">
        <v>104</v>
      </c>
      <c r="AE1" s="41" t="s">
        <v>105</v>
      </c>
      <c r="AF1" s="42" t="s">
        <v>22</v>
      </c>
      <c r="AG1" s="42" t="s">
        <v>106</v>
      </c>
      <c r="AH1" s="42" t="s">
        <v>107</v>
      </c>
      <c r="AI1" s="42" t="s">
        <v>108</v>
      </c>
      <c r="AJ1" s="42" t="s">
        <v>109</v>
      </c>
      <c r="AK1" s="41" t="s">
        <v>24</v>
      </c>
      <c r="AL1" s="41" t="s">
        <v>110</v>
      </c>
      <c r="AM1" s="41" t="s">
        <v>111</v>
      </c>
      <c r="AN1" s="41" t="s">
        <v>112</v>
      </c>
      <c r="AO1" s="41" t="s">
        <v>113</v>
      </c>
      <c r="AP1" s="42" t="s">
        <v>23</v>
      </c>
      <c r="AQ1" s="42" t="s">
        <v>114</v>
      </c>
      <c r="AR1" s="42" t="s">
        <v>115</v>
      </c>
      <c r="AS1" s="42" t="s">
        <v>116</v>
      </c>
      <c r="AT1" s="42" t="s">
        <v>117</v>
      </c>
      <c r="AU1" s="41" t="s">
        <v>25</v>
      </c>
      <c r="AV1" s="41" t="s">
        <v>118</v>
      </c>
      <c r="AW1" s="41" t="s">
        <v>119</v>
      </c>
      <c r="AX1" s="41" t="s">
        <v>120</v>
      </c>
      <c r="AY1" s="41" t="s">
        <v>121</v>
      </c>
      <c r="AZ1" s="42" t="s">
        <v>26</v>
      </c>
      <c r="BA1" s="42" t="s">
        <v>122</v>
      </c>
      <c r="BB1" s="42" t="s">
        <v>123</v>
      </c>
      <c r="BC1" s="42" t="s">
        <v>124</v>
      </c>
      <c r="BD1" s="42" t="s">
        <v>125</v>
      </c>
      <c r="BE1" s="41" t="s">
        <v>33</v>
      </c>
      <c r="BF1" s="41" t="s">
        <v>126</v>
      </c>
      <c r="BG1" s="41" t="s">
        <v>127</v>
      </c>
      <c r="BH1" s="41" t="s">
        <v>128</v>
      </c>
      <c r="BI1" s="41" t="s">
        <v>129</v>
      </c>
      <c r="BJ1" s="42" t="s">
        <v>34</v>
      </c>
      <c r="BK1" s="42" t="s">
        <v>130</v>
      </c>
      <c r="BL1" s="42" t="s">
        <v>131</v>
      </c>
      <c r="BM1" s="42" t="s">
        <v>132</v>
      </c>
      <c r="BN1" s="42" t="s">
        <v>133</v>
      </c>
      <c r="BO1" s="41" t="s">
        <v>35</v>
      </c>
      <c r="BP1" s="41" t="s">
        <v>134</v>
      </c>
      <c r="BQ1" s="41" t="s">
        <v>135</v>
      </c>
      <c r="BR1" s="41" t="s">
        <v>136</v>
      </c>
      <c r="BS1" s="41" t="s">
        <v>137</v>
      </c>
      <c r="BT1" s="42" t="s">
        <v>36</v>
      </c>
      <c r="BU1" s="42" t="s">
        <v>138</v>
      </c>
      <c r="BV1" s="42" t="s">
        <v>139</v>
      </c>
      <c r="BW1" s="42" t="s">
        <v>140</v>
      </c>
      <c r="BX1" s="42" t="s">
        <v>141</v>
      </c>
      <c r="BY1" s="41" t="s">
        <v>37</v>
      </c>
      <c r="BZ1" s="41" t="s">
        <v>142</v>
      </c>
      <c r="CA1" s="41" t="s">
        <v>143</v>
      </c>
      <c r="CB1" s="41" t="s">
        <v>144</v>
      </c>
      <c r="CC1" s="41" t="s">
        <v>145</v>
      </c>
      <c r="CD1" s="42" t="s">
        <v>38</v>
      </c>
      <c r="CE1" s="42" t="s">
        <v>146</v>
      </c>
      <c r="CF1" s="42" t="s">
        <v>147</v>
      </c>
      <c r="CG1" s="42" t="s">
        <v>148</v>
      </c>
      <c r="CH1" s="42" t="s">
        <v>149</v>
      </c>
      <c r="CI1" s="41" t="s">
        <v>39</v>
      </c>
      <c r="CJ1" s="41" t="s">
        <v>150</v>
      </c>
      <c r="CK1" s="41" t="s">
        <v>151</v>
      </c>
      <c r="CL1" s="41" t="s">
        <v>152</v>
      </c>
      <c r="CM1" s="41" t="s">
        <v>153</v>
      </c>
      <c r="CN1" s="42" t="s">
        <v>40</v>
      </c>
      <c r="CO1" s="42" t="s">
        <v>154</v>
      </c>
      <c r="CP1" s="42" t="s">
        <v>155</v>
      </c>
      <c r="CQ1" s="42" t="s">
        <v>156</v>
      </c>
      <c r="CR1" s="42" t="s">
        <v>157</v>
      </c>
      <c r="CS1" s="41" t="s">
        <v>41</v>
      </c>
      <c r="CT1" s="41" t="s">
        <v>158</v>
      </c>
      <c r="CU1" s="41" t="s">
        <v>159</v>
      </c>
      <c r="CV1" s="41" t="s">
        <v>160</v>
      </c>
      <c r="CW1" s="41" t="s">
        <v>161</v>
      </c>
      <c r="CX1" s="42" t="s">
        <v>42</v>
      </c>
      <c r="CY1" s="42" t="s">
        <v>162</v>
      </c>
      <c r="CZ1" s="42" t="s">
        <v>163</v>
      </c>
      <c r="DA1" s="42" t="s">
        <v>164</v>
      </c>
      <c r="DB1" s="42" t="s">
        <v>165</v>
      </c>
      <c r="DC1" s="41" t="s">
        <v>43</v>
      </c>
      <c r="DD1" s="41" t="s">
        <v>166</v>
      </c>
      <c r="DE1" s="41" t="s">
        <v>167</v>
      </c>
      <c r="DF1" s="41" t="s">
        <v>168</v>
      </c>
      <c r="DG1" s="41" t="s">
        <v>169</v>
      </c>
      <c r="DH1" s="42" t="s">
        <v>44</v>
      </c>
      <c r="DI1" s="42" t="s">
        <v>170</v>
      </c>
      <c r="DJ1" s="42" t="s">
        <v>171</v>
      </c>
      <c r="DK1" s="42" t="s">
        <v>172</v>
      </c>
      <c r="DL1" s="42" t="s">
        <v>173</v>
      </c>
      <c r="DM1" s="41" t="s">
        <v>45</v>
      </c>
      <c r="DN1" s="41" t="s">
        <v>174</v>
      </c>
      <c r="DO1" s="41" t="s">
        <v>175</v>
      </c>
      <c r="DP1" s="41" t="s">
        <v>176</v>
      </c>
      <c r="DQ1" s="41" t="s">
        <v>177</v>
      </c>
      <c r="DR1" s="42" t="s">
        <v>46</v>
      </c>
      <c r="DS1" s="42" t="s">
        <v>178</v>
      </c>
      <c r="DT1" s="42" t="s">
        <v>179</v>
      </c>
      <c r="DU1" s="42" t="s">
        <v>180</v>
      </c>
      <c r="DV1" s="42" t="s">
        <v>181</v>
      </c>
      <c r="DW1" s="41" t="s">
        <v>47</v>
      </c>
      <c r="DX1" s="41" t="s">
        <v>182</v>
      </c>
      <c r="DY1" s="41" t="s">
        <v>183</v>
      </c>
      <c r="DZ1" s="41" t="s">
        <v>184</v>
      </c>
      <c r="EA1" s="41" t="s">
        <v>185</v>
      </c>
      <c r="EB1" s="42" t="s">
        <v>48</v>
      </c>
      <c r="EC1" s="42" t="s">
        <v>186</v>
      </c>
      <c r="ED1" s="42" t="s">
        <v>187</v>
      </c>
      <c r="EE1" s="42" t="s">
        <v>188</v>
      </c>
      <c r="EF1" s="42" t="s">
        <v>189</v>
      </c>
      <c r="EG1" s="41" t="s">
        <v>49</v>
      </c>
      <c r="EH1" s="41" t="s">
        <v>190</v>
      </c>
      <c r="EI1" s="41" t="s">
        <v>191</v>
      </c>
      <c r="EJ1" s="41" t="s">
        <v>192</v>
      </c>
      <c r="EK1" s="41" t="s">
        <v>193</v>
      </c>
      <c r="EL1" s="42" t="s">
        <v>50</v>
      </c>
      <c r="EM1" s="42" t="s">
        <v>194</v>
      </c>
      <c r="EN1" s="42" t="s">
        <v>195</v>
      </c>
      <c r="EO1" s="42" t="s">
        <v>196</v>
      </c>
      <c r="EP1" s="42" t="s">
        <v>197</v>
      </c>
      <c r="EQ1" s="41" t="s">
        <v>51</v>
      </c>
      <c r="ER1" s="41" t="s">
        <v>198</v>
      </c>
      <c r="ES1" s="41" t="s">
        <v>199</v>
      </c>
      <c r="ET1" s="41" t="s">
        <v>200</v>
      </c>
      <c r="EU1" s="43" t="s">
        <v>201</v>
      </c>
    </row>
    <row r="2" spans="1:151" ht="18" thickTop="1" thickBot="1">
      <c r="A2" s="44" t="s">
        <v>27</v>
      </c>
      <c r="B2" s="45" t="s">
        <v>28</v>
      </c>
      <c r="C2" s="46" t="s">
        <v>29</v>
      </c>
      <c r="D2" s="45" t="s">
        <v>30</v>
      </c>
      <c r="E2" s="46" t="s">
        <v>31</v>
      </c>
      <c r="F2" s="45" t="s">
        <v>32</v>
      </c>
      <c r="G2" s="46" t="s">
        <v>28</v>
      </c>
      <c r="H2" s="45" t="s">
        <v>29</v>
      </c>
      <c r="I2" s="46" t="s">
        <v>30</v>
      </c>
      <c r="J2" s="45" t="s">
        <v>31</v>
      </c>
      <c r="K2" s="46" t="s">
        <v>32</v>
      </c>
      <c r="L2" s="45" t="s">
        <v>28</v>
      </c>
      <c r="M2" s="46" t="s">
        <v>29</v>
      </c>
      <c r="N2" s="45" t="s">
        <v>30</v>
      </c>
      <c r="O2" s="46" t="s">
        <v>31</v>
      </c>
      <c r="P2" s="45" t="s">
        <v>32</v>
      </c>
      <c r="Q2" s="46" t="s">
        <v>28</v>
      </c>
      <c r="R2" s="45" t="s">
        <v>29</v>
      </c>
      <c r="S2" s="46" t="s">
        <v>30</v>
      </c>
      <c r="T2" s="45" t="s">
        <v>31</v>
      </c>
      <c r="U2" s="46" t="s">
        <v>32</v>
      </c>
      <c r="V2" s="45" t="s">
        <v>28</v>
      </c>
      <c r="W2" s="46" t="s">
        <v>29</v>
      </c>
      <c r="X2" s="45" t="s">
        <v>30</v>
      </c>
      <c r="Y2" s="46" t="s">
        <v>31</v>
      </c>
      <c r="Z2" s="45" t="s">
        <v>32</v>
      </c>
      <c r="AA2" s="46" t="s">
        <v>28</v>
      </c>
      <c r="AB2" s="45" t="s">
        <v>29</v>
      </c>
      <c r="AC2" s="46" t="s">
        <v>30</v>
      </c>
      <c r="AD2" s="45" t="s">
        <v>31</v>
      </c>
      <c r="AE2" s="46" t="s">
        <v>32</v>
      </c>
      <c r="AF2" s="45" t="s">
        <v>28</v>
      </c>
      <c r="AG2" s="46" t="s">
        <v>29</v>
      </c>
      <c r="AH2" s="45" t="s">
        <v>30</v>
      </c>
      <c r="AI2" s="46" t="s">
        <v>31</v>
      </c>
      <c r="AJ2" s="45" t="s">
        <v>32</v>
      </c>
      <c r="AK2" s="46" t="s">
        <v>28</v>
      </c>
      <c r="AL2" s="45" t="s">
        <v>29</v>
      </c>
      <c r="AM2" s="46" t="s">
        <v>30</v>
      </c>
      <c r="AN2" s="45" t="s">
        <v>31</v>
      </c>
      <c r="AO2" s="46" t="s">
        <v>32</v>
      </c>
      <c r="AP2" s="45" t="s">
        <v>28</v>
      </c>
      <c r="AQ2" s="46" t="s">
        <v>29</v>
      </c>
      <c r="AR2" s="45" t="s">
        <v>30</v>
      </c>
      <c r="AS2" s="46" t="s">
        <v>31</v>
      </c>
      <c r="AT2" s="45" t="s">
        <v>32</v>
      </c>
      <c r="AU2" s="46" t="s">
        <v>28</v>
      </c>
      <c r="AV2" s="45" t="s">
        <v>29</v>
      </c>
      <c r="AW2" s="46" t="s">
        <v>30</v>
      </c>
      <c r="AX2" s="45" t="s">
        <v>31</v>
      </c>
      <c r="AY2" s="46" t="s">
        <v>32</v>
      </c>
      <c r="AZ2" s="45" t="s">
        <v>28</v>
      </c>
      <c r="BA2" s="46" t="s">
        <v>29</v>
      </c>
      <c r="BB2" s="45" t="s">
        <v>30</v>
      </c>
      <c r="BC2" s="46" t="s">
        <v>31</v>
      </c>
      <c r="BD2" s="45" t="s">
        <v>32</v>
      </c>
      <c r="BE2" s="46" t="s">
        <v>28</v>
      </c>
      <c r="BF2" s="45" t="s">
        <v>29</v>
      </c>
      <c r="BG2" s="46" t="s">
        <v>30</v>
      </c>
      <c r="BH2" s="45" t="s">
        <v>31</v>
      </c>
      <c r="BI2" s="46" t="s">
        <v>32</v>
      </c>
      <c r="BJ2" s="45" t="s">
        <v>28</v>
      </c>
      <c r="BK2" s="46" t="s">
        <v>29</v>
      </c>
      <c r="BL2" s="45" t="s">
        <v>30</v>
      </c>
      <c r="BM2" s="46" t="s">
        <v>31</v>
      </c>
      <c r="BN2" s="45" t="s">
        <v>32</v>
      </c>
      <c r="BO2" s="46" t="s">
        <v>28</v>
      </c>
      <c r="BP2" s="45" t="s">
        <v>29</v>
      </c>
      <c r="BQ2" s="46" t="s">
        <v>30</v>
      </c>
      <c r="BR2" s="45" t="s">
        <v>31</v>
      </c>
      <c r="BS2" s="46" t="s">
        <v>32</v>
      </c>
      <c r="BT2" s="45" t="s">
        <v>28</v>
      </c>
      <c r="BU2" s="46" t="s">
        <v>29</v>
      </c>
      <c r="BV2" s="45" t="s">
        <v>30</v>
      </c>
      <c r="BW2" s="46" t="s">
        <v>31</v>
      </c>
      <c r="BX2" s="45" t="s">
        <v>32</v>
      </c>
      <c r="BY2" s="46" t="s">
        <v>28</v>
      </c>
      <c r="BZ2" s="45" t="s">
        <v>29</v>
      </c>
      <c r="CA2" s="46" t="s">
        <v>30</v>
      </c>
      <c r="CB2" s="45" t="s">
        <v>31</v>
      </c>
      <c r="CC2" s="46" t="s">
        <v>32</v>
      </c>
      <c r="CD2" s="45" t="s">
        <v>28</v>
      </c>
      <c r="CE2" s="46" t="s">
        <v>29</v>
      </c>
      <c r="CF2" s="45" t="s">
        <v>30</v>
      </c>
      <c r="CG2" s="46" t="s">
        <v>31</v>
      </c>
      <c r="CH2" s="45" t="s">
        <v>32</v>
      </c>
      <c r="CI2" s="46" t="s">
        <v>28</v>
      </c>
      <c r="CJ2" s="45" t="s">
        <v>29</v>
      </c>
      <c r="CK2" s="46" t="s">
        <v>30</v>
      </c>
      <c r="CL2" s="45" t="s">
        <v>31</v>
      </c>
      <c r="CM2" s="46" t="s">
        <v>32</v>
      </c>
      <c r="CN2" s="45" t="s">
        <v>28</v>
      </c>
      <c r="CO2" s="46" t="s">
        <v>29</v>
      </c>
      <c r="CP2" s="45" t="s">
        <v>30</v>
      </c>
      <c r="CQ2" s="46" t="s">
        <v>31</v>
      </c>
      <c r="CR2" s="45" t="s">
        <v>32</v>
      </c>
      <c r="CS2" s="46" t="s">
        <v>28</v>
      </c>
      <c r="CT2" s="45" t="s">
        <v>29</v>
      </c>
      <c r="CU2" s="46" t="s">
        <v>30</v>
      </c>
      <c r="CV2" s="45" t="s">
        <v>31</v>
      </c>
      <c r="CW2" s="46" t="s">
        <v>32</v>
      </c>
      <c r="CX2" s="45" t="s">
        <v>28</v>
      </c>
      <c r="CY2" s="46" t="s">
        <v>29</v>
      </c>
      <c r="CZ2" s="45" t="s">
        <v>30</v>
      </c>
      <c r="DA2" s="46" t="s">
        <v>31</v>
      </c>
      <c r="DB2" s="45" t="s">
        <v>32</v>
      </c>
      <c r="DC2" s="46" t="s">
        <v>28</v>
      </c>
      <c r="DD2" s="45" t="s">
        <v>29</v>
      </c>
      <c r="DE2" s="46" t="s">
        <v>30</v>
      </c>
      <c r="DF2" s="45" t="s">
        <v>31</v>
      </c>
      <c r="DG2" s="46" t="s">
        <v>32</v>
      </c>
      <c r="DH2" s="45" t="s">
        <v>28</v>
      </c>
      <c r="DI2" s="46" t="s">
        <v>29</v>
      </c>
      <c r="DJ2" s="45" t="s">
        <v>30</v>
      </c>
      <c r="DK2" s="46" t="s">
        <v>31</v>
      </c>
      <c r="DL2" s="45" t="s">
        <v>32</v>
      </c>
      <c r="DM2" s="46" t="s">
        <v>28</v>
      </c>
      <c r="DN2" s="45" t="s">
        <v>29</v>
      </c>
      <c r="DO2" s="46" t="s">
        <v>30</v>
      </c>
      <c r="DP2" s="45" t="s">
        <v>31</v>
      </c>
      <c r="DQ2" s="46" t="s">
        <v>32</v>
      </c>
      <c r="DR2" s="45" t="s">
        <v>28</v>
      </c>
      <c r="DS2" s="46" t="s">
        <v>29</v>
      </c>
      <c r="DT2" s="45" t="s">
        <v>30</v>
      </c>
      <c r="DU2" s="46" t="s">
        <v>31</v>
      </c>
      <c r="DV2" s="45" t="s">
        <v>32</v>
      </c>
      <c r="DW2" s="46" t="s">
        <v>28</v>
      </c>
      <c r="DX2" s="45" t="s">
        <v>29</v>
      </c>
      <c r="DY2" s="46" t="s">
        <v>30</v>
      </c>
      <c r="DZ2" s="45" t="s">
        <v>31</v>
      </c>
      <c r="EA2" s="46" t="s">
        <v>32</v>
      </c>
      <c r="EB2" s="45" t="s">
        <v>28</v>
      </c>
      <c r="EC2" s="46" t="s">
        <v>29</v>
      </c>
      <c r="ED2" s="45" t="s">
        <v>30</v>
      </c>
      <c r="EE2" s="46" t="s">
        <v>31</v>
      </c>
      <c r="EF2" s="45" t="s">
        <v>32</v>
      </c>
      <c r="EG2" s="46" t="s">
        <v>28</v>
      </c>
      <c r="EH2" s="45" t="s">
        <v>29</v>
      </c>
      <c r="EI2" s="46" t="s">
        <v>30</v>
      </c>
      <c r="EJ2" s="45" t="s">
        <v>31</v>
      </c>
      <c r="EK2" s="46" t="s">
        <v>32</v>
      </c>
      <c r="EL2" s="45" t="s">
        <v>28</v>
      </c>
      <c r="EM2" s="46" t="s">
        <v>29</v>
      </c>
      <c r="EN2" s="45" t="s">
        <v>30</v>
      </c>
      <c r="EO2" s="46" t="s">
        <v>31</v>
      </c>
      <c r="EP2" s="45" t="s">
        <v>32</v>
      </c>
      <c r="EQ2" s="46" t="s">
        <v>28</v>
      </c>
      <c r="ER2" s="45" t="s">
        <v>29</v>
      </c>
      <c r="ES2" s="46" t="s">
        <v>30</v>
      </c>
      <c r="ET2" s="45" t="s">
        <v>31</v>
      </c>
      <c r="EU2" s="46" t="s">
        <v>32</v>
      </c>
    </row>
    <row r="3" spans="1:151" ht="18" thickTop="1" thickBot="1">
      <c r="A3" s="47" t="s">
        <v>58</v>
      </c>
      <c r="B3" s="45">
        <v>44</v>
      </c>
      <c r="C3" s="48">
        <v>38</v>
      </c>
      <c r="D3" s="49">
        <v>60</v>
      </c>
      <c r="E3" s="48">
        <v>48</v>
      </c>
      <c r="F3" s="49">
        <v>43</v>
      </c>
      <c r="G3" s="48">
        <v>41</v>
      </c>
      <c r="H3" s="49">
        <v>25</v>
      </c>
      <c r="I3" s="48">
        <v>40</v>
      </c>
      <c r="J3" s="49">
        <v>48</v>
      </c>
      <c r="K3" s="48">
        <v>53</v>
      </c>
      <c r="L3" s="49">
        <v>49</v>
      </c>
      <c r="M3" s="48">
        <v>44</v>
      </c>
      <c r="N3" s="49">
        <v>38</v>
      </c>
      <c r="O3" s="48">
        <v>21</v>
      </c>
      <c r="P3" s="49">
        <v>20</v>
      </c>
      <c r="Q3" s="48">
        <v>21</v>
      </c>
      <c r="R3" s="49">
        <v>43</v>
      </c>
      <c r="S3" s="48">
        <v>33</v>
      </c>
      <c r="T3" s="49">
        <v>48</v>
      </c>
      <c r="U3" s="48">
        <v>36</v>
      </c>
      <c r="V3" s="49">
        <v>45</v>
      </c>
      <c r="W3" s="48">
        <v>48</v>
      </c>
      <c r="X3" s="49">
        <v>50</v>
      </c>
      <c r="Y3" s="48">
        <v>42</v>
      </c>
      <c r="Z3" s="49">
        <v>41</v>
      </c>
      <c r="AA3" s="48">
        <v>24</v>
      </c>
      <c r="AB3" s="49">
        <v>33</v>
      </c>
      <c r="AC3" s="48">
        <v>53</v>
      </c>
      <c r="AD3" s="49">
        <v>57</v>
      </c>
      <c r="AE3" s="48">
        <v>51</v>
      </c>
      <c r="AF3" s="49">
        <v>41</v>
      </c>
      <c r="AG3" s="48">
        <v>49</v>
      </c>
      <c r="AH3" s="49">
        <v>50</v>
      </c>
      <c r="AI3" s="48">
        <v>42</v>
      </c>
      <c r="AJ3" s="49">
        <v>33</v>
      </c>
      <c r="AK3" s="48">
        <v>57</v>
      </c>
      <c r="AL3" s="49">
        <v>36</v>
      </c>
      <c r="AM3" s="48">
        <v>30</v>
      </c>
      <c r="AN3" s="49">
        <v>33</v>
      </c>
      <c r="AO3" s="48">
        <v>40</v>
      </c>
      <c r="AP3" s="49">
        <v>29</v>
      </c>
      <c r="AQ3" s="48">
        <v>29</v>
      </c>
      <c r="AR3" s="49">
        <v>32</v>
      </c>
      <c r="AS3" s="48">
        <v>44</v>
      </c>
      <c r="AT3" s="49">
        <v>37</v>
      </c>
      <c r="AU3" s="48">
        <v>47</v>
      </c>
      <c r="AV3" s="49">
        <v>51</v>
      </c>
      <c r="AW3" s="48">
        <v>67</v>
      </c>
      <c r="AX3" s="49">
        <v>73</v>
      </c>
      <c r="AY3" s="48">
        <v>67</v>
      </c>
      <c r="AZ3" s="49">
        <v>45</v>
      </c>
      <c r="BA3" s="48">
        <v>54</v>
      </c>
      <c r="BB3" s="49">
        <v>56</v>
      </c>
      <c r="BC3" s="48">
        <v>41</v>
      </c>
      <c r="BD3" s="49">
        <v>55</v>
      </c>
      <c r="BE3" s="48">
        <v>49</v>
      </c>
      <c r="BF3" s="49">
        <v>56</v>
      </c>
      <c r="BG3" s="48">
        <v>38</v>
      </c>
      <c r="BH3" s="49">
        <v>45</v>
      </c>
      <c r="BI3" s="48">
        <v>42</v>
      </c>
      <c r="BJ3" s="49">
        <v>56</v>
      </c>
      <c r="BK3" s="48">
        <v>57</v>
      </c>
      <c r="BL3" s="49">
        <v>56</v>
      </c>
      <c r="BM3" s="48">
        <v>53</v>
      </c>
      <c r="BN3" s="49">
        <v>51</v>
      </c>
      <c r="BO3" s="48">
        <v>45</v>
      </c>
      <c r="BP3" s="49">
        <v>27</v>
      </c>
      <c r="BQ3" s="48">
        <v>21</v>
      </c>
      <c r="BR3" s="49">
        <v>17</v>
      </c>
      <c r="BS3" s="48">
        <v>26</v>
      </c>
      <c r="BT3" s="49">
        <v>56</v>
      </c>
      <c r="BU3" s="48">
        <v>50</v>
      </c>
      <c r="BV3" s="49">
        <v>55</v>
      </c>
      <c r="BW3" s="48">
        <v>42</v>
      </c>
      <c r="BX3" s="49">
        <v>43</v>
      </c>
      <c r="BY3" s="48">
        <v>66</v>
      </c>
      <c r="BZ3" s="49">
        <v>54</v>
      </c>
      <c r="CA3" s="48">
        <v>37</v>
      </c>
      <c r="CB3" s="49">
        <v>48</v>
      </c>
      <c r="CC3" s="48">
        <v>41</v>
      </c>
      <c r="CD3" s="49">
        <v>38</v>
      </c>
      <c r="CE3" s="48">
        <v>15</v>
      </c>
      <c r="CF3" s="49">
        <v>41</v>
      </c>
      <c r="CG3" s="48">
        <v>33</v>
      </c>
      <c r="CH3" s="49">
        <v>42</v>
      </c>
      <c r="CI3" s="48">
        <v>31</v>
      </c>
      <c r="CJ3" s="49">
        <v>40</v>
      </c>
      <c r="CK3" s="48">
        <v>16</v>
      </c>
      <c r="CL3" s="49">
        <v>29</v>
      </c>
      <c r="CM3" s="48">
        <v>31</v>
      </c>
      <c r="CN3" s="49">
        <v>27</v>
      </c>
      <c r="CO3" s="48">
        <v>34</v>
      </c>
      <c r="CP3" s="49">
        <v>45</v>
      </c>
      <c r="CQ3" s="48">
        <v>30</v>
      </c>
      <c r="CR3" s="49">
        <v>34</v>
      </c>
      <c r="CS3" s="48">
        <v>54</v>
      </c>
      <c r="CT3" s="49">
        <v>37</v>
      </c>
      <c r="CU3" s="48">
        <v>17</v>
      </c>
      <c r="CV3" s="49">
        <v>32</v>
      </c>
      <c r="CW3" s="48">
        <v>31</v>
      </c>
      <c r="CX3" s="49">
        <v>60</v>
      </c>
      <c r="CY3" s="48">
        <v>59</v>
      </c>
      <c r="CZ3" s="49">
        <v>45</v>
      </c>
      <c r="DA3" s="48">
        <v>55</v>
      </c>
      <c r="DB3" s="49">
        <v>47</v>
      </c>
      <c r="DC3" s="48">
        <v>20</v>
      </c>
      <c r="DD3" s="49">
        <v>23</v>
      </c>
      <c r="DE3" s="48">
        <v>25</v>
      </c>
      <c r="DF3" s="49">
        <v>35</v>
      </c>
      <c r="DG3" s="48">
        <v>29</v>
      </c>
      <c r="DH3" s="49">
        <v>34</v>
      </c>
      <c r="DI3" s="48">
        <v>19</v>
      </c>
      <c r="DJ3" s="49">
        <v>18</v>
      </c>
      <c r="DK3" s="48">
        <v>10</v>
      </c>
      <c r="DL3" s="49">
        <v>28</v>
      </c>
      <c r="DM3" s="48">
        <v>25</v>
      </c>
      <c r="DN3" s="49">
        <v>48</v>
      </c>
      <c r="DO3" s="48">
        <v>39</v>
      </c>
      <c r="DP3" s="49">
        <v>23</v>
      </c>
      <c r="DQ3" s="48">
        <v>24</v>
      </c>
      <c r="DR3" s="49">
        <v>33</v>
      </c>
      <c r="DS3" s="48">
        <v>54</v>
      </c>
      <c r="DT3" s="49">
        <v>51</v>
      </c>
      <c r="DU3" s="48">
        <v>44</v>
      </c>
      <c r="DV3" s="49">
        <v>41</v>
      </c>
      <c r="DW3" s="48">
        <v>28</v>
      </c>
      <c r="DX3" s="49">
        <v>28</v>
      </c>
      <c r="DY3" s="48">
        <v>29</v>
      </c>
      <c r="DZ3" s="49">
        <v>33</v>
      </c>
      <c r="EA3" s="48">
        <v>32</v>
      </c>
      <c r="EB3" s="49">
        <v>58</v>
      </c>
      <c r="EC3" s="48">
        <v>62</v>
      </c>
      <c r="ED3" s="49">
        <v>55</v>
      </c>
      <c r="EE3" s="48">
        <v>67</v>
      </c>
      <c r="EF3" s="49">
        <v>61</v>
      </c>
      <c r="EG3" s="48">
        <v>34</v>
      </c>
      <c r="EH3" s="49">
        <v>48</v>
      </c>
      <c r="EI3" s="48">
        <v>49</v>
      </c>
      <c r="EJ3" s="49">
        <v>56</v>
      </c>
      <c r="EK3" s="48">
        <v>51</v>
      </c>
      <c r="EL3" s="49">
        <v>43</v>
      </c>
      <c r="EM3" s="48">
        <v>25</v>
      </c>
      <c r="EN3" s="49">
        <v>38</v>
      </c>
      <c r="EO3" s="48">
        <v>40</v>
      </c>
      <c r="EP3" s="49">
        <v>51</v>
      </c>
      <c r="EQ3" s="48">
        <v>29</v>
      </c>
      <c r="ER3" s="49">
        <v>44</v>
      </c>
      <c r="ES3" s="48">
        <v>46</v>
      </c>
      <c r="ET3" s="49">
        <v>41</v>
      </c>
      <c r="EU3" s="48">
        <v>49</v>
      </c>
    </row>
    <row r="4" spans="1:151" ht="18" thickTop="1" thickBot="1">
      <c r="A4" s="47" t="s">
        <v>57</v>
      </c>
      <c r="B4" s="50">
        <v>0.54</v>
      </c>
      <c r="C4" s="51">
        <v>0.46</v>
      </c>
      <c r="D4" s="52">
        <v>0.73</v>
      </c>
      <c r="E4" s="51">
        <v>0.59</v>
      </c>
      <c r="F4" s="52">
        <v>0.52</v>
      </c>
      <c r="G4" s="51">
        <v>0.5</v>
      </c>
      <c r="H4" s="52">
        <v>0.3</v>
      </c>
      <c r="I4" s="51">
        <v>0.49</v>
      </c>
      <c r="J4" s="52">
        <v>0.59</v>
      </c>
      <c r="K4" s="51">
        <v>0.65</v>
      </c>
      <c r="L4" s="52">
        <v>0.6</v>
      </c>
      <c r="M4" s="51">
        <v>0.54</v>
      </c>
      <c r="N4" s="52">
        <v>0.46</v>
      </c>
      <c r="O4" s="51">
        <v>0.26</v>
      </c>
      <c r="P4" s="52">
        <v>0.24</v>
      </c>
      <c r="Q4" s="51">
        <v>0.26</v>
      </c>
      <c r="R4" s="52">
        <v>0.52</v>
      </c>
      <c r="S4" s="51">
        <v>0.4</v>
      </c>
      <c r="T4" s="52">
        <v>0.59</v>
      </c>
      <c r="U4" s="51">
        <v>0.44</v>
      </c>
      <c r="V4" s="52">
        <v>0.55000000000000004</v>
      </c>
      <c r="W4" s="51">
        <v>0.59</v>
      </c>
      <c r="X4" s="52">
        <v>0.61</v>
      </c>
      <c r="Y4" s="51">
        <v>0.51</v>
      </c>
      <c r="Z4" s="52">
        <v>0.5</v>
      </c>
      <c r="AA4" s="51">
        <v>0.28999999999999998</v>
      </c>
      <c r="AB4" s="52">
        <v>0.4</v>
      </c>
      <c r="AC4" s="51">
        <v>0.65</v>
      </c>
      <c r="AD4" s="52">
        <v>0.7</v>
      </c>
      <c r="AE4" s="51">
        <v>0.62</v>
      </c>
      <c r="AF4" s="52">
        <v>0.5</v>
      </c>
      <c r="AG4" s="51">
        <v>0.6</v>
      </c>
      <c r="AH4" s="52">
        <v>0.61</v>
      </c>
      <c r="AI4" s="51">
        <v>0.51</v>
      </c>
      <c r="AJ4" s="52">
        <v>0.4</v>
      </c>
      <c r="AK4" s="51">
        <v>0.7</v>
      </c>
      <c r="AL4" s="52">
        <v>0.44</v>
      </c>
      <c r="AM4" s="51">
        <v>0.37</v>
      </c>
      <c r="AN4" s="52">
        <v>0.4</v>
      </c>
      <c r="AO4" s="51">
        <v>0.49</v>
      </c>
      <c r="AP4" s="52">
        <v>0.35</v>
      </c>
      <c r="AQ4" s="51">
        <v>0.35</v>
      </c>
      <c r="AR4" s="52">
        <v>0.39</v>
      </c>
      <c r="AS4" s="51">
        <v>0.54</v>
      </c>
      <c r="AT4" s="52">
        <v>0.45</v>
      </c>
      <c r="AU4" s="51">
        <v>0.56999999999999995</v>
      </c>
      <c r="AV4" s="52">
        <v>0.62</v>
      </c>
      <c r="AW4" s="51">
        <v>0.82</v>
      </c>
      <c r="AX4" s="52">
        <v>0.89</v>
      </c>
      <c r="AY4" s="51">
        <v>0.82</v>
      </c>
      <c r="AZ4" s="52">
        <v>0.55000000000000004</v>
      </c>
      <c r="BA4" s="51">
        <v>0.66</v>
      </c>
      <c r="BB4" s="52">
        <v>0.68</v>
      </c>
      <c r="BC4" s="51">
        <v>0.5</v>
      </c>
      <c r="BD4" s="52">
        <v>0.67</v>
      </c>
      <c r="BE4" s="51">
        <v>0.6</v>
      </c>
      <c r="BF4" s="52">
        <v>0.68</v>
      </c>
      <c r="BG4" s="51">
        <v>0.46</v>
      </c>
      <c r="BH4" s="52">
        <v>0.55000000000000004</v>
      </c>
      <c r="BI4" s="51">
        <v>0.51</v>
      </c>
      <c r="BJ4" s="52">
        <v>0.68</v>
      </c>
      <c r="BK4" s="51">
        <v>0.7</v>
      </c>
      <c r="BL4" s="52">
        <v>0.68</v>
      </c>
      <c r="BM4" s="51">
        <v>0.65</v>
      </c>
      <c r="BN4" s="52">
        <v>0.62</v>
      </c>
      <c r="BO4" s="51">
        <v>0.55000000000000004</v>
      </c>
      <c r="BP4" s="52">
        <v>0.33</v>
      </c>
      <c r="BQ4" s="51">
        <v>0.26</v>
      </c>
      <c r="BR4" s="52">
        <v>0.21</v>
      </c>
      <c r="BS4" s="51">
        <v>0.32</v>
      </c>
      <c r="BT4" s="52">
        <v>0.68</v>
      </c>
      <c r="BU4" s="51">
        <v>0.61</v>
      </c>
      <c r="BV4" s="52">
        <v>0.67</v>
      </c>
      <c r="BW4" s="51">
        <v>0.51</v>
      </c>
      <c r="BX4" s="52">
        <v>0.52</v>
      </c>
      <c r="BY4" s="51">
        <v>0.8</v>
      </c>
      <c r="BZ4" s="52">
        <v>0.66</v>
      </c>
      <c r="CA4" s="51">
        <v>0.45</v>
      </c>
      <c r="CB4" s="52">
        <v>0.59</v>
      </c>
      <c r="CC4" s="51">
        <v>0.5</v>
      </c>
      <c r="CD4" s="52">
        <v>0.46</v>
      </c>
      <c r="CE4" s="51">
        <v>0.18</v>
      </c>
      <c r="CF4" s="52">
        <v>0.5</v>
      </c>
      <c r="CG4" s="51">
        <v>0.4</v>
      </c>
      <c r="CH4" s="52">
        <v>0.51</v>
      </c>
      <c r="CI4" s="51">
        <v>0.38</v>
      </c>
      <c r="CJ4" s="52">
        <v>0.49</v>
      </c>
      <c r="CK4" s="51">
        <v>0.2</v>
      </c>
      <c r="CL4" s="52">
        <v>0.35</v>
      </c>
      <c r="CM4" s="51">
        <v>0.38</v>
      </c>
      <c r="CN4" s="52">
        <v>0.33</v>
      </c>
      <c r="CO4" s="51">
        <v>0.41</v>
      </c>
      <c r="CP4" s="52">
        <v>0.55000000000000004</v>
      </c>
      <c r="CQ4" s="51">
        <v>0.37</v>
      </c>
      <c r="CR4" s="52">
        <v>0.41</v>
      </c>
      <c r="CS4" s="51">
        <v>0.66</v>
      </c>
      <c r="CT4" s="52">
        <v>0.45</v>
      </c>
      <c r="CU4" s="51">
        <v>0.21</v>
      </c>
      <c r="CV4" s="52">
        <v>0.39</v>
      </c>
      <c r="CW4" s="51">
        <v>0.38</v>
      </c>
      <c r="CX4" s="52">
        <v>0.73</v>
      </c>
      <c r="CY4" s="51">
        <v>0.72</v>
      </c>
      <c r="CZ4" s="52">
        <v>0.55000000000000004</v>
      </c>
      <c r="DA4" s="51">
        <v>0.67</v>
      </c>
      <c r="DB4" s="52">
        <v>0.56999999999999995</v>
      </c>
      <c r="DC4" s="51">
        <v>0.24</v>
      </c>
      <c r="DD4" s="52">
        <v>0.28000000000000003</v>
      </c>
      <c r="DE4" s="51">
        <v>0.3</v>
      </c>
      <c r="DF4" s="52">
        <v>0.43</v>
      </c>
      <c r="DG4" s="51">
        <v>0.35</v>
      </c>
      <c r="DH4" s="52">
        <v>0.41</v>
      </c>
      <c r="DI4" s="51">
        <v>0.23</v>
      </c>
      <c r="DJ4" s="52">
        <v>0.22</v>
      </c>
      <c r="DK4" s="51">
        <v>0.12</v>
      </c>
      <c r="DL4" s="52">
        <v>0.34</v>
      </c>
      <c r="DM4" s="51">
        <v>0.3</v>
      </c>
      <c r="DN4" s="52">
        <v>0.59</v>
      </c>
      <c r="DO4" s="51">
        <v>0.48</v>
      </c>
      <c r="DP4" s="52">
        <v>0.28000000000000003</v>
      </c>
      <c r="DQ4" s="51">
        <v>0.28999999999999998</v>
      </c>
      <c r="DR4" s="52">
        <v>0.4</v>
      </c>
      <c r="DS4" s="51">
        <v>0.66</v>
      </c>
      <c r="DT4" s="52">
        <v>0.62</v>
      </c>
      <c r="DU4" s="51">
        <v>0.54</v>
      </c>
      <c r="DV4" s="52">
        <v>0.5</v>
      </c>
      <c r="DW4" s="51">
        <v>0.34</v>
      </c>
      <c r="DX4" s="52">
        <v>0.34</v>
      </c>
      <c r="DY4" s="51">
        <v>0.35</v>
      </c>
      <c r="DZ4" s="52">
        <v>0.4</v>
      </c>
      <c r="EA4" s="51">
        <v>0.39</v>
      </c>
      <c r="EB4" s="52">
        <v>0.71</v>
      </c>
      <c r="EC4" s="51">
        <v>0.76</v>
      </c>
      <c r="ED4" s="52">
        <v>0.67</v>
      </c>
      <c r="EE4" s="51">
        <v>0.82</v>
      </c>
      <c r="EF4" s="52">
        <v>0.74</v>
      </c>
      <c r="EG4" s="51">
        <v>0.41</v>
      </c>
      <c r="EH4" s="52">
        <v>0.59</v>
      </c>
      <c r="EI4" s="51">
        <v>0.6</v>
      </c>
      <c r="EJ4" s="52">
        <v>0.68</v>
      </c>
      <c r="EK4" s="51">
        <v>0.62</v>
      </c>
      <c r="EL4" s="52">
        <v>0.52</v>
      </c>
      <c r="EM4" s="51">
        <v>0.3</v>
      </c>
      <c r="EN4" s="52">
        <v>0.46</v>
      </c>
      <c r="EO4" s="51">
        <v>0.49</v>
      </c>
      <c r="EP4" s="52">
        <v>0.62</v>
      </c>
      <c r="EQ4" s="51">
        <v>0.35</v>
      </c>
      <c r="ER4" s="52">
        <v>0.54</v>
      </c>
      <c r="ES4" s="51">
        <v>0.56000000000000005</v>
      </c>
      <c r="ET4" s="52">
        <v>0.5</v>
      </c>
      <c r="EU4" s="51">
        <v>0.6</v>
      </c>
    </row>
    <row r="5" spans="1:151" ht="17" thickTop="1">
      <c r="A5" s="47" t="s">
        <v>59</v>
      </c>
      <c r="B5" s="45" t="s">
        <v>60</v>
      </c>
      <c r="C5" s="48" t="s">
        <v>60</v>
      </c>
      <c r="D5" s="49" t="s">
        <v>61</v>
      </c>
      <c r="E5" s="48" t="s">
        <v>62</v>
      </c>
      <c r="F5" s="49" t="s">
        <v>60</v>
      </c>
      <c r="G5" s="48" t="s">
        <v>60</v>
      </c>
      <c r="H5" s="49" t="s">
        <v>63</v>
      </c>
      <c r="I5" s="48" t="s">
        <v>60</v>
      </c>
      <c r="J5" s="49" t="s">
        <v>60</v>
      </c>
      <c r="K5" s="48" t="s">
        <v>61</v>
      </c>
      <c r="L5" s="49" t="s">
        <v>60</v>
      </c>
      <c r="M5" s="48" t="s">
        <v>62</v>
      </c>
      <c r="N5" s="49" t="s">
        <v>60</v>
      </c>
      <c r="O5" s="48" t="s">
        <v>63</v>
      </c>
      <c r="P5" s="49" t="s">
        <v>63</v>
      </c>
      <c r="Q5" s="48" t="s">
        <v>63</v>
      </c>
      <c r="R5" s="49" t="s">
        <v>60</v>
      </c>
      <c r="S5" s="48" t="s">
        <v>63</v>
      </c>
      <c r="T5" s="49" t="s">
        <v>60</v>
      </c>
      <c r="U5" s="48" t="s">
        <v>63</v>
      </c>
      <c r="V5" s="49" t="s">
        <v>62</v>
      </c>
      <c r="W5" s="48" t="s">
        <v>60</v>
      </c>
      <c r="X5" s="49" t="s">
        <v>62</v>
      </c>
      <c r="Y5" s="48" t="s">
        <v>63</v>
      </c>
      <c r="Z5" s="49" t="s">
        <v>60</v>
      </c>
      <c r="AA5" s="48" t="s">
        <v>63</v>
      </c>
      <c r="AB5" s="49" t="s">
        <v>63</v>
      </c>
      <c r="AC5" s="48" t="s">
        <v>64</v>
      </c>
      <c r="AD5" s="49" t="s">
        <v>65</v>
      </c>
      <c r="AE5" s="48" t="s">
        <v>64</v>
      </c>
      <c r="AF5" s="49" t="s">
        <v>63</v>
      </c>
      <c r="AG5" s="48" t="s">
        <v>60</v>
      </c>
      <c r="AH5" s="49" t="s">
        <v>60</v>
      </c>
      <c r="AI5" s="48" t="s">
        <v>60</v>
      </c>
      <c r="AJ5" s="49" t="s">
        <v>63</v>
      </c>
      <c r="AK5" s="48" t="s">
        <v>60</v>
      </c>
      <c r="AL5" s="49" t="s">
        <v>63</v>
      </c>
      <c r="AM5" s="48" t="s">
        <v>63</v>
      </c>
      <c r="AN5" s="49" t="s">
        <v>63</v>
      </c>
      <c r="AO5" s="48" t="s">
        <v>63</v>
      </c>
      <c r="AP5" s="49" t="s">
        <v>63</v>
      </c>
      <c r="AQ5" s="48" t="s">
        <v>63</v>
      </c>
      <c r="AR5" s="49" t="s">
        <v>63</v>
      </c>
      <c r="AS5" s="48" t="s">
        <v>60</v>
      </c>
      <c r="AT5" s="49" t="s">
        <v>63</v>
      </c>
      <c r="AU5" s="48" t="s">
        <v>62</v>
      </c>
      <c r="AV5" s="49" t="s">
        <v>60</v>
      </c>
      <c r="AW5" s="48" t="s">
        <v>65</v>
      </c>
      <c r="AX5" s="49" t="s">
        <v>64</v>
      </c>
      <c r="AY5" s="48" t="s">
        <v>65</v>
      </c>
      <c r="AZ5" s="49" t="s">
        <v>60</v>
      </c>
      <c r="BA5" s="48" t="s">
        <v>60</v>
      </c>
      <c r="BB5" s="49" t="s">
        <v>61</v>
      </c>
      <c r="BC5" s="48" t="s">
        <v>60</v>
      </c>
      <c r="BD5" s="49" t="s">
        <v>62</v>
      </c>
      <c r="BE5" s="48" t="s">
        <v>61</v>
      </c>
      <c r="BF5" s="49" t="s">
        <v>61</v>
      </c>
      <c r="BG5" s="48" t="s">
        <v>63</v>
      </c>
      <c r="BH5" s="49" t="s">
        <v>60</v>
      </c>
      <c r="BI5" s="48" t="s">
        <v>60</v>
      </c>
      <c r="BJ5" s="49" t="s">
        <v>60</v>
      </c>
      <c r="BK5" s="48" t="s">
        <v>62</v>
      </c>
      <c r="BL5" s="49" t="s">
        <v>62</v>
      </c>
      <c r="BM5" s="48" t="s">
        <v>60</v>
      </c>
      <c r="BN5" s="49" t="s">
        <v>60</v>
      </c>
      <c r="BO5" s="48" t="s">
        <v>60</v>
      </c>
      <c r="BP5" s="49" t="s">
        <v>63</v>
      </c>
      <c r="BQ5" s="48" t="s">
        <v>63</v>
      </c>
      <c r="BR5" s="49" t="s">
        <v>63</v>
      </c>
      <c r="BS5" s="48" t="s">
        <v>63</v>
      </c>
      <c r="BT5" s="49" t="s">
        <v>61</v>
      </c>
      <c r="BU5" s="48" t="s">
        <v>60</v>
      </c>
      <c r="BV5" s="49" t="s">
        <v>62</v>
      </c>
      <c r="BW5" s="48" t="s">
        <v>60</v>
      </c>
      <c r="BX5" s="49" t="s">
        <v>60</v>
      </c>
      <c r="BY5" s="48" t="s">
        <v>65</v>
      </c>
      <c r="BZ5" s="49" t="s">
        <v>64</v>
      </c>
      <c r="CA5" s="48" t="s">
        <v>63</v>
      </c>
      <c r="CB5" s="49" t="s">
        <v>62</v>
      </c>
      <c r="CC5" s="48" t="s">
        <v>63</v>
      </c>
      <c r="CD5" s="49" t="s">
        <v>60</v>
      </c>
      <c r="CE5" s="48" t="s">
        <v>63</v>
      </c>
      <c r="CF5" s="49" t="s">
        <v>60</v>
      </c>
      <c r="CG5" s="48" t="s">
        <v>63</v>
      </c>
      <c r="CH5" s="49" t="s">
        <v>60</v>
      </c>
      <c r="CI5" s="48" t="s">
        <v>63</v>
      </c>
      <c r="CJ5" s="49" t="s">
        <v>63</v>
      </c>
      <c r="CK5" s="48" t="s">
        <v>63</v>
      </c>
      <c r="CL5" s="49" t="s">
        <v>63</v>
      </c>
      <c r="CM5" s="48" t="s">
        <v>63</v>
      </c>
      <c r="CN5" s="49" t="s">
        <v>63</v>
      </c>
      <c r="CO5" s="48" t="s">
        <v>63</v>
      </c>
      <c r="CP5" s="49" t="s">
        <v>60</v>
      </c>
      <c r="CQ5" s="48" t="s">
        <v>63</v>
      </c>
      <c r="CR5" s="49" t="s">
        <v>63</v>
      </c>
      <c r="CS5" s="48" t="s">
        <v>62</v>
      </c>
      <c r="CT5" s="49" t="s">
        <v>63</v>
      </c>
      <c r="CU5" s="48" t="s">
        <v>63</v>
      </c>
      <c r="CV5" s="49" t="s">
        <v>63</v>
      </c>
      <c r="CW5" s="48" t="s">
        <v>63</v>
      </c>
      <c r="CX5" s="49" t="s">
        <v>62</v>
      </c>
      <c r="CY5" s="48" t="s">
        <v>61</v>
      </c>
      <c r="CZ5" s="49" t="s">
        <v>63</v>
      </c>
      <c r="DA5" s="48" t="s">
        <v>61</v>
      </c>
      <c r="DB5" s="49" t="s">
        <v>60</v>
      </c>
      <c r="DC5" s="48" t="s">
        <v>63</v>
      </c>
      <c r="DD5" s="49" t="s">
        <v>63</v>
      </c>
      <c r="DE5" s="48" t="s">
        <v>63</v>
      </c>
      <c r="DF5" s="49" t="s">
        <v>63</v>
      </c>
      <c r="DG5" s="48" t="s">
        <v>63</v>
      </c>
      <c r="DH5" s="49" t="s">
        <v>63</v>
      </c>
      <c r="DI5" s="48" t="s">
        <v>63</v>
      </c>
      <c r="DJ5" s="49" t="s">
        <v>63</v>
      </c>
      <c r="DK5" s="48" t="s">
        <v>63</v>
      </c>
      <c r="DL5" s="49" t="s">
        <v>63</v>
      </c>
      <c r="DM5" s="48" t="s">
        <v>63</v>
      </c>
      <c r="DN5" s="49" t="s">
        <v>63</v>
      </c>
      <c r="DO5" s="48" t="s">
        <v>63</v>
      </c>
      <c r="DP5" s="49" t="s">
        <v>63</v>
      </c>
      <c r="DQ5" s="48" t="s">
        <v>63</v>
      </c>
      <c r="DR5" s="49" t="s">
        <v>63</v>
      </c>
      <c r="DS5" s="48" t="s">
        <v>62</v>
      </c>
      <c r="DT5" s="49" t="s">
        <v>60</v>
      </c>
      <c r="DU5" s="48" t="s">
        <v>62</v>
      </c>
      <c r="DV5" s="49" t="s">
        <v>60</v>
      </c>
      <c r="DW5" s="48" t="s">
        <v>63</v>
      </c>
      <c r="DX5" s="49" t="s">
        <v>63</v>
      </c>
      <c r="DY5" s="48" t="s">
        <v>63</v>
      </c>
      <c r="DZ5" s="49" t="s">
        <v>63</v>
      </c>
      <c r="EA5" s="48" t="s">
        <v>63</v>
      </c>
      <c r="EB5" s="49" t="s">
        <v>64</v>
      </c>
      <c r="EC5" s="48" t="s">
        <v>65</v>
      </c>
      <c r="ED5" s="49" t="s">
        <v>60</v>
      </c>
      <c r="EE5" s="48" t="s">
        <v>62</v>
      </c>
      <c r="EF5" s="49" t="s">
        <v>61</v>
      </c>
      <c r="EG5" s="48" t="s">
        <v>63</v>
      </c>
      <c r="EH5" s="49" t="s">
        <v>60</v>
      </c>
      <c r="EI5" s="48" t="s">
        <v>60</v>
      </c>
      <c r="EJ5" s="49" t="s">
        <v>61</v>
      </c>
      <c r="EK5" s="48" t="s">
        <v>62</v>
      </c>
      <c r="EL5" s="49" t="s">
        <v>63</v>
      </c>
      <c r="EM5" s="48" t="s">
        <v>63</v>
      </c>
      <c r="EN5" s="49" t="s">
        <v>63</v>
      </c>
      <c r="EO5" s="48" t="s">
        <v>63</v>
      </c>
      <c r="EP5" s="49" t="s">
        <v>62</v>
      </c>
      <c r="EQ5" s="48" t="s">
        <v>63</v>
      </c>
      <c r="ER5" s="49" t="s">
        <v>62</v>
      </c>
      <c r="ES5" s="48" t="s">
        <v>62</v>
      </c>
      <c r="ET5" s="49" t="s">
        <v>63</v>
      </c>
      <c r="EU5" s="48" t="s">
        <v>62</v>
      </c>
    </row>
    <row r="6" spans="1:151">
      <c r="A6" s="47" t="s">
        <v>1</v>
      </c>
      <c r="B6" s="53">
        <v>19.8</v>
      </c>
      <c r="C6" s="54">
        <v>17.100000000000001</v>
      </c>
      <c r="D6" s="54">
        <v>14.8</v>
      </c>
      <c r="E6" s="54">
        <v>21.3</v>
      </c>
      <c r="F6" s="55">
        <v>16.100000000000001</v>
      </c>
      <c r="G6" s="54">
        <v>19.100000000000001</v>
      </c>
      <c r="H6" s="54">
        <v>13.1</v>
      </c>
      <c r="I6" s="55">
        <v>8.1999999999999993</v>
      </c>
      <c r="J6" s="55">
        <v>21.5</v>
      </c>
      <c r="K6" s="54">
        <v>26.5</v>
      </c>
      <c r="L6" s="54">
        <v>20.3</v>
      </c>
      <c r="M6" s="54">
        <v>15.5</v>
      </c>
      <c r="N6" s="54">
        <v>14.1</v>
      </c>
      <c r="O6" s="54">
        <v>21.7</v>
      </c>
      <c r="P6" s="54">
        <v>20.399999999999999</v>
      </c>
      <c r="Q6" s="54">
        <v>18.8</v>
      </c>
      <c r="R6" s="54">
        <v>16.8</v>
      </c>
      <c r="S6" s="54">
        <v>13.2</v>
      </c>
      <c r="T6" s="54">
        <v>20.8</v>
      </c>
      <c r="U6" s="54">
        <v>21.3</v>
      </c>
      <c r="V6" s="54">
        <v>15.1</v>
      </c>
      <c r="W6" s="54">
        <v>20</v>
      </c>
      <c r="X6" s="54">
        <v>22.7</v>
      </c>
      <c r="Y6" s="54">
        <v>21.3</v>
      </c>
      <c r="Z6" s="54">
        <v>25.1</v>
      </c>
      <c r="AA6" s="54">
        <v>16.100000000000001</v>
      </c>
      <c r="AB6" s="54">
        <v>14.9</v>
      </c>
      <c r="AC6" s="54">
        <v>21.5</v>
      </c>
      <c r="AD6" s="54">
        <v>27.5</v>
      </c>
      <c r="AE6" s="54">
        <v>27</v>
      </c>
      <c r="AF6" s="54">
        <v>13.9</v>
      </c>
      <c r="AG6" s="54">
        <v>16.8</v>
      </c>
      <c r="AH6" s="54">
        <v>16.5</v>
      </c>
      <c r="AI6" s="54">
        <v>10.9</v>
      </c>
      <c r="AJ6" s="54">
        <v>16.3</v>
      </c>
      <c r="AK6" s="54">
        <v>15.2</v>
      </c>
      <c r="AL6" s="54">
        <v>13.3</v>
      </c>
      <c r="AM6" s="54">
        <v>18.5</v>
      </c>
      <c r="AN6" s="54">
        <v>12.7</v>
      </c>
      <c r="AO6" s="54">
        <v>14.9</v>
      </c>
      <c r="AP6" s="54">
        <v>19.5</v>
      </c>
      <c r="AQ6" s="54">
        <v>14.1</v>
      </c>
      <c r="AR6" s="54">
        <v>11.2</v>
      </c>
      <c r="AS6" s="54">
        <v>12.7</v>
      </c>
      <c r="AT6" s="54">
        <v>16.899999999999999</v>
      </c>
      <c r="AU6" s="54">
        <v>21.3</v>
      </c>
      <c r="AV6" s="54">
        <v>14.3</v>
      </c>
      <c r="AW6" s="54">
        <v>28</v>
      </c>
      <c r="AX6" s="54">
        <v>19.3</v>
      </c>
      <c r="AY6" s="54">
        <v>17.399999999999999</v>
      </c>
      <c r="AZ6" s="54">
        <v>23</v>
      </c>
      <c r="BA6" s="54">
        <v>15.9</v>
      </c>
      <c r="BB6" s="54">
        <v>26.7</v>
      </c>
      <c r="BC6" s="54">
        <v>25.3</v>
      </c>
      <c r="BD6" s="54">
        <v>27.4</v>
      </c>
      <c r="BE6" s="54">
        <v>16.8</v>
      </c>
      <c r="BF6" s="54">
        <v>20.100000000000001</v>
      </c>
      <c r="BG6" s="54">
        <v>10.199999999999999</v>
      </c>
      <c r="BH6" s="54">
        <v>20.9</v>
      </c>
      <c r="BI6" s="54">
        <v>20.2</v>
      </c>
      <c r="BJ6" s="54">
        <v>22.4</v>
      </c>
      <c r="BK6" s="54">
        <v>18.2</v>
      </c>
      <c r="BL6" s="54">
        <v>26</v>
      </c>
      <c r="BM6" s="54">
        <v>20.6</v>
      </c>
      <c r="BN6" s="54">
        <v>21.8</v>
      </c>
      <c r="BO6" s="54">
        <v>23</v>
      </c>
      <c r="BP6" s="54">
        <v>14.7</v>
      </c>
      <c r="BQ6" s="54">
        <v>11.1</v>
      </c>
      <c r="BR6" s="54">
        <v>14.3</v>
      </c>
      <c r="BS6" s="54">
        <v>13.2</v>
      </c>
      <c r="BT6" s="54">
        <v>19.5</v>
      </c>
      <c r="BU6" s="54">
        <v>18.3</v>
      </c>
      <c r="BV6" s="54">
        <v>21.7</v>
      </c>
      <c r="BW6" s="54">
        <v>11.7</v>
      </c>
      <c r="BX6" s="54">
        <v>20.3</v>
      </c>
      <c r="BY6" s="54">
        <v>31.6</v>
      </c>
      <c r="BZ6" s="54">
        <v>29.3</v>
      </c>
      <c r="CA6" s="54">
        <v>15.5</v>
      </c>
      <c r="CB6" s="54">
        <v>15</v>
      </c>
      <c r="CC6" s="54">
        <v>22.6</v>
      </c>
      <c r="CD6" s="54">
        <v>16.2</v>
      </c>
      <c r="CE6" s="54">
        <v>12.5</v>
      </c>
      <c r="CF6" s="54">
        <v>14.8</v>
      </c>
      <c r="CG6" s="54">
        <v>16.8</v>
      </c>
      <c r="CH6" s="54">
        <v>26.1</v>
      </c>
      <c r="CI6" s="54">
        <v>13</v>
      </c>
      <c r="CJ6" s="54">
        <v>26.9</v>
      </c>
      <c r="CK6" s="54">
        <v>13.9</v>
      </c>
      <c r="CL6" s="54">
        <v>16.5</v>
      </c>
      <c r="CM6" s="54">
        <v>16.5</v>
      </c>
      <c r="CN6" s="54">
        <v>16.3</v>
      </c>
      <c r="CO6" s="54">
        <v>26.5</v>
      </c>
      <c r="CP6" s="54">
        <v>17.7</v>
      </c>
      <c r="CQ6" s="54">
        <v>25</v>
      </c>
      <c r="CR6" s="54">
        <v>27.5</v>
      </c>
      <c r="CS6" s="54">
        <v>17.600000000000001</v>
      </c>
      <c r="CT6" s="54">
        <v>24.4</v>
      </c>
      <c r="CU6" s="54">
        <v>10.9</v>
      </c>
      <c r="CV6" s="55">
        <v>20.3</v>
      </c>
      <c r="CW6" s="54">
        <v>17.899999999999999</v>
      </c>
      <c r="CX6" s="54">
        <v>28.3</v>
      </c>
      <c r="CY6" s="54">
        <v>29.8</v>
      </c>
      <c r="CZ6" s="54">
        <v>29.1</v>
      </c>
      <c r="DA6" s="54">
        <v>27.6</v>
      </c>
      <c r="DB6" s="54">
        <v>30.6</v>
      </c>
      <c r="DC6" s="54">
        <v>17.8</v>
      </c>
      <c r="DD6" s="54">
        <v>16</v>
      </c>
      <c r="DE6" s="54">
        <v>15.9</v>
      </c>
      <c r="DF6" s="54">
        <v>14.6</v>
      </c>
      <c r="DG6" s="54">
        <v>17.2</v>
      </c>
      <c r="DH6" s="54">
        <v>16.7</v>
      </c>
      <c r="DI6" s="54">
        <v>16.600000000000001</v>
      </c>
      <c r="DJ6" s="54">
        <v>15</v>
      </c>
      <c r="DK6" s="54">
        <v>9.1999999999999993</v>
      </c>
      <c r="DL6" s="54">
        <v>9</v>
      </c>
      <c r="DM6" s="54">
        <v>17.5</v>
      </c>
      <c r="DN6" s="54">
        <v>21.4</v>
      </c>
      <c r="DO6" s="54">
        <v>18.399999999999999</v>
      </c>
      <c r="DP6" s="54">
        <v>10.8</v>
      </c>
      <c r="DQ6" s="54">
        <v>14.6</v>
      </c>
      <c r="DR6" s="54">
        <v>16.399999999999999</v>
      </c>
      <c r="DS6" s="54">
        <v>15.8</v>
      </c>
      <c r="DT6" s="54">
        <v>20.7</v>
      </c>
      <c r="DU6" s="54">
        <v>17.7</v>
      </c>
      <c r="DV6" s="54">
        <v>19.899999999999999</v>
      </c>
      <c r="DW6" s="54">
        <v>20.2</v>
      </c>
      <c r="DX6" s="54">
        <v>20.5</v>
      </c>
      <c r="DY6" s="54">
        <v>10.4</v>
      </c>
      <c r="DZ6" s="54">
        <v>16.899999999999999</v>
      </c>
      <c r="EA6" s="54">
        <v>15.3</v>
      </c>
      <c r="EB6" s="54">
        <v>14.1</v>
      </c>
      <c r="EC6" s="54">
        <v>21.3</v>
      </c>
      <c r="ED6" s="54">
        <v>16.5</v>
      </c>
      <c r="EE6" s="54">
        <v>26</v>
      </c>
      <c r="EF6" s="54">
        <v>27.6</v>
      </c>
      <c r="EG6" s="54">
        <v>14.7</v>
      </c>
      <c r="EH6" s="54">
        <v>18.399999999999999</v>
      </c>
      <c r="EI6" s="54">
        <v>19.3</v>
      </c>
      <c r="EJ6" s="54">
        <v>22.2</v>
      </c>
      <c r="EK6" s="54">
        <v>24</v>
      </c>
      <c r="EL6" s="54">
        <v>20.9</v>
      </c>
      <c r="EM6" s="54">
        <v>16.2</v>
      </c>
      <c r="EN6" s="54">
        <v>20.2</v>
      </c>
      <c r="EO6" s="54">
        <v>18.3</v>
      </c>
      <c r="EP6" s="54">
        <v>23.3</v>
      </c>
      <c r="EQ6" s="54">
        <v>13.9</v>
      </c>
      <c r="ER6" s="54">
        <v>19.5</v>
      </c>
      <c r="ES6" s="54">
        <v>19.899999999999999</v>
      </c>
      <c r="ET6" s="54">
        <v>19.8</v>
      </c>
      <c r="EU6" s="54">
        <v>23.2</v>
      </c>
    </row>
    <row r="7" spans="1:151">
      <c r="A7" s="47" t="s">
        <v>2</v>
      </c>
      <c r="B7" s="56">
        <v>17.7</v>
      </c>
      <c r="C7" s="57">
        <v>19.8</v>
      </c>
      <c r="D7" s="57">
        <v>20</v>
      </c>
      <c r="E7" s="57">
        <v>19.399999999999999</v>
      </c>
      <c r="F7" s="58">
        <v>17.8</v>
      </c>
      <c r="G7" s="57">
        <v>15</v>
      </c>
      <c r="H7" s="57">
        <v>15</v>
      </c>
      <c r="I7" s="58">
        <v>17.899999999999999</v>
      </c>
      <c r="J7" s="58">
        <v>13.2</v>
      </c>
      <c r="K7" s="57">
        <v>12</v>
      </c>
      <c r="L7" s="57">
        <v>14.1</v>
      </c>
      <c r="M7" s="57">
        <v>16.8</v>
      </c>
      <c r="N7" s="57">
        <v>14.6</v>
      </c>
      <c r="O7" s="57">
        <v>17.5</v>
      </c>
      <c r="P7" s="57">
        <v>13.7</v>
      </c>
      <c r="Q7" s="57">
        <v>10.1</v>
      </c>
      <c r="R7" s="57">
        <v>22.7</v>
      </c>
      <c r="S7" s="57">
        <v>17.600000000000001</v>
      </c>
      <c r="T7" s="57">
        <v>15.6</v>
      </c>
      <c r="U7" s="57">
        <v>15.8</v>
      </c>
      <c r="V7" s="57">
        <v>17.100000000000001</v>
      </c>
      <c r="W7" s="57">
        <v>13.5</v>
      </c>
      <c r="X7" s="57">
        <v>21.3</v>
      </c>
      <c r="Y7" s="57">
        <v>21.7</v>
      </c>
      <c r="Z7" s="57">
        <v>14.4</v>
      </c>
      <c r="AA7" s="57">
        <v>10.5</v>
      </c>
      <c r="AB7" s="57">
        <v>20.100000000000001</v>
      </c>
      <c r="AC7" s="57">
        <v>18.8</v>
      </c>
      <c r="AD7" s="57">
        <v>19</v>
      </c>
      <c r="AE7" s="57">
        <v>23</v>
      </c>
      <c r="AF7" s="57">
        <v>16.3</v>
      </c>
      <c r="AG7" s="57">
        <v>23.6</v>
      </c>
      <c r="AH7" s="57">
        <v>20.100000000000001</v>
      </c>
      <c r="AI7" s="57">
        <v>19</v>
      </c>
      <c r="AJ7" s="57">
        <v>11.9</v>
      </c>
      <c r="AK7" s="57">
        <v>17.899999999999999</v>
      </c>
      <c r="AL7" s="57">
        <v>19</v>
      </c>
      <c r="AM7" s="57">
        <v>13.2</v>
      </c>
      <c r="AN7" s="57">
        <v>16</v>
      </c>
      <c r="AO7" s="57">
        <v>17.399999999999999</v>
      </c>
      <c r="AP7" s="57">
        <v>12</v>
      </c>
      <c r="AQ7" s="57">
        <v>15.6</v>
      </c>
      <c r="AR7" s="57">
        <v>21.4</v>
      </c>
      <c r="AS7" s="57">
        <v>12.4</v>
      </c>
      <c r="AT7" s="57">
        <v>12.4</v>
      </c>
      <c r="AU7" s="57">
        <v>12.7</v>
      </c>
      <c r="AV7" s="57">
        <v>24.1</v>
      </c>
      <c r="AW7" s="57">
        <v>16.399999999999999</v>
      </c>
      <c r="AX7" s="57">
        <v>31.5</v>
      </c>
      <c r="AY7" s="57">
        <v>24.6</v>
      </c>
      <c r="AZ7" s="57">
        <v>15.3</v>
      </c>
      <c r="BA7" s="57">
        <v>23.5</v>
      </c>
      <c r="BB7" s="57">
        <v>12.7</v>
      </c>
      <c r="BC7" s="57">
        <v>12.9</v>
      </c>
      <c r="BD7" s="57">
        <v>12.4</v>
      </c>
      <c r="BE7" s="57">
        <v>16.600000000000001</v>
      </c>
      <c r="BF7" s="57">
        <v>14.7</v>
      </c>
      <c r="BG7" s="57">
        <v>15.4</v>
      </c>
      <c r="BH7" s="57">
        <v>13.7</v>
      </c>
      <c r="BI7" s="57">
        <v>19.2</v>
      </c>
      <c r="BJ7" s="57">
        <v>26.4</v>
      </c>
      <c r="BK7" s="57">
        <v>23.9</v>
      </c>
      <c r="BL7" s="57">
        <v>21</v>
      </c>
      <c r="BM7" s="57">
        <v>26.2</v>
      </c>
      <c r="BN7" s="57">
        <v>14.8</v>
      </c>
      <c r="BO7" s="57">
        <v>19.399999999999999</v>
      </c>
      <c r="BP7" s="57">
        <v>11</v>
      </c>
      <c r="BQ7" s="57">
        <v>15.6</v>
      </c>
      <c r="BR7" s="57">
        <v>13.9</v>
      </c>
      <c r="BS7" s="57">
        <v>8.5</v>
      </c>
      <c r="BT7" s="57">
        <v>18.3</v>
      </c>
      <c r="BU7" s="57">
        <v>20</v>
      </c>
      <c r="BV7" s="57">
        <v>11.5</v>
      </c>
      <c r="BW7" s="57">
        <v>18.3</v>
      </c>
      <c r="BX7" s="57">
        <v>23.2</v>
      </c>
      <c r="BY7" s="57">
        <v>20</v>
      </c>
      <c r="BZ7" s="57">
        <v>19</v>
      </c>
      <c r="CA7" s="57">
        <v>11.7</v>
      </c>
      <c r="CB7" s="57">
        <v>15.5</v>
      </c>
      <c r="CC7" s="57">
        <v>19.8</v>
      </c>
      <c r="CD7" s="57">
        <v>16.100000000000001</v>
      </c>
      <c r="CE7" s="57">
        <v>16.5</v>
      </c>
      <c r="CF7" s="57">
        <v>15.6</v>
      </c>
      <c r="CG7" s="57">
        <v>18.8</v>
      </c>
      <c r="CH7" s="57">
        <v>9.6999999999999993</v>
      </c>
      <c r="CI7" s="57">
        <v>17.600000000000001</v>
      </c>
      <c r="CJ7" s="57">
        <v>15.4</v>
      </c>
      <c r="CK7" s="57">
        <v>17.2</v>
      </c>
      <c r="CL7" s="57">
        <v>22.5</v>
      </c>
      <c r="CM7" s="57">
        <v>25.9</v>
      </c>
      <c r="CN7" s="57">
        <v>18.100000000000001</v>
      </c>
      <c r="CO7" s="57">
        <v>14.9</v>
      </c>
      <c r="CP7" s="57">
        <v>30.8</v>
      </c>
      <c r="CQ7" s="57">
        <v>17.2</v>
      </c>
      <c r="CR7" s="57">
        <v>8</v>
      </c>
      <c r="CS7" s="57">
        <v>24.8</v>
      </c>
      <c r="CT7" s="57">
        <v>14</v>
      </c>
      <c r="CU7" s="57">
        <v>12</v>
      </c>
      <c r="CV7" s="58">
        <v>10.9</v>
      </c>
      <c r="CW7" s="57">
        <v>12.2</v>
      </c>
      <c r="CX7" s="57">
        <v>23.9</v>
      </c>
      <c r="CY7" s="57">
        <v>19.600000000000001</v>
      </c>
      <c r="CZ7" s="57">
        <v>16.600000000000001</v>
      </c>
      <c r="DA7" s="57">
        <v>28.2</v>
      </c>
      <c r="DB7" s="57">
        <v>16.5</v>
      </c>
      <c r="DC7" s="57">
        <v>13</v>
      </c>
      <c r="DD7" s="57">
        <v>13.6</v>
      </c>
      <c r="DE7" s="57">
        <v>21.5</v>
      </c>
      <c r="DF7" s="57">
        <v>16.7</v>
      </c>
      <c r="DG7" s="57">
        <v>14.5</v>
      </c>
      <c r="DH7" s="57">
        <v>12.1</v>
      </c>
      <c r="DI7" s="57">
        <v>15.5</v>
      </c>
      <c r="DJ7" s="57">
        <v>14.7</v>
      </c>
      <c r="DK7" s="57">
        <v>12.6</v>
      </c>
      <c r="DL7" s="57">
        <v>13.7</v>
      </c>
      <c r="DM7" s="57">
        <v>16.7</v>
      </c>
      <c r="DN7" s="57">
        <v>13.3</v>
      </c>
      <c r="DO7" s="57">
        <v>15.8</v>
      </c>
      <c r="DP7" s="57">
        <v>11.9</v>
      </c>
      <c r="DQ7" s="57">
        <v>20.5</v>
      </c>
      <c r="DR7" s="57">
        <v>15.7</v>
      </c>
      <c r="DS7" s="57">
        <v>18.600000000000001</v>
      </c>
      <c r="DT7" s="57">
        <v>22.8</v>
      </c>
      <c r="DU7" s="57">
        <v>22.2</v>
      </c>
      <c r="DV7" s="57">
        <v>24.1</v>
      </c>
      <c r="DW7" s="57">
        <v>14.6</v>
      </c>
      <c r="DX7" s="57">
        <v>26.1</v>
      </c>
      <c r="DY7" s="57">
        <v>19.7</v>
      </c>
      <c r="DZ7" s="57">
        <v>15.5</v>
      </c>
      <c r="EA7" s="57">
        <v>26.5</v>
      </c>
      <c r="EB7" s="57">
        <v>23</v>
      </c>
      <c r="EC7" s="57">
        <v>15</v>
      </c>
      <c r="ED7" s="57">
        <v>22.6</v>
      </c>
      <c r="EE7" s="57">
        <v>22.4</v>
      </c>
      <c r="EF7" s="57">
        <v>18.600000000000001</v>
      </c>
      <c r="EG7" s="57">
        <v>17.3</v>
      </c>
      <c r="EH7" s="57">
        <v>20.100000000000001</v>
      </c>
      <c r="EI7" s="57">
        <v>14.6</v>
      </c>
      <c r="EJ7" s="57">
        <v>21.5</v>
      </c>
      <c r="EK7" s="57">
        <v>22.9</v>
      </c>
      <c r="EL7" s="57">
        <v>19.8</v>
      </c>
      <c r="EM7" s="57">
        <v>12.6</v>
      </c>
      <c r="EN7" s="57">
        <v>12.6</v>
      </c>
      <c r="EO7" s="57">
        <v>14.1</v>
      </c>
      <c r="EP7" s="57">
        <v>22.2</v>
      </c>
      <c r="EQ7" s="57">
        <v>15.8</v>
      </c>
      <c r="ER7" s="57">
        <v>15.8</v>
      </c>
      <c r="ES7" s="57">
        <v>18.2</v>
      </c>
      <c r="ET7" s="57">
        <v>14.5</v>
      </c>
      <c r="EU7" s="57">
        <v>20.100000000000001</v>
      </c>
    </row>
    <row r="8" spans="1:151">
      <c r="A8" s="47" t="s">
        <v>3</v>
      </c>
      <c r="B8" s="59">
        <v>16.8</v>
      </c>
      <c r="C8" s="60">
        <v>13.5</v>
      </c>
      <c r="D8" s="60">
        <v>21.4</v>
      </c>
      <c r="E8" s="60">
        <v>9.6999999999999993</v>
      </c>
      <c r="F8" s="61">
        <v>20.8</v>
      </c>
      <c r="G8" s="60">
        <v>12.3</v>
      </c>
      <c r="H8" s="60">
        <v>16.399999999999999</v>
      </c>
      <c r="I8" s="61">
        <v>11.2</v>
      </c>
      <c r="J8" s="61">
        <v>15.8</v>
      </c>
      <c r="K8" s="60">
        <v>14.9</v>
      </c>
      <c r="L8" s="60">
        <v>24.7</v>
      </c>
      <c r="M8" s="60">
        <v>17.600000000000001</v>
      </c>
      <c r="N8" s="60">
        <v>15.7</v>
      </c>
      <c r="O8" s="60">
        <v>10.7</v>
      </c>
      <c r="P8" s="60">
        <v>13.1</v>
      </c>
      <c r="Q8" s="60">
        <v>16.399999999999999</v>
      </c>
      <c r="R8" s="60">
        <v>13.1</v>
      </c>
      <c r="S8" s="60">
        <v>11.8</v>
      </c>
      <c r="T8" s="60">
        <v>16.8</v>
      </c>
      <c r="U8" s="60">
        <v>14.3</v>
      </c>
      <c r="V8" s="60">
        <v>18.100000000000001</v>
      </c>
      <c r="W8" s="60">
        <v>12.6</v>
      </c>
      <c r="X8" s="60">
        <v>15.3</v>
      </c>
      <c r="Y8" s="60">
        <v>13.5</v>
      </c>
      <c r="Z8" s="60">
        <v>13.6</v>
      </c>
      <c r="AA8" s="60">
        <v>21.4</v>
      </c>
      <c r="AB8" s="60">
        <v>11.5</v>
      </c>
      <c r="AC8" s="60">
        <v>25.9</v>
      </c>
      <c r="AD8" s="60">
        <v>12.4</v>
      </c>
      <c r="AE8" s="60">
        <v>15.3</v>
      </c>
      <c r="AF8" s="60">
        <v>17.8</v>
      </c>
      <c r="AG8" s="60">
        <v>15.2</v>
      </c>
      <c r="AH8" s="60">
        <v>19.2</v>
      </c>
      <c r="AI8" s="60">
        <v>11.9</v>
      </c>
      <c r="AJ8" s="60">
        <v>15.5</v>
      </c>
      <c r="AK8" s="60">
        <v>16.7</v>
      </c>
      <c r="AL8" s="60">
        <v>19.8</v>
      </c>
      <c r="AM8" s="60">
        <v>18.399999999999999</v>
      </c>
      <c r="AN8" s="60">
        <v>9.9</v>
      </c>
      <c r="AO8" s="60">
        <v>11.5</v>
      </c>
      <c r="AP8" s="60">
        <v>10</v>
      </c>
      <c r="AQ8" s="60">
        <v>18.100000000000001</v>
      </c>
      <c r="AR8" s="60">
        <v>21.2</v>
      </c>
      <c r="AS8" s="60">
        <v>21.2</v>
      </c>
      <c r="AT8" s="60">
        <v>12.8</v>
      </c>
      <c r="AU8" s="60">
        <v>19.2</v>
      </c>
      <c r="AV8" s="60">
        <v>19.100000000000001</v>
      </c>
      <c r="AW8" s="60">
        <v>20.8</v>
      </c>
      <c r="AX8" s="60">
        <v>18.600000000000001</v>
      </c>
      <c r="AY8" s="60">
        <v>16.5</v>
      </c>
      <c r="AZ8" s="60">
        <v>14.9</v>
      </c>
      <c r="BA8" s="60">
        <v>21.3</v>
      </c>
      <c r="BB8" s="60">
        <v>14.4</v>
      </c>
      <c r="BC8" s="60">
        <v>18.899999999999999</v>
      </c>
      <c r="BD8" s="60">
        <v>13.2</v>
      </c>
      <c r="BE8" s="60">
        <v>20.100000000000001</v>
      </c>
      <c r="BF8" s="60">
        <v>17.5</v>
      </c>
      <c r="BG8" s="60">
        <v>16</v>
      </c>
      <c r="BH8" s="60">
        <v>13.2</v>
      </c>
      <c r="BI8" s="60">
        <v>18.5</v>
      </c>
      <c r="BJ8" s="60">
        <v>16.8</v>
      </c>
      <c r="BK8" s="60">
        <v>25.9</v>
      </c>
      <c r="BL8" s="60">
        <v>16.2</v>
      </c>
      <c r="BM8" s="60">
        <v>14</v>
      </c>
      <c r="BN8" s="60">
        <v>12</v>
      </c>
      <c r="BO8" s="60">
        <v>12.5</v>
      </c>
      <c r="BP8" s="60">
        <v>19.3</v>
      </c>
      <c r="BQ8" s="60">
        <v>16.2</v>
      </c>
      <c r="BR8" s="60">
        <v>13.2</v>
      </c>
      <c r="BS8" s="60">
        <v>16.3</v>
      </c>
      <c r="BT8" s="60">
        <v>17.899999999999999</v>
      </c>
      <c r="BU8" s="60">
        <v>18.2</v>
      </c>
      <c r="BV8" s="60">
        <v>19.5</v>
      </c>
      <c r="BW8" s="60">
        <v>17.7</v>
      </c>
      <c r="BX8" s="60">
        <v>13.5</v>
      </c>
      <c r="BY8" s="60">
        <v>24</v>
      </c>
      <c r="BZ8" s="60">
        <v>14</v>
      </c>
      <c r="CA8" s="60">
        <v>21.4</v>
      </c>
      <c r="CB8" s="60">
        <v>20.3</v>
      </c>
      <c r="CC8" s="60">
        <v>15.9</v>
      </c>
      <c r="CD8" s="60">
        <v>18.3</v>
      </c>
      <c r="CE8" s="60">
        <v>10.8</v>
      </c>
      <c r="CF8" s="60">
        <v>15.6</v>
      </c>
      <c r="CG8" s="60">
        <v>14.8</v>
      </c>
      <c r="CH8" s="60">
        <v>9.4</v>
      </c>
      <c r="CI8" s="60">
        <v>13.3</v>
      </c>
      <c r="CJ8" s="60">
        <v>12.7</v>
      </c>
      <c r="CK8" s="60">
        <v>11.3</v>
      </c>
      <c r="CL8" s="60">
        <v>17.600000000000001</v>
      </c>
      <c r="CM8" s="60">
        <v>14.2</v>
      </c>
      <c r="CN8" s="60">
        <v>18.899999999999999</v>
      </c>
      <c r="CO8" s="60">
        <v>13.2</v>
      </c>
      <c r="CP8" s="60">
        <v>12.7</v>
      </c>
      <c r="CQ8" s="60">
        <v>8.6</v>
      </c>
      <c r="CR8" s="60">
        <v>17.100000000000001</v>
      </c>
      <c r="CS8" s="60">
        <v>15.2</v>
      </c>
      <c r="CT8" s="60">
        <v>12.9</v>
      </c>
      <c r="CU8" s="60">
        <v>12.1</v>
      </c>
      <c r="CV8" s="61">
        <v>17.600000000000001</v>
      </c>
      <c r="CW8" s="60">
        <v>17.399999999999999</v>
      </c>
      <c r="CX8" s="60">
        <v>19.399999999999999</v>
      </c>
      <c r="CY8" s="60">
        <v>15.4</v>
      </c>
      <c r="CZ8" s="60">
        <v>14.8</v>
      </c>
      <c r="DA8" s="60">
        <v>13.9</v>
      </c>
      <c r="DB8" s="60">
        <v>9.6</v>
      </c>
      <c r="DC8" s="60">
        <v>14.4</v>
      </c>
      <c r="DD8" s="60">
        <v>13.9</v>
      </c>
      <c r="DE8" s="60">
        <v>13.8</v>
      </c>
      <c r="DF8" s="60">
        <v>13.9</v>
      </c>
      <c r="DG8" s="60">
        <v>13.9</v>
      </c>
      <c r="DH8" s="60">
        <v>18.2</v>
      </c>
      <c r="DI8" s="60">
        <v>10.9</v>
      </c>
      <c r="DJ8" s="60">
        <v>10.6</v>
      </c>
      <c r="DK8" s="60">
        <v>11.1</v>
      </c>
      <c r="DL8" s="60">
        <v>12.8</v>
      </c>
      <c r="DM8" s="60">
        <v>14.9</v>
      </c>
      <c r="DN8" s="60">
        <v>16.5</v>
      </c>
      <c r="DO8" s="60">
        <v>12.5</v>
      </c>
      <c r="DP8" s="60">
        <v>14.7</v>
      </c>
      <c r="DQ8" s="60">
        <v>15.6</v>
      </c>
      <c r="DR8" s="60">
        <v>20.399999999999999</v>
      </c>
      <c r="DS8" s="60">
        <v>15.7</v>
      </c>
      <c r="DT8" s="60">
        <v>13.1</v>
      </c>
      <c r="DU8" s="60">
        <v>12.7</v>
      </c>
      <c r="DV8" s="60">
        <v>11.6</v>
      </c>
      <c r="DW8" s="60">
        <v>10.199999999999999</v>
      </c>
      <c r="DX8" s="60">
        <v>7.7</v>
      </c>
      <c r="DY8" s="60">
        <v>25.2</v>
      </c>
      <c r="DZ8" s="60">
        <v>23.6</v>
      </c>
      <c r="EA8" s="60">
        <v>15.4</v>
      </c>
      <c r="EB8" s="60">
        <v>24.4</v>
      </c>
      <c r="EC8" s="60">
        <v>18.899999999999999</v>
      </c>
      <c r="ED8" s="60">
        <v>22</v>
      </c>
      <c r="EE8" s="60">
        <v>10.5</v>
      </c>
      <c r="EF8" s="60">
        <v>10.1</v>
      </c>
      <c r="EG8" s="60">
        <v>17.5</v>
      </c>
      <c r="EH8" s="60">
        <v>16.100000000000001</v>
      </c>
      <c r="EI8" s="60">
        <v>17.399999999999999</v>
      </c>
      <c r="EJ8" s="60">
        <v>12.4</v>
      </c>
      <c r="EK8" s="60">
        <v>20.100000000000001</v>
      </c>
      <c r="EL8" s="60">
        <v>11.7</v>
      </c>
      <c r="EM8" s="60">
        <v>11.8</v>
      </c>
      <c r="EN8" s="60">
        <v>21.8</v>
      </c>
      <c r="EO8" s="60">
        <v>21.6</v>
      </c>
      <c r="EP8" s="60">
        <v>12.4</v>
      </c>
      <c r="EQ8" s="60">
        <v>13.6</v>
      </c>
      <c r="ER8" s="60">
        <v>17.600000000000001</v>
      </c>
      <c r="ES8" s="60">
        <v>14</v>
      </c>
      <c r="ET8" s="60">
        <v>19</v>
      </c>
      <c r="EU8" s="60">
        <v>17.3</v>
      </c>
    </row>
    <row r="9" spans="1:151">
      <c r="A9" s="47" t="s">
        <v>4</v>
      </c>
      <c r="B9" s="56">
        <v>13.9</v>
      </c>
      <c r="C9" s="57">
        <v>13.9</v>
      </c>
      <c r="D9" s="57">
        <v>20.6</v>
      </c>
      <c r="E9" s="57">
        <v>17.899999999999999</v>
      </c>
      <c r="F9" s="58">
        <v>15.2</v>
      </c>
      <c r="G9" s="57">
        <v>12.8</v>
      </c>
      <c r="H9" s="57">
        <v>12.7</v>
      </c>
      <c r="I9" s="58">
        <v>19.2</v>
      </c>
      <c r="J9" s="58">
        <v>13.6</v>
      </c>
      <c r="K9" s="57">
        <v>17.7</v>
      </c>
      <c r="L9" s="57">
        <v>11.6</v>
      </c>
      <c r="M9" s="57">
        <v>14.5</v>
      </c>
      <c r="N9" s="57">
        <v>22.7</v>
      </c>
      <c r="O9" s="57">
        <v>10.7</v>
      </c>
      <c r="P9" s="57">
        <v>15.7</v>
      </c>
      <c r="Q9" s="57">
        <v>14</v>
      </c>
      <c r="R9" s="57">
        <v>13.8</v>
      </c>
      <c r="S9" s="57">
        <v>19.7</v>
      </c>
      <c r="T9" s="57">
        <v>13.8</v>
      </c>
      <c r="U9" s="57">
        <v>13.7</v>
      </c>
      <c r="V9" s="57">
        <v>15.2</v>
      </c>
      <c r="W9" s="57">
        <v>16</v>
      </c>
      <c r="X9" s="57">
        <v>14.4</v>
      </c>
      <c r="Y9" s="57">
        <v>15.7</v>
      </c>
      <c r="Z9" s="57">
        <v>18.5</v>
      </c>
      <c r="AA9" s="57">
        <v>11</v>
      </c>
      <c r="AB9" s="57">
        <v>14</v>
      </c>
      <c r="AC9" s="57">
        <v>15.6</v>
      </c>
      <c r="AD9" s="57">
        <v>15.9</v>
      </c>
      <c r="AE9" s="57">
        <v>9</v>
      </c>
      <c r="AF9" s="57">
        <v>18</v>
      </c>
      <c r="AG9" s="57">
        <v>13.7</v>
      </c>
      <c r="AH9" s="57">
        <v>16.3</v>
      </c>
      <c r="AI9" s="57">
        <v>14.6</v>
      </c>
      <c r="AJ9" s="57">
        <v>7.7</v>
      </c>
      <c r="AK9" s="57">
        <v>18.5</v>
      </c>
      <c r="AL9" s="57">
        <v>12.4</v>
      </c>
      <c r="AM9" s="57">
        <v>11.7</v>
      </c>
      <c r="AN9" s="57">
        <v>19</v>
      </c>
      <c r="AO9" s="57">
        <v>26.3</v>
      </c>
      <c r="AP9" s="57">
        <v>13</v>
      </c>
      <c r="AQ9" s="57">
        <v>22.6</v>
      </c>
      <c r="AR9" s="57">
        <v>9.3000000000000007</v>
      </c>
      <c r="AS9" s="57">
        <v>19.600000000000001</v>
      </c>
      <c r="AT9" s="57">
        <v>20.9</v>
      </c>
      <c r="AU9" s="57">
        <v>15.9</v>
      </c>
      <c r="AV9" s="57">
        <v>9.8000000000000007</v>
      </c>
      <c r="AW9" s="57">
        <v>13.4</v>
      </c>
      <c r="AX9" s="57">
        <v>12.3</v>
      </c>
      <c r="AY9" s="57">
        <v>27.6</v>
      </c>
      <c r="AZ9" s="57">
        <v>14.9</v>
      </c>
      <c r="BA9" s="57">
        <v>19.100000000000001</v>
      </c>
      <c r="BB9" s="57">
        <v>11.3</v>
      </c>
      <c r="BC9" s="57">
        <v>13</v>
      </c>
      <c r="BD9" s="57">
        <v>13.5</v>
      </c>
      <c r="BE9" s="57">
        <v>11.8</v>
      </c>
      <c r="BF9" s="57">
        <v>13.4</v>
      </c>
      <c r="BG9" s="57">
        <v>15.4</v>
      </c>
      <c r="BH9" s="57">
        <v>16.600000000000001</v>
      </c>
      <c r="BI9" s="57">
        <v>14.9</v>
      </c>
      <c r="BJ9" s="57">
        <v>15.5</v>
      </c>
      <c r="BK9" s="57">
        <v>17.3</v>
      </c>
      <c r="BL9" s="57">
        <v>22.8</v>
      </c>
      <c r="BM9" s="57">
        <v>17.5</v>
      </c>
      <c r="BN9" s="57">
        <v>22.6</v>
      </c>
      <c r="BO9" s="57">
        <v>11.4</v>
      </c>
      <c r="BP9" s="57">
        <v>16</v>
      </c>
      <c r="BQ9" s="57">
        <v>20</v>
      </c>
      <c r="BR9" s="57">
        <v>17.7</v>
      </c>
      <c r="BS9" s="57">
        <v>15.3</v>
      </c>
      <c r="BT9" s="57">
        <v>13.2</v>
      </c>
      <c r="BU9" s="57">
        <v>8.1999999999999993</v>
      </c>
      <c r="BV9" s="57">
        <v>18.600000000000001</v>
      </c>
      <c r="BW9" s="57">
        <v>19.399999999999999</v>
      </c>
      <c r="BX9" s="57">
        <v>13.3</v>
      </c>
      <c r="BY9" s="57">
        <v>13.3</v>
      </c>
      <c r="BZ9" s="57">
        <v>8.8000000000000007</v>
      </c>
      <c r="CA9" s="57">
        <v>19.8</v>
      </c>
      <c r="CB9" s="57">
        <v>8.4</v>
      </c>
      <c r="CC9" s="57">
        <v>17</v>
      </c>
      <c r="CD9" s="57">
        <v>13.6</v>
      </c>
      <c r="CE9" s="57">
        <v>17.899999999999999</v>
      </c>
      <c r="CF9" s="57">
        <v>11.1</v>
      </c>
      <c r="CG9" s="57">
        <v>21.8</v>
      </c>
      <c r="CH9" s="57">
        <v>14.9</v>
      </c>
      <c r="CI9" s="57">
        <v>20.2</v>
      </c>
      <c r="CJ9" s="57">
        <v>16.3</v>
      </c>
      <c r="CK9" s="57">
        <v>15</v>
      </c>
      <c r="CL9" s="57">
        <v>14.3</v>
      </c>
      <c r="CM9" s="57">
        <v>16.8</v>
      </c>
      <c r="CN9" s="57">
        <v>13.7</v>
      </c>
      <c r="CO9" s="57">
        <v>18.399999999999999</v>
      </c>
      <c r="CP9" s="57">
        <v>15.5</v>
      </c>
      <c r="CQ9" s="57">
        <v>19.7</v>
      </c>
      <c r="CR9" s="57">
        <v>12.1</v>
      </c>
      <c r="CS9" s="57">
        <v>18.899999999999999</v>
      </c>
      <c r="CT9" s="57">
        <v>9.6</v>
      </c>
      <c r="CU9" s="57">
        <v>12.3</v>
      </c>
      <c r="CV9" s="58">
        <v>17.7</v>
      </c>
      <c r="CW9" s="57">
        <v>17</v>
      </c>
      <c r="CX9" s="57">
        <v>12.8</v>
      </c>
      <c r="CY9" s="57">
        <v>10.4</v>
      </c>
      <c r="CZ9" s="57">
        <v>14.1</v>
      </c>
      <c r="DA9" s="57">
        <v>9.4</v>
      </c>
      <c r="DB9" s="57">
        <v>13.6</v>
      </c>
      <c r="DC9" s="57">
        <v>12.5</v>
      </c>
      <c r="DD9" s="57">
        <v>11.8</v>
      </c>
      <c r="DE9" s="57">
        <v>16.7</v>
      </c>
      <c r="DF9" s="57">
        <v>21.1</v>
      </c>
      <c r="DG9" s="57">
        <v>19.100000000000001</v>
      </c>
      <c r="DH9" s="57">
        <v>16</v>
      </c>
      <c r="DI9" s="57">
        <v>13.2</v>
      </c>
      <c r="DJ9" s="57">
        <v>10.9</v>
      </c>
      <c r="DK9" s="57">
        <v>16.2</v>
      </c>
      <c r="DL9" s="57">
        <v>13.2</v>
      </c>
      <c r="DM9" s="57">
        <v>11.6</v>
      </c>
      <c r="DN9" s="57">
        <v>13.2</v>
      </c>
      <c r="DO9" s="57">
        <v>13.7</v>
      </c>
      <c r="DP9" s="57">
        <v>12.4</v>
      </c>
      <c r="DQ9" s="57">
        <v>12.3</v>
      </c>
      <c r="DR9" s="57">
        <v>14.1</v>
      </c>
      <c r="DS9" s="57">
        <v>17.7</v>
      </c>
      <c r="DT9" s="57">
        <v>16.100000000000001</v>
      </c>
      <c r="DU9" s="57">
        <v>12.2</v>
      </c>
      <c r="DV9" s="57">
        <v>13.1</v>
      </c>
      <c r="DW9" s="57">
        <v>17.5</v>
      </c>
      <c r="DX9" s="57">
        <v>11.1</v>
      </c>
      <c r="DY9" s="57">
        <v>10.199999999999999</v>
      </c>
      <c r="DZ9" s="57">
        <v>15.9</v>
      </c>
      <c r="EA9" s="57">
        <v>11.2</v>
      </c>
      <c r="EB9" s="57">
        <v>18.7</v>
      </c>
      <c r="EC9" s="57">
        <v>14.1</v>
      </c>
      <c r="ED9" s="57">
        <v>12.7</v>
      </c>
      <c r="EE9" s="57">
        <v>16.2</v>
      </c>
      <c r="EF9" s="57">
        <v>15.2</v>
      </c>
      <c r="EG9" s="57">
        <v>12.6</v>
      </c>
      <c r="EH9" s="57">
        <v>15.4</v>
      </c>
      <c r="EI9" s="57">
        <v>20.6</v>
      </c>
      <c r="EJ9" s="57">
        <v>10.6</v>
      </c>
      <c r="EK9" s="57">
        <v>13.2</v>
      </c>
      <c r="EL9" s="57">
        <v>16.8</v>
      </c>
      <c r="EM9" s="57">
        <v>19</v>
      </c>
      <c r="EN9" s="57">
        <v>21.6</v>
      </c>
      <c r="EO9" s="57">
        <v>17.5</v>
      </c>
      <c r="EP9" s="57">
        <v>12.8</v>
      </c>
      <c r="EQ9" s="57">
        <v>10.3</v>
      </c>
      <c r="ER9" s="57">
        <v>14.3</v>
      </c>
      <c r="ES9" s="57">
        <v>15.2</v>
      </c>
      <c r="ET9" s="57">
        <v>11.7</v>
      </c>
      <c r="EU9" s="57">
        <v>15.4</v>
      </c>
    </row>
    <row r="10" spans="1:151">
      <c r="A10" s="47" t="s">
        <v>5</v>
      </c>
      <c r="B10" s="59">
        <v>14.6</v>
      </c>
      <c r="C10" s="60">
        <v>13.2</v>
      </c>
      <c r="D10" s="60">
        <v>15.9</v>
      </c>
      <c r="E10" s="60">
        <v>13.4</v>
      </c>
      <c r="F10" s="61">
        <v>11.5</v>
      </c>
      <c r="G10" s="60">
        <v>19.2</v>
      </c>
      <c r="H10" s="60">
        <v>10</v>
      </c>
      <c r="I10" s="61">
        <v>12.5</v>
      </c>
      <c r="J10" s="61">
        <v>16.7</v>
      </c>
      <c r="K10" s="60">
        <v>14.4</v>
      </c>
      <c r="L10" s="60">
        <v>12.8</v>
      </c>
      <c r="M10" s="60">
        <v>9.5</v>
      </c>
      <c r="N10" s="60">
        <v>11.6</v>
      </c>
      <c r="O10" s="60">
        <v>13.3</v>
      </c>
      <c r="P10" s="60">
        <v>7.6</v>
      </c>
      <c r="Q10" s="60">
        <v>17.7</v>
      </c>
      <c r="R10" s="60">
        <v>12</v>
      </c>
      <c r="S10" s="60">
        <v>15.1</v>
      </c>
      <c r="T10" s="60">
        <v>16.100000000000001</v>
      </c>
      <c r="U10" s="60">
        <v>13</v>
      </c>
      <c r="V10" s="60">
        <v>17.399999999999999</v>
      </c>
      <c r="W10" s="60">
        <v>14.4</v>
      </c>
      <c r="X10" s="60">
        <v>11.6</v>
      </c>
      <c r="Y10" s="60">
        <v>10.9</v>
      </c>
      <c r="Z10" s="60">
        <v>14.5</v>
      </c>
      <c r="AA10" s="60">
        <v>13.7</v>
      </c>
      <c r="AB10" s="60">
        <v>17</v>
      </c>
      <c r="AC10" s="60">
        <v>14.5</v>
      </c>
      <c r="AD10" s="60">
        <v>11.3</v>
      </c>
      <c r="AE10" s="60">
        <v>21.1</v>
      </c>
      <c r="AF10" s="60">
        <v>19.8</v>
      </c>
      <c r="AG10" s="60">
        <v>15.9</v>
      </c>
      <c r="AH10" s="60">
        <v>14.8</v>
      </c>
      <c r="AI10" s="60">
        <v>16.2</v>
      </c>
      <c r="AJ10" s="60">
        <v>17</v>
      </c>
      <c r="AK10" s="60">
        <v>15.7</v>
      </c>
      <c r="AL10" s="60">
        <v>16.2</v>
      </c>
      <c r="AM10" s="60">
        <v>16.8</v>
      </c>
      <c r="AN10" s="60">
        <v>21.5</v>
      </c>
      <c r="AO10" s="60">
        <v>16.5</v>
      </c>
      <c r="AP10" s="60">
        <v>11.3</v>
      </c>
      <c r="AQ10" s="60">
        <v>11.8</v>
      </c>
      <c r="AR10" s="60">
        <v>14.1</v>
      </c>
      <c r="AS10" s="60">
        <v>8.6999999999999993</v>
      </c>
      <c r="AT10" s="60">
        <v>14.7</v>
      </c>
      <c r="AU10" s="60">
        <v>11</v>
      </c>
      <c r="AV10" s="60">
        <v>13.7</v>
      </c>
      <c r="AW10" s="60">
        <v>12.3</v>
      </c>
      <c r="AX10" s="60">
        <v>12.2</v>
      </c>
      <c r="AY10" s="60">
        <v>14.3</v>
      </c>
      <c r="AZ10" s="60">
        <v>13.3</v>
      </c>
      <c r="BA10" s="60">
        <v>14.3</v>
      </c>
      <c r="BB10" s="60">
        <v>11.4</v>
      </c>
      <c r="BC10" s="60">
        <v>9.9</v>
      </c>
      <c r="BD10" s="60">
        <v>13</v>
      </c>
      <c r="BE10" s="60">
        <v>17.3</v>
      </c>
      <c r="BF10" s="60">
        <v>13.5</v>
      </c>
      <c r="BG10" s="60">
        <v>14.1</v>
      </c>
      <c r="BH10" s="60">
        <v>12.4</v>
      </c>
      <c r="BI10" s="60">
        <v>9.9</v>
      </c>
      <c r="BJ10" s="60">
        <v>17.2</v>
      </c>
      <c r="BK10" s="60">
        <v>16.2</v>
      </c>
      <c r="BL10" s="60">
        <v>11.3</v>
      </c>
      <c r="BM10" s="60">
        <v>11</v>
      </c>
      <c r="BN10" s="60">
        <v>11.4</v>
      </c>
      <c r="BO10" s="60">
        <v>16.7</v>
      </c>
      <c r="BP10" s="60">
        <v>12.6</v>
      </c>
      <c r="BQ10" s="60">
        <v>16.399999999999999</v>
      </c>
      <c r="BR10" s="60">
        <v>11.2</v>
      </c>
      <c r="BS10" s="60">
        <v>14.1</v>
      </c>
      <c r="BT10" s="60">
        <v>13.5</v>
      </c>
      <c r="BU10" s="60">
        <v>12.5</v>
      </c>
      <c r="BV10" s="60">
        <v>14.6</v>
      </c>
      <c r="BW10" s="60">
        <v>12.9</v>
      </c>
      <c r="BX10" s="60">
        <v>11.7</v>
      </c>
      <c r="BY10" s="60">
        <v>14.7</v>
      </c>
      <c r="BZ10" s="60">
        <v>12.8</v>
      </c>
      <c r="CA10" s="60">
        <v>9.9</v>
      </c>
      <c r="CB10" s="60">
        <v>25.7</v>
      </c>
      <c r="CC10" s="60">
        <v>9.1</v>
      </c>
      <c r="CD10" s="60">
        <v>18.7</v>
      </c>
      <c r="CE10" s="60">
        <v>13.8</v>
      </c>
      <c r="CF10" s="60">
        <v>12.3</v>
      </c>
      <c r="CG10" s="60">
        <v>13.9</v>
      </c>
      <c r="CH10" s="60">
        <v>21.1</v>
      </c>
      <c r="CI10" s="60">
        <v>14.5</v>
      </c>
      <c r="CJ10" s="60">
        <v>20.7</v>
      </c>
      <c r="CK10" s="60">
        <v>16.7</v>
      </c>
      <c r="CL10" s="60">
        <v>17.100000000000001</v>
      </c>
      <c r="CM10" s="60">
        <v>14.6</v>
      </c>
      <c r="CN10" s="60">
        <v>21.7</v>
      </c>
      <c r="CO10" s="60">
        <v>13.4</v>
      </c>
      <c r="CP10" s="60">
        <v>15.6</v>
      </c>
      <c r="CQ10" s="60">
        <v>8.4</v>
      </c>
      <c r="CR10" s="60">
        <v>10.199999999999999</v>
      </c>
      <c r="CS10" s="60">
        <v>13.5</v>
      </c>
      <c r="CT10" s="60">
        <v>12.7</v>
      </c>
      <c r="CU10" s="60">
        <v>21.5</v>
      </c>
      <c r="CV10" s="61">
        <v>11.7</v>
      </c>
      <c r="CW10" s="60">
        <v>12.7</v>
      </c>
      <c r="CX10" s="60">
        <v>16</v>
      </c>
      <c r="CY10" s="60">
        <v>13.4</v>
      </c>
      <c r="CZ10" s="60">
        <v>10.1</v>
      </c>
      <c r="DA10" s="60">
        <v>15.5</v>
      </c>
      <c r="DB10" s="60">
        <v>6.9</v>
      </c>
      <c r="DC10" s="60">
        <v>10.7</v>
      </c>
      <c r="DD10" s="60">
        <v>16.5</v>
      </c>
      <c r="DE10" s="60">
        <v>9.5</v>
      </c>
      <c r="DF10" s="60">
        <v>17</v>
      </c>
      <c r="DG10" s="60">
        <v>12.2</v>
      </c>
      <c r="DH10" s="60">
        <v>16</v>
      </c>
      <c r="DI10" s="60">
        <v>12.9</v>
      </c>
      <c r="DJ10" s="60">
        <v>14.5</v>
      </c>
      <c r="DK10" s="60">
        <v>13.2</v>
      </c>
      <c r="DL10" s="60">
        <v>10.8</v>
      </c>
      <c r="DM10" s="60">
        <v>15.4</v>
      </c>
      <c r="DN10" s="60">
        <v>18.399999999999999</v>
      </c>
      <c r="DO10" s="60">
        <v>16.7</v>
      </c>
      <c r="DP10" s="60">
        <v>16.2</v>
      </c>
      <c r="DQ10" s="60">
        <v>10.6</v>
      </c>
      <c r="DR10" s="60">
        <v>19.7</v>
      </c>
      <c r="DS10" s="60">
        <v>21.8</v>
      </c>
      <c r="DT10" s="60">
        <v>16.2</v>
      </c>
      <c r="DU10" s="60">
        <v>17.2</v>
      </c>
      <c r="DV10" s="60">
        <v>11.3</v>
      </c>
      <c r="DW10" s="60">
        <v>18.100000000000001</v>
      </c>
      <c r="DX10" s="60">
        <v>19.600000000000001</v>
      </c>
      <c r="DY10" s="60">
        <v>17.5</v>
      </c>
      <c r="DZ10" s="60">
        <v>13.9</v>
      </c>
      <c r="EA10" s="60">
        <v>8.9</v>
      </c>
      <c r="EB10" s="60">
        <v>16.399999999999999</v>
      </c>
      <c r="EC10" s="60">
        <v>19.399999999999999</v>
      </c>
      <c r="ED10" s="60">
        <v>15.9</v>
      </c>
      <c r="EE10" s="60">
        <v>14.6</v>
      </c>
      <c r="EF10" s="60">
        <v>20.2</v>
      </c>
      <c r="EG10" s="60">
        <v>15.6</v>
      </c>
      <c r="EH10" s="60">
        <v>12</v>
      </c>
      <c r="EI10" s="60">
        <v>11.2</v>
      </c>
      <c r="EJ10" s="60">
        <v>14.9</v>
      </c>
      <c r="EK10" s="60">
        <v>11.9</v>
      </c>
      <c r="EL10" s="60">
        <v>17.5</v>
      </c>
      <c r="EM10" s="60">
        <v>15.8</v>
      </c>
      <c r="EN10" s="60">
        <v>5.7</v>
      </c>
      <c r="EO10" s="60">
        <v>14.4</v>
      </c>
      <c r="EP10" s="60">
        <v>12.4</v>
      </c>
      <c r="EQ10" s="60">
        <v>17</v>
      </c>
      <c r="ER10" s="60">
        <v>11.5</v>
      </c>
      <c r="ES10" s="60">
        <v>14.3</v>
      </c>
      <c r="ET10" s="60">
        <v>9.3000000000000007</v>
      </c>
      <c r="EU10" s="60">
        <v>13.7</v>
      </c>
    </row>
    <row r="11" spans="1:151">
      <c r="A11" s="47" t="s">
        <v>6</v>
      </c>
      <c r="B11" s="56">
        <v>8.1</v>
      </c>
      <c r="C11" s="57">
        <v>15.3</v>
      </c>
      <c r="D11" s="57">
        <v>15.7</v>
      </c>
      <c r="E11" s="57">
        <v>12.4</v>
      </c>
      <c r="F11" s="58">
        <v>11.9</v>
      </c>
      <c r="G11" s="57">
        <v>11.7</v>
      </c>
      <c r="H11" s="57">
        <v>15.2</v>
      </c>
      <c r="I11" s="58">
        <v>12.8</v>
      </c>
      <c r="J11" s="58">
        <v>16</v>
      </c>
      <c r="K11" s="57">
        <v>15</v>
      </c>
      <c r="L11" s="57">
        <v>21.9</v>
      </c>
      <c r="M11" s="57">
        <v>18.8</v>
      </c>
      <c r="N11" s="57">
        <v>10.6</v>
      </c>
      <c r="O11" s="57">
        <v>10.1</v>
      </c>
      <c r="P11" s="57">
        <v>13</v>
      </c>
      <c r="Q11" s="57">
        <v>12.7</v>
      </c>
      <c r="R11" s="57">
        <v>13.1</v>
      </c>
      <c r="S11" s="57">
        <v>8.8000000000000007</v>
      </c>
      <c r="T11" s="57">
        <v>12.5</v>
      </c>
      <c r="U11" s="57">
        <v>13.3</v>
      </c>
      <c r="V11" s="57">
        <v>10.4</v>
      </c>
      <c r="W11" s="57">
        <v>10.8</v>
      </c>
      <c r="X11" s="57">
        <v>16.100000000000001</v>
      </c>
      <c r="Y11" s="57">
        <v>15.6</v>
      </c>
      <c r="Z11" s="57">
        <v>15.4</v>
      </c>
      <c r="AA11" s="57">
        <v>15.3</v>
      </c>
      <c r="AB11" s="57">
        <v>14</v>
      </c>
      <c r="AC11" s="57">
        <v>8.5</v>
      </c>
      <c r="AD11" s="57">
        <v>19.899999999999999</v>
      </c>
      <c r="AE11" s="57">
        <v>8.3000000000000007</v>
      </c>
      <c r="AF11" s="57">
        <v>15.2</v>
      </c>
      <c r="AG11" s="57">
        <v>16.8</v>
      </c>
      <c r="AH11" s="57">
        <v>14.4</v>
      </c>
      <c r="AI11" s="57">
        <v>16.2</v>
      </c>
      <c r="AJ11" s="57">
        <v>17.600000000000001</v>
      </c>
      <c r="AK11" s="57">
        <v>14.7</v>
      </c>
      <c r="AL11" s="57">
        <v>16.7</v>
      </c>
      <c r="AM11" s="57">
        <v>14.3</v>
      </c>
      <c r="AN11" s="57">
        <v>21</v>
      </c>
      <c r="AO11" s="57">
        <v>11.9</v>
      </c>
      <c r="AP11" s="57">
        <v>12.5</v>
      </c>
      <c r="AQ11" s="57">
        <v>14</v>
      </c>
      <c r="AR11" s="57">
        <v>15.8</v>
      </c>
      <c r="AS11" s="57">
        <v>14.1</v>
      </c>
      <c r="AT11" s="57">
        <v>14.2</v>
      </c>
      <c r="AU11" s="57">
        <v>17.5</v>
      </c>
      <c r="AV11" s="57">
        <v>12.7</v>
      </c>
      <c r="AW11" s="57">
        <v>15.8</v>
      </c>
      <c r="AX11" s="57">
        <v>13.8</v>
      </c>
      <c r="AY11" s="57">
        <v>10.1</v>
      </c>
      <c r="AZ11" s="57">
        <v>15.5</v>
      </c>
      <c r="BA11" s="57">
        <v>12.4</v>
      </c>
      <c r="BB11" s="57">
        <v>14</v>
      </c>
      <c r="BC11" s="57">
        <v>18.3</v>
      </c>
      <c r="BD11" s="57">
        <v>21.4</v>
      </c>
      <c r="BE11" s="57">
        <v>15.3</v>
      </c>
      <c r="BF11" s="57">
        <v>13.4</v>
      </c>
      <c r="BG11" s="57">
        <v>16.8</v>
      </c>
      <c r="BH11" s="57">
        <v>16.399999999999999</v>
      </c>
      <c r="BI11" s="57">
        <v>13.8</v>
      </c>
      <c r="BJ11" s="57">
        <v>12.4</v>
      </c>
      <c r="BK11" s="57">
        <v>12</v>
      </c>
      <c r="BL11" s="57">
        <v>16.600000000000001</v>
      </c>
      <c r="BM11" s="57">
        <v>11.1</v>
      </c>
      <c r="BN11" s="57">
        <v>26.2</v>
      </c>
      <c r="BO11" s="57">
        <v>15.3</v>
      </c>
      <c r="BP11" s="57">
        <v>19.3</v>
      </c>
      <c r="BQ11" s="57">
        <v>11.6</v>
      </c>
      <c r="BR11" s="57">
        <v>14.9</v>
      </c>
      <c r="BS11" s="57">
        <v>10.1</v>
      </c>
      <c r="BT11" s="57">
        <v>14.1</v>
      </c>
      <c r="BU11" s="57">
        <v>13.5</v>
      </c>
      <c r="BV11" s="57">
        <v>15.4</v>
      </c>
      <c r="BW11" s="57">
        <v>13.4</v>
      </c>
      <c r="BX11" s="57">
        <v>18.5</v>
      </c>
      <c r="BY11" s="57">
        <v>10.7</v>
      </c>
      <c r="BZ11" s="57">
        <v>22</v>
      </c>
      <c r="CA11" s="57">
        <v>26.2</v>
      </c>
      <c r="CB11" s="57">
        <v>20.2</v>
      </c>
      <c r="CC11" s="57">
        <v>10.7</v>
      </c>
      <c r="CD11" s="57">
        <v>9.1</v>
      </c>
      <c r="CE11" s="57">
        <v>11.2</v>
      </c>
      <c r="CF11" s="57">
        <v>13.5</v>
      </c>
      <c r="CG11" s="57">
        <v>12.4</v>
      </c>
      <c r="CH11" s="57">
        <v>19.100000000000001</v>
      </c>
      <c r="CI11" s="57">
        <v>11</v>
      </c>
      <c r="CJ11" s="57">
        <v>12.6</v>
      </c>
      <c r="CK11" s="57">
        <v>12.2</v>
      </c>
      <c r="CL11" s="57">
        <v>15.2</v>
      </c>
      <c r="CM11" s="57">
        <v>14.9</v>
      </c>
      <c r="CN11" s="57">
        <v>5.9</v>
      </c>
      <c r="CO11" s="57">
        <v>13.9</v>
      </c>
      <c r="CP11" s="57">
        <v>8.9</v>
      </c>
      <c r="CQ11" s="57">
        <v>13.5</v>
      </c>
      <c r="CR11" s="57">
        <v>12.4</v>
      </c>
      <c r="CS11" s="57">
        <v>11.3</v>
      </c>
      <c r="CT11" s="57">
        <v>16.399999999999999</v>
      </c>
      <c r="CU11" s="57">
        <v>11.9</v>
      </c>
      <c r="CV11" s="58">
        <v>12.3</v>
      </c>
      <c r="CW11" s="57">
        <v>12.7</v>
      </c>
      <c r="CX11" s="57">
        <v>8.1999999999999993</v>
      </c>
      <c r="CY11" s="57">
        <v>10.1</v>
      </c>
      <c r="CZ11" s="57">
        <v>15.6</v>
      </c>
      <c r="DA11" s="57">
        <v>24</v>
      </c>
      <c r="DB11" s="57">
        <v>23.7</v>
      </c>
      <c r="DC11" s="57">
        <v>16.100000000000001</v>
      </c>
      <c r="DD11" s="57">
        <v>18.8</v>
      </c>
      <c r="DE11" s="57">
        <v>12.4</v>
      </c>
      <c r="DF11" s="57">
        <v>15</v>
      </c>
      <c r="DG11" s="57">
        <v>17.5</v>
      </c>
      <c r="DH11" s="57">
        <v>11.5</v>
      </c>
      <c r="DI11" s="57">
        <v>9.5</v>
      </c>
      <c r="DJ11" s="57">
        <v>12.8</v>
      </c>
      <c r="DK11" s="57">
        <v>9.1999999999999993</v>
      </c>
      <c r="DL11" s="57">
        <v>11.1</v>
      </c>
      <c r="DM11" s="57">
        <v>12.6</v>
      </c>
      <c r="DN11" s="57">
        <v>14.6</v>
      </c>
      <c r="DO11" s="57">
        <v>13.5</v>
      </c>
      <c r="DP11" s="57">
        <v>14.7</v>
      </c>
      <c r="DQ11" s="57">
        <v>15</v>
      </c>
      <c r="DR11" s="57">
        <v>12.1</v>
      </c>
      <c r="DS11" s="57">
        <v>11.8</v>
      </c>
      <c r="DT11" s="57">
        <v>9.5</v>
      </c>
      <c r="DU11" s="57">
        <v>18.7</v>
      </c>
      <c r="DV11" s="57">
        <v>11.4</v>
      </c>
      <c r="DW11" s="57">
        <v>16.3</v>
      </c>
      <c r="DX11" s="57">
        <v>11.9</v>
      </c>
      <c r="DY11" s="57">
        <v>12.8</v>
      </c>
      <c r="DZ11" s="57">
        <v>9.4</v>
      </c>
      <c r="EA11" s="57">
        <v>11.1</v>
      </c>
      <c r="EB11" s="57">
        <v>11.9</v>
      </c>
      <c r="EC11" s="57">
        <v>13.9</v>
      </c>
      <c r="ED11" s="57">
        <v>16.2</v>
      </c>
      <c r="EE11" s="57">
        <v>16.899999999999999</v>
      </c>
      <c r="EF11" s="57">
        <v>13</v>
      </c>
      <c r="EG11" s="57">
        <v>19.2</v>
      </c>
      <c r="EH11" s="57">
        <v>14.2</v>
      </c>
      <c r="EI11" s="57">
        <v>19.899999999999999</v>
      </c>
      <c r="EJ11" s="57">
        <v>12.9</v>
      </c>
      <c r="EK11" s="57">
        <v>10.8</v>
      </c>
      <c r="EL11" s="57">
        <v>10.9</v>
      </c>
      <c r="EM11" s="57">
        <v>15.6</v>
      </c>
      <c r="EN11" s="57">
        <v>9.6</v>
      </c>
      <c r="EO11" s="57">
        <v>10.199999999999999</v>
      </c>
      <c r="EP11" s="57">
        <v>19.3</v>
      </c>
      <c r="EQ11" s="57">
        <v>20.8</v>
      </c>
      <c r="ER11" s="57">
        <v>16.600000000000001</v>
      </c>
      <c r="ES11" s="57">
        <v>11.4</v>
      </c>
      <c r="ET11" s="57">
        <v>15.5</v>
      </c>
      <c r="EU11" s="57">
        <v>9.1</v>
      </c>
    </row>
    <row r="12" spans="1:151">
      <c r="A12" s="47" t="s">
        <v>7</v>
      </c>
      <c r="B12" s="59">
        <v>13.1</v>
      </c>
      <c r="C12" s="60">
        <v>14.2</v>
      </c>
      <c r="D12" s="60">
        <v>9.6999999999999993</v>
      </c>
      <c r="E12" s="60">
        <v>15.5</v>
      </c>
      <c r="F12" s="61">
        <v>7.5</v>
      </c>
      <c r="G12" s="60">
        <v>8.8000000000000007</v>
      </c>
      <c r="H12" s="60">
        <v>18.2</v>
      </c>
      <c r="I12" s="61">
        <v>9</v>
      </c>
      <c r="J12" s="61">
        <v>11.3</v>
      </c>
      <c r="K12" s="60">
        <v>15.3</v>
      </c>
      <c r="L12" s="60">
        <v>13.9</v>
      </c>
      <c r="M12" s="60">
        <v>14.3</v>
      </c>
      <c r="N12" s="60">
        <v>18</v>
      </c>
      <c r="O12" s="60">
        <v>13.9</v>
      </c>
      <c r="P12" s="60">
        <v>12.7</v>
      </c>
      <c r="Q12" s="60">
        <v>10.3</v>
      </c>
      <c r="R12" s="60">
        <v>14.6</v>
      </c>
      <c r="S12" s="60">
        <v>14.1</v>
      </c>
      <c r="T12" s="60">
        <v>15.9</v>
      </c>
      <c r="U12" s="60">
        <v>16.7</v>
      </c>
      <c r="V12" s="60">
        <v>10.8</v>
      </c>
      <c r="W12" s="60">
        <v>16.8</v>
      </c>
      <c r="X12" s="60">
        <v>17.899999999999999</v>
      </c>
      <c r="Y12" s="60">
        <v>6.4</v>
      </c>
      <c r="Z12" s="60">
        <v>11.3</v>
      </c>
      <c r="AA12" s="60">
        <v>14.6</v>
      </c>
      <c r="AB12" s="60">
        <v>10.7</v>
      </c>
      <c r="AC12" s="60">
        <v>18.7</v>
      </c>
      <c r="AD12" s="60">
        <v>14.6</v>
      </c>
      <c r="AE12" s="60">
        <v>15.6</v>
      </c>
      <c r="AF12" s="60">
        <v>16.3</v>
      </c>
      <c r="AG12" s="60">
        <v>11.9</v>
      </c>
      <c r="AH12" s="60">
        <v>15.1</v>
      </c>
      <c r="AI12" s="60">
        <v>15.4</v>
      </c>
      <c r="AJ12" s="60">
        <v>15</v>
      </c>
      <c r="AK12" s="60">
        <v>17.2</v>
      </c>
      <c r="AL12" s="60">
        <v>10.3</v>
      </c>
      <c r="AM12" s="60">
        <v>14.8</v>
      </c>
      <c r="AN12" s="60">
        <v>12.5</v>
      </c>
      <c r="AO12" s="60">
        <v>15.5</v>
      </c>
      <c r="AP12" s="60">
        <v>21.6</v>
      </c>
      <c r="AQ12" s="60">
        <v>9.4</v>
      </c>
      <c r="AR12" s="60">
        <v>9.4</v>
      </c>
      <c r="AS12" s="60">
        <v>10.199999999999999</v>
      </c>
      <c r="AT12" s="60">
        <v>14.9</v>
      </c>
      <c r="AU12" s="60">
        <v>9.3000000000000007</v>
      </c>
      <c r="AV12" s="60">
        <v>17</v>
      </c>
      <c r="AW12" s="60">
        <v>12.9</v>
      </c>
      <c r="AX12" s="60">
        <v>15.9</v>
      </c>
      <c r="AY12" s="60">
        <v>16.100000000000001</v>
      </c>
      <c r="AZ12" s="60">
        <v>12.1</v>
      </c>
      <c r="BA12" s="60">
        <v>12.9</v>
      </c>
      <c r="BB12" s="60">
        <v>15.2</v>
      </c>
      <c r="BC12" s="60">
        <v>10.199999999999999</v>
      </c>
      <c r="BD12" s="60">
        <v>13.1</v>
      </c>
      <c r="BE12" s="60">
        <v>10.6</v>
      </c>
      <c r="BF12" s="60">
        <v>10.199999999999999</v>
      </c>
      <c r="BG12" s="60">
        <v>15.4</v>
      </c>
      <c r="BH12" s="60">
        <v>14</v>
      </c>
      <c r="BI12" s="60">
        <v>11.5</v>
      </c>
      <c r="BJ12" s="60">
        <v>10.9</v>
      </c>
      <c r="BK12" s="60">
        <v>8.9</v>
      </c>
      <c r="BL12" s="60">
        <v>9.8000000000000007</v>
      </c>
      <c r="BM12" s="60">
        <v>7.3</v>
      </c>
      <c r="BN12" s="60">
        <v>10.199999999999999</v>
      </c>
      <c r="BO12" s="60">
        <v>16</v>
      </c>
      <c r="BP12" s="60">
        <v>12.6</v>
      </c>
      <c r="BQ12" s="60">
        <v>16.899999999999999</v>
      </c>
      <c r="BR12" s="60">
        <v>17.399999999999999</v>
      </c>
      <c r="BS12" s="60">
        <v>15.7</v>
      </c>
      <c r="BT12" s="60">
        <v>11</v>
      </c>
      <c r="BU12" s="60">
        <v>16.5</v>
      </c>
      <c r="BV12" s="60">
        <v>14.2</v>
      </c>
      <c r="BW12" s="60">
        <v>11.7</v>
      </c>
      <c r="BX12" s="60">
        <v>10.6</v>
      </c>
      <c r="BY12" s="60">
        <v>7.9</v>
      </c>
      <c r="BZ12" s="60">
        <v>8.6999999999999993</v>
      </c>
      <c r="CA12" s="60">
        <v>16.100000000000001</v>
      </c>
      <c r="CB12" s="60">
        <v>10.1</v>
      </c>
      <c r="CC12" s="60">
        <v>12.6</v>
      </c>
      <c r="CD12" s="60">
        <v>12</v>
      </c>
      <c r="CE12" s="60">
        <v>14</v>
      </c>
      <c r="CF12" s="60">
        <v>18.5</v>
      </c>
      <c r="CG12" s="60">
        <v>7.7</v>
      </c>
      <c r="CH12" s="60">
        <v>9.1</v>
      </c>
      <c r="CI12" s="60">
        <v>14.1</v>
      </c>
      <c r="CJ12" s="60">
        <v>11.6</v>
      </c>
      <c r="CK12" s="60">
        <v>14.4</v>
      </c>
      <c r="CL12" s="60">
        <v>6.3</v>
      </c>
      <c r="CM12" s="60">
        <v>8.1</v>
      </c>
      <c r="CN12" s="60">
        <v>14.6</v>
      </c>
      <c r="CO12" s="60">
        <v>11.6</v>
      </c>
      <c r="CP12" s="60">
        <v>18.8</v>
      </c>
      <c r="CQ12" s="60">
        <v>14.7</v>
      </c>
      <c r="CR12" s="60">
        <v>16.2</v>
      </c>
      <c r="CS12" s="60">
        <v>13</v>
      </c>
      <c r="CT12" s="60">
        <v>18.8</v>
      </c>
      <c r="CU12" s="60">
        <v>11.3</v>
      </c>
      <c r="CV12" s="61">
        <v>17.2</v>
      </c>
      <c r="CW12" s="60">
        <v>19</v>
      </c>
      <c r="CX12" s="60">
        <v>13.6</v>
      </c>
      <c r="CY12" s="60">
        <v>24.7</v>
      </c>
      <c r="CZ12" s="60">
        <v>9.1</v>
      </c>
      <c r="DA12" s="60">
        <v>10.199999999999999</v>
      </c>
      <c r="DB12" s="60">
        <v>10.3</v>
      </c>
      <c r="DC12" s="60">
        <v>15.1</v>
      </c>
      <c r="DD12" s="60">
        <v>11.1</v>
      </c>
      <c r="DE12" s="60">
        <v>7.9</v>
      </c>
      <c r="DF12" s="60">
        <v>9.4</v>
      </c>
      <c r="DG12" s="60">
        <v>11</v>
      </c>
      <c r="DH12" s="60">
        <v>13.3</v>
      </c>
      <c r="DI12" s="60">
        <v>15.3</v>
      </c>
      <c r="DJ12" s="60">
        <v>8.6999999999999993</v>
      </c>
      <c r="DK12" s="60">
        <v>14.4</v>
      </c>
      <c r="DL12" s="60">
        <v>15.4</v>
      </c>
      <c r="DM12" s="60">
        <v>10.8</v>
      </c>
      <c r="DN12" s="60">
        <v>14.8</v>
      </c>
      <c r="DO12" s="60">
        <v>15.4</v>
      </c>
      <c r="DP12" s="60">
        <v>16.2</v>
      </c>
      <c r="DQ12" s="60">
        <v>10.6</v>
      </c>
      <c r="DR12" s="60">
        <v>9.1</v>
      </c>
      <c r="DS12" s="60">
        <v>11.9</v>
      </c>
      <c r="DT12" s="60">
        <v>17.3</v>
      </c>
      <c r="DU12" s="60">
        <v>13.3</v>
      </c>
      <c r="DV12" s="60">
        <v>18.899999999999999</v>
      </c>
      <c r="DW12" s="60">
        <v>10.7</v>
      </c>
      <c r="DX12" s="60">
        <v>9.6999999999999993</v>
      </c>
      <c r="DY12" s="60">
        <v>12.5</v>
      </c>
      <c r="DZ12" s="60">
        <v>15.1</v>
      </c>
      <c r="EA12" s="60">
        <v>16.3</v>
      </c>
      <c r="EB12" s="60">
        <v>11.5</v>
      </c>
      <c r="EC12" s="60">
        <v>20</v>
      </c>
      <c r="ED12" s="60">
        <v>15.5</v>
      </c>
      <c r="EE12" s="60">
        <v>17.600000000000001</v>
      </c>
      <c r="EF12" s="60">
        <v>18.5</v>
      </c>
      <c r="EG12" s="60">
        <v>10.4</v>
      </c>
      <c r="EH12" s="60">
        <v>7.6</v>
      </c>
      <c r="EI12" s="60">
        <v>12.6</v>
      </c>
      <c r="EJ12" s="60">
        <v>13.6</v>
      </c>
      <c r="EK12" s="60">
        <v>14</v>
      </c>
      <c r="EL12" s="60">
        <v>14.4</v>
      </c>
      <c r="EM12" s="60">
        <v>14</v>
      </c>
      <c r="EN12" s="60">
        <v>15.3</v>
      </c>
      <c r="EO12" s="60">
        <v>11.6</v>
      </c>
      <c r="EP12" s="60">
        <v>9</v>
      </c>
      <c r="EQ12" s="60">
        <v>14</v>
      </c>
      <c r="ER12" s="60">
        <v>15</v>
      </c>
      <c r="ES12" s="60">
        <v>11.6</v>
      </c>
      <c r="ET12" s="60">
        <v>15.9</v>
      </c>
      <c r="EU12" s="60">
        <v>13.6</v>
      </c>
    </row>
    <row r="13" spans="1:151">
      <c r="A13" s="47" t="s">
        <v>8</v>
      </c>
      <c r="B13" s="56">
        <v>15.9</v>
      </c>
      <c r="C13" s="57">
        <v>14</v>
      </c>
      <c r="D13" s="57">
        <v>15.1</v>
      </c>
      <c r="E13" s="57">
        <v>14</v>
      </c>
      <c r="F13" s="58">
        <v>14.4</v>
      </c>
      <c r="G13" s="57">
        <v>18.100000000000001</v>
      </c>
      <c r="H13" s="57">
        <v>15.7</v>
      </c>
      <c r="I13" s="58">
        <v>21.7</v>
      </c>
      <c r="J13" s="58">
        <v>16.3</v>
      </c>
      <c r="K13" s="57">
        <v>10.3</v>
      </c>
      <c r="L13" s="57">
        <v>6.7</v>
      </c>
      <c r="M13" s="57">
        <v>19</v>
      </c>
      <c r="N13" s="57">
        <v>10.7</v>
      </c>
      <c r="O13" s="57">
        <v>14.5</v>
      </c>
      <c r="P13" s="57">
        <v>7.3</v>
      </c>
      <c r="Q13" s="57">
        <v>12.3</v>
      </c>
      <c r="R13" s="57">
        <v>11</v>
      </c>
      <c r="S13" s="57">
        <v>11.7</v>
      </c>
      <c r="T13" s="57">
        <v>18.2</v>
      </c>
      <c r="U13" s="57">
        <v>17</v>
      </c>
      <c r="V13" s="57">
        <v>14.4</v>
      </c>
      <c r="W13" s="57">
        <v>8</v>
      </c>
      <c r="X13" s="57">
        <v>6.8</v>
      </c>
      <c r="Y13" s="57">
        <v>11.4</v>
      </c>
      <c r="Z13" s="57">
        <v>15.3</v>
      </c>
      <c r="AA13" s="57">
        <v>13.9</v>
      </c>
      <c r="AB13" s="57">
        <v>15.4</v>
      </c>
      <c r="AC13" s="57">
        <v>11</v>
      </c>
      <c r="AD13" s="57">
        <v>9.6999999999999993</v>
      </c>
      <c r="AE13" s="57">
        <v>8.1</v>
      </c>
      <c r="AF13" s="57">
        <v>10.199999999999999</v>
      </c>
      <c r="AG13" s="57">
        <v>17.3</v>
      </c>
      <c r="AH13" s="57">
        <v>12.4</v>
      </c>
      <c r="AI13" s="57">
        <v>13.1</v>
      </c>
      <c r="AJ13" s="57">
        <v>13.8</v>
      </c>
      <c r="AK13" s="57">
        <v>20.7</v>
      </c>
      <c r="AL13" s="57">
        <v>9.4</v>
      </c>
      <c r="AM13" s="57">
        <v>11</v>
      </c>
      <c r="AN13" s="57">
        <v>7.8</v>
      </c>
      <c r="AO13" s="57">
        <v>10.9</v>
      </c>
      <c r="AP13" s="57">
        <v>16.600000000000001</v>
      </c>
      <c r="AQ13" s="57">
        <v>14.4</v>
      </c>
      <c r="AR13" s="57">
        <v>19.7</v>
      </c>
      <c r="AS13" s="57">
        <v>17.8</v>
      </c>
      <c r="AT13" s="57">
        <v>7.2</v>
      </c>
      <c r="AU13" s="57">
        <v>7.1</v>
      </c>
      <c r="AV13" s="57">
        <v>15.2</v>
      </c>
      <c r="AW13" s="57">
        <v>19.5</v>
      </c>
      <c r="AX13" s="57">
        <v>11.7</v>
      </c>
      <c r="AY13" s="57">
        <v>13.1</v>
      </c>
      <c r="AZ13" s="57">
        <v>16.100000000000001</v>
      </c>
      <c r="BA13" s="57">
        <v>9.3000000000000007</v>
      </c>
      <c r="BB13" s="57">
        <v>19.2</v>
      </c>
      <c r="BC13" s="57">
        <v>8.9</v>
      </c>
      <c r="BD13" s="57">
        <v>18.899999999999999</v>
      </c>
      <c r="BE13" s="57">
        <v>11</v>
      </c>
      <c r="BF13" s="57">
        <v>13</v>
      </c>
      <c r="BG13" s="57">
        <v>21.5</v>
      </c>
      <c r="BH13" s="57">
        <v>15.4</v>
      </c>
      <c r="BI13" s="57">
        <v>18.899999999999999</v>
      </c>
      <c r="BJ13" s="57">
        <v>17.5</v>
      </c>
      <c r="BK13" s="57">
        <v>16.600000000000001</v>
      </c>
      <c r="BL13" s="57">
        <v>10.8</v>
      </c>
      <c r="BM13" s="57">
        <v>8.1999999999999993</v>
      </c>
      <c r="BN13" s="57">
        <v>10.9</v>
      </c>
      <c r="BO13" s="57">
        <v>12.4</v>
      </c>
      <c r="BP13" s="57">
        <v>12.1</v>
      </c>
      <c r="BQ13" s="57">
        <v>8.6</v>
      </c>
      <c r="BR13" s="57">
        <v>13.4</v>
      </c>
      <c r="BS13" s="57">
        <v>23.9</v>
      </c>
      <c r="BT13" s="57">
        <v>10.199999999999999</v>
      </c>
      <c r="BU13" s="57">
        <v>15.6</v>
      </c>
      <c r="BV13" s="57">
        <v>14.2</v>
      </c>
      <c r="BW13" s="57">
        <v>14.6</v>
      </c>
      <c r="BX13" s="57">
        <v>8.6999999999999993</v>
      </c>
      <c r="BY13" s="57">
        <v>9.9</v>
      </c>
      <c r="BZ13" s="57">
        <v>18.5</v>
      </c>
      <c r="CA13" s="57">
        <v>11.5</v>
      </c>
      <c r="CB13" s="57">
        <v>11.4</v>
      </c>
      <c r="CC13" s="57">
        <v>14.5</v>
      </c>
      <c r="CD13" s="57">
        <v>9.1999999999999993</v>
      </c>
      <c r="CE13" s="57">
        <v>12.7</v>
      </c>
      <c r="CF13" s="57">
        <v>16.8</v>
      </c>
      <c r="CG13" s="57">
        <v>4.2</v>
      </c>
      <c r="CH13" s="57">
        <v>8.8000000000000007</v>
      </c>
      <c r="CI13" s="57">
        <v>16.2</v>
      </c>
      <c r="CJ13" s="57">
        <v>16.5</v>
      </c>
      <c r="CK13" s="57">
        <v>11.4</v>
      </c>
      <c r="CL13" s="57">
        <v>11.2</v>
      </c>
      <c r="CM13" s="57">
        <v>11</v>
      </c>
      <c r="CN13" s="57">
        <v>15.4</v>
      </c>
      <c r="CO13" s="57">
        <v>17.100000000000001</v>
      </c>
      <c r="CP13" s="57">
        <v>11.1</v>
      </c>
      <c r="CQ13" s="57">
        <v>10.8</v>
      </c>
      <c r="CR13" s="57">
        <v>9.9</v>
      </c>
      <c r="CS13" s="57">
        <v>11.7</v>
      </c>
      <c r="CT13" s="57">
        <v>13</v>
      </c>
      <c r="CU13" s="57">
        <v>8.6</v>
      </c>
      <c r="CV13" s="58">
        <v>10.4</v>
      </c>
      <c r="CW13" s="57">
        <v>20.5</v>
      </c>
      <c r="CX13" s="57">
        <v>14.2</v>
      </c>
      <c r="CY13" s="57">
        <v>11.8</v>
      </c>
      <c r="CZ13" s="57">
        <v>11.2</v>
      </c>
      <c r="DA13" s="57">
        <v>6.6</v>
      </c>
      <c r="DB13" s="57">
        <v>10.1</v>
      </c>
      <c r="DC13" s="57">
        <v>15</v>
      </c>
      <c r="DD13" s="57">
        <v>13.7</v>
      </c>
      <c r="DE13" s="57">
        <v>13.3</v>
      </c>
      <c r="DF13" s="57">
        <v>14.6</v>
      </c>
      <c r="DG13" s="57">
        <v>10.5</v>
      </c>
      <c r="DH13" s="57">
        <v>12.5</v>
      </c>
      <c r="DI13" s="57">
        <v>8.6999999999999993</v>
      </c>
      <c r="DJ13" s="57">
        <v>10.8</v>
      </c>
      <c r="DK13" s="57">
        <v>14.5</v>
      </c>
      <c r="DL13" s="57">
        <v>18.600000000000001</v>
      </c>
      <c r="DM13" s="57">
        <v>13.1</v>
      </c>
      <c r="DN13" s="57">
        <v>19.600000000000001</v>
      </c>
      <c r="DO13" s="57">
        <v>19.7</v>
      </c>
      <c r="DP13" s="57">
        <v>9.6</v>
      </c>
      <c r="DQ13" s="57">
        <v>16.600000000000001</v>
      </c>
      <c r="DR13" s="57">
        <v>7</v>
      </c>
      <c r="DS13" s="57">
        <v>14.1</v>
      </c>
      <c r="DT13" s="57">
        <v>13.1</v>
      </c>
      <c r="DU13" s="57">
        <v>12.9</v>
      </c>
      <c r="DV13" s="57">
        <v>10.8</v>
      </c>
      <c r="DW13" s="57">
        <v>14.6</v>
      </c>
      <c r="DX13" s="57">
        <v>10.4</v>
      </c>
      <c r="DY13" s="57">
        <v>14.4</v>
      </c>
      <c r="DZ13" s="57">
        <v>8.6</v>
      </c>
      <c r="EA13" s="57">
        <v>13.8</v>
      </c>
      <c r="EB13" s="57">
        <v>19</v>
      </c>
      <c r="EC13" s="57">
        <v>18.7</v>
      </c>
      <c r="ED13" s="57">
        <v>12.4</v>
      </c>
      <c r="EE13" s="57">
        <v>14</v>
      </c>
      <c r="EF13" s="57">
        <v>9.9</v>
      </c>
      <c r="EG13" s="57">
        <v>17.600000000000001</v>
      </c>
      <c r="EH13" s="57">
        <v>16.2</v>
      </c>
      <c r="EI13" s="57">
        <v>15.4</v>
      </c>
      <c r="EJ13" s="57">
        <v>22.6</v>
      </c>
      <c r="EK13" s="57">
        <v>14.9</v>
      </c>
      <c r="EL13" s="57">
        <v>10.6</v>
      </c>
      <c r="EM13" s="57">
        <v>16.2</v>
      </c>
      <c r="EN13" s="57">
        <v>17.5</v>
      </c>
      <c r="EO13" s="57">
        <v>14</v>
      </c>
      <c r="EP13" s="57">
        <v>8.5</v>
      </c>
      <c r="EQ13" s="57">
        <v>12.4</v>
      </c>
      <c r="ER13" s="57">
        <v>7.8</v>
      </c>
      <c r="ES13" s="57">
        <v>15.4</v>
      </c>
      <c r="ET13" s="57">
        <v>16.8</v>
      </c>
      <c r="EU13" s="57">
        <v>8.5</v>
      </c>
    </row>
    <row r="14" spans="1:151">
      <c r="A14" s="47" t="s">
        <v>9</v>
      </c>
      <c r="B14" s="59">
        <v>15.7</v>
      </c>
      <c r="C14" s="60">
        <v>22</v>
      </c>
      <c r="D14" s="60">
        <v>9.5</v>
      </c>
      <c r="E14" s="60">
        <v>11.7</v>
      </c>
      <c r="F14" s="61">
        <v>9.8000000000000007</v>
      </c>
      <c r="G14" s="60">
        <v>13.5</v>
      </c>
      <c r="H14" s="60">
        <v>8.8000000000000007</v>
      </c>
      <c r="I14" s="61">
        <v>3.3</v>
      </c>
      <c r="J14" s="61">
        <v>10.3</v>
      </c>
      <c r="K14" s="60">
        <v>10.9</v>
      </c>
      <c r="L14" s="60">
        <v>13.6</v>
      </c>
      <c r="M14" s="60">
        <v>13.3</v>
      </c>
      <c r="N14" s="60">
        <v>14.8</v>
      </c>
      <c r="O14" s="60">
        <v>11.3</v>
      </c>
      <c r="P14" s="60">
        <v>12.3</v>
      </c>
      <c r="Q14" s="60">
        <v>8.6999999999999993</v>
      </c>
      <c r="R14" s="60">
        <v>13.3</v>
      </c>
      <c r="S14" s="60">
        <v>15.2</v>
      </c>
      <c r="T14" s="60">
        <v>12.4</v>
      </c>
      <c r="U14" s="60">
        <v>12.4</v>
      </c>
      <c r="V14" s="60">
        <v>10.6</v>
      </c>
      <c r="W14" s="60">
        <v>17</v>
      </c>
      <c r="X14" s="60">
        <v>15.9</v>
      </c>
      <c r="Y14" s="60">
        <v>11.8</v>
      </c>
      <c r="Z14" s="60">
        <v>13.2</v>
      </c>
      <c r="AA14" s="60">
        <v>7.7</v>
      </c>
      <c r="AB14" s="60">
        <v>8.6</v>
      </c>
      <c r="AC14" s="60">
        <v>11.1</v>
      </c>
      <c r="AD14" s="60">
        <v>8.4</v>
      </c>
      <c r="AE14" s="60">
        <v>13.5</v>
      </c>
      <c r="AF14" s="60">
        <v>21</v>
      </c>
      <c r="AG14" s="60">
        <v>23.5</v>
      </c>
      <c r="AH14" s="60">
        <v>11.3</v>
      </c>
      <c r="AI14" s="60">
        <v>16.8</v>
      </c>
      <c r="AJ14" s="60">
        <v>14.1</v>
      </c>
      <c r="AK14" s="60">
        <v>16.600000000000001</v>
      </c>
      <c r="AL14" s="60">
        <v>15.6</v>
      </c>
      <c r="AM14" s="60">
        <v>11.5</v>
      </c>
      <c r="AN14" s="60">
        <v>15.7</v>
      </c>
      <c r="AO14" s="60">
        <v>20.3</v>
      </c>
      <c r="AP14" s="60">
        <v>14</v>
      </c>
      <c r="AQ14" s="60">
        <v>13.4</v>
      </c>
      <c r="AR14" s="60">
        <v>11.8</v>
      </c>
      <c r="AS14" s="60">
        <v>9.8000000000000007</v>
      </c>
      <c r="AT14" s="60">
        <v>13.1</v>
      </c>
      <c r="AU14" s="60">
        <v>13.8</v>
      </c>
      <c r="AV14" s="60">
        <v>15.3</v>
      </c>
      <c r="AW14" s="60">
        <v>15.3</v>
      </c>
      <c r="AX14" s="60">
        <v>10.1</v>
      </c>
      <c r="AY14" s="60">
        <v>8.6</v>
      </c>
      <c r="AZ14" s="60">
        <v>12.3</v>
      </c>
      <c r="BA14" s="60">
        <v>14</v>
      </c>
      <c r="BB14" s="60">
        <v>18.3</v>
      </c>
      <c r="BC14" s="60">
        <v>13.5</v>
      </c>
      <c r="BD14" s="60">
        <v>19.2</v>
      </c>
      <c r="BE14" s="60">
        <v>9.9</v>
      </c>
      <c r="BF14" s="60">
        <v>10.3</v>
      </c>
      <c r="BG14" s="60">
        <v>10.8</v>
      </c>
      <c r="BH14" s="60">
        <v>12.6</v>
      </c>
      <c r="BI14" s="60">
        <v>9.5</v>
      </c>
      <c r="BJ14" s="60">
        <v>11.8</v>
      </c>
      <c r="BK14" s="60">
        <v>7.1</v>
      </c>
      <c r="BL14" s="60">
        <v>10.6</v>
      </c>
      <c r="BM14" s="60">
        <v>22.1</v>
      </c>
      <c r="BN14" s="60">
        <v>17.5</v>
      </c>
      <c r="BO14" s="60">
        <v>11.7</v>
      </c>
      <c r="BP14" s="60">
        <v>15</v>
      </c>
      <c r="BQ14" s="60">
        <v>17.600000000000001</v>
      </c>
      <c r="BR14" s="60">
        <v>9.1</v>
      </c>
      <c r="BS14" s="60">
        <v>12.3</v>
      </c>
      <c r="BT14" s="60">
        <v>11.8</v>
      </c>
      <c r="BU14" s="60">
        <v>12.3</v>
      </c>
      <c r="BV14" s="60">
        <v>9.6</v>
      </c>
      <c r="BW14" s="60">
        <v>18</v>
      </c>
      <c r="BX14" s="60">
        <v>10.4</v>
      </c>
      <c r="BY14" s="60">
        <v>13.5</v>
      </c>
      <c r="BZ14" s="60">
        <v>10.7</v>
      </c>
      <c r="CA14" s="60">
        <v>9.3000000000000007</v>
      </c>
      <c r="CB14" s="60">
        <v>13.8</v>
      </c>
      <c r="CC14" s="60">
        <v>8.3000000000000007</v>
      </c>
      <c r="CD14" s="60">
        <v>18.2</v>
      </c>
      <c r="CE14" s="60">
        <v>18</v>
      </c>
      <c r="CF14" s="60">
        <v>18</v>
      </c>
      <c r="CG14" s="60">
        <v>18.600000000000001</v>
      </c>
      <c r="CH14" s="60">
        <v>15.3</v>
      </c>
      <c r="CI14" s="60">
        <v>10.5</v>
      </c>
      <c r="CJ14" s="60">
        <v>7.5</v>
      </c>
      <c r="CK14" s="60">
        <v>19.899999999999999</v>
      </c>
      <c r="CL14" s="60">
        <v>11.9</v>
      </c>
      <c r="CM14" s="60">
        <v>6.6</v>
      </c>
      <c r="CN14" s="60">
        <v>10</v>
      </c>
      <c r="CO14" s="60">
        <v>9.6999999999999993</v>
      </c>
      <c r="CP14" s="60">
        <v>19.899999999999999</v>
      </c>
      <c r="CQ14" s="60">
        <v>11</v>
      </c>
      <c r="CR14" s="60">
        <v>11.2</v>
      </c>
      <c r="CS14" s="60">
        <v>16.8</v>
      </c>
      <c r="CT14" s="60">
        <v>14.5</v>
      </c>
      <c r="CU14" s="60">
        <v>18.100000000000001</v>
      </c>
      <c r="CV14" s="61">
        <v>11.2</v>
      </c>
      <c r="CW14" s="60">
        <v>12.4</v>
      </c>
      <c r="CX14" s="60">
        <v>11.6</v>
      </c>
      <c r="CY14" s="60">
        <v>6.3</v>
      </c>
      <c r="CZ14" s="60">
        <v>7.4</v>
      </c>
      <c r="DA14" s="60">
        <v>10.7</v>
      </c>
      <c r="DB14" s="60">
        <v>5.7</v>
      </c>
      <c r="DC14" s="60">
        <v>17</v>
      </c>
      <c r="DD14" s="60">
        <v>16.5</v>
      </c>
      <c r="DE14" s="60">
        <v>14.8</v>
      </c>
      <c r="DF14" s="60">
        <v>14.8</v>
      </c>
      <c r="DG14" s="60">
        <v>9.3000000000000007</v>
      </c>
      <c r="DH14" s="60">
        <v>12.6</v>
      </c>
      <c r="DI14" s="60">
        <v>11.9</v>
      </c>
      <c r="DJ14" s="60">
        <v>9.4</v>
      </c>
      <c r="DK14" s="60">
        <v>17.100000000000001</v>
      </c>
      <c r="DL14" s="60">
        <v>8.5</v>
      </c>
      <c r="DM14" s="60">
        <v>16.7</v>
      </c>
      <c r="DN14" s="60">
        <v>11.7</v>
      </c>
      <c r="DO14" s="60">
        <v>13.1</v>
      </c>
      <c r="DP14" s="60">
        <v>11.1</v>
      </c>
      <c r="DQ14" s="60">
        <v>12.4</v>
      </c>
      <c r="DR14" s="60">
        <v>9.4</v>
      </c>
      <c r="DS14" s="60">
        <v>11.3</v>
      </c>
      <c r="DT14" s="60">
        <v>14.8</v>
      </c>
      <c r="DU14" s="60">
        <v>11.3</v>
      </c>
      <c r="DV14" s="60">
        <v>8.9</v>
      </c>
      <c r="DW14" s="60">
        <v>12.1</v>
      </c>
      <c r="DX14" s="60">
        <v>9.6999999999999993</v>
      </c>
      <c r="DY14" s="60">
        <v>14.9</v>
      </c>
      <c r="DZ14" s="60">
        <v>15.3</v>
      </c>
      <c r="EA14" s="60">
        <v>10.199999999999999</v>
      </c>
      <c r="EB14" s="60">
        <v>8</v>
      </c>
      <c r="EC14" s="60">
        <v>16.5</v>
      </c>
      <c r="ED14" s="60">
        <v>15.9</v>
      </c>
      <c r="EE14" s="60">
        <v>12.9</v>
      </c>
      <c r="EF14" s="60">
        <v>16</v>
      </c>
      <c r="EG14" s="60">
        <v>18.100000000000001</v>
      </c>
      <c r="EH14" s="60">
        <v>14.2</v>
      </c>
      <c r="EI14" s="60">
        <v>17.899999999999999</v>
      </c>
      <c r="EJ14" s="60">
        <v>11.4</v>
      </c>
      <c r="EK14" s="60">
        <v>15.5</v>
      </c>
      <c r="EL14" s="60">
        <v>11.5</v>
      </c>
      <c r="EM14" s="60">
        <v>7.1</v>
      </c>
      <c r="EN14" s="60">
        <v>12.3</v>
      </c>
      <c r="EO14" s="60">
        <v>10.3</v>
      </c>
      <c r="EP14" s="60">
        <v>10.9</v>
      </c>
      <c r="EQ14" s="60">
        <v>8.8000000000000007</v>
      </c>
      <c r="ER14" s="60">
        <v>12.5</v>
      </c>
      <c r="ES14" s="60">
        <v>12.5</v>
      </c>
      <c r="ET14" s="60">
        <v>13.5</v>
      </c>
      <c r="EU14" s="60">
        <v>10.8</v>
      </c>
    </row>
    <row r="15" spans="1:151">
      <c r="A15" s="47" t="s">
        <v>10</v>
      </c>
      <c r="B15" s="56">
        <v>8.4</v>
      </c>
      <c r="C15" s="57">
        <v>11.7</v>
      </c>
      <c r="D15" s="57">
        <v>13.8</v>
      </c>
      <c r="E15" s="57">
        <v>13.7</v>
      </c>
      <c r="F15" s="58">
        <v>10.8</v>
      </c>
      <c r="G15" s="57">
        <v>15.3</v>
      </c>
      <c r="H15" s="57">
        <v>12.5</v>
      </c>
      <c r="I15" s="58">
        <v>9.8000000000000007</v>
      </c>
      <c r="J15" s="58">
        <v>15.4</v>
      </c>
      <c r="K15" s="57">
        <v>9.3000000000000007</v>
      </c>
      <c r="L15" s="57">
        <v>13.5</v>
      </c>
      <c r="M15" s="57">
        <v>12.4</v>
      </c>
      <c r="N15" s="57">
        <v>17.100000000000001</v>
      </c>
      <c r="O15" s="57">
        <v>14.5</v>
      </c>
      <c r="P15" s="57">
        <v>13.6</v>
      </c>
      <c r="Q15" s="57">
        <v>14.8</v>
      </c>
      <c r="R15" s="57">
        <v>12.2</v>
      </c>
      <c r="S15" s="57">
        <v>9.9</v>
      </c>
      <c r="T15" s="57">
        <v>7.4</v>
      </c>
      <c r="U15" s="57">
        <v>13.5</v>
      </c>
      <c r="V15" s="57">
        <v>10.8</v>
      </c>
      <c r="W15" s="57">
        <v>10.1</v>
      </c>
      <c r="X15" s="57">
        <v>10.199999999999999</v>
      </c>
      <c r="Y15" s="57">
        <v>13.8</v>
      </c>
      <c r="Z15" s="57">
        <v>14.9</v>
      </c>
      <c r="AA15" s="57">
        <v>21.7</v>
      </c>
      <c r="AB15" s="57">
        <v>16</v>
      </c>
      <c r="AC15" s="57">
        <v>12.2</v>
      </c>
      <c r="AD15" s="57">
        <v>12.4</v>
      </c>
      <c r="AE15" s="57">
        <v>7.2</v>
      </c>
      <c r="AF15" s="57">
        <v>9.5</v>
      </c>
      <c r="AG15" s="57">
        <v>14.6</v>
      </c>
      <c r="AH15" s="57">
        <v>17.399999999999999</v>
      </c>
      <c r="AI15" s="57">
        <v>11.9</v>
      </c>
      <c r="AJ15" s="57">
        <v>14.8</v>
      </c>
      <c r="AK15" s="57">
        <v>13.8</v>
      </c>
      <c r="AL15" s="57">
        <v>12.9</v>
      </c>
      <c r="AM15" s="57">
        <v>13.8</v>
      </c>
      <c r="AN15" s="57">
        <v>9.5</v>
      </c>
      <c r="AO15" s="57">
        <v>13.4</v>
      </c>
      <c r="AP15" s="57">
        <v>15.7</v>
      </c>
      <c r="AQ15" s="57">
        <v>13.4</v>
      </c>
      <c r="AR15" s="57">
        <v>14.3</v>
      </c>
      <c r="AS15" s="57">
        <v>18.2</v>
      </c>
      <c r="AT15" s="57">
        <v>16.2</v>
      </c>
      <c r="AU15" s="57">
        <v>10.3</v>
      </c>
      <c r="AV15" s="57">
        <v>11.9</v>
      </c>
      <c r="AW15" s="57">
        <v>17.8</v>
      </c>
      <c r="AX15" s="57">
        <v>17.100000000000001</v>
      </c>
      <c r="AY15" s="57">
        <v>16.600000000000001</v>
      </c>
      <c r="AZ15" s="57">
        <v>15.4</v>
      </c>
      <c r="BA15" s="57">
        <v>10.7</v>
      </c>
      <c r="BB15" s="57">
        <v>11.1</v>
      </c>
      <c r="BC15" s="57">
        <v>14.6</v>
      </c>
      <c r="BD15" s="57">
        <v>7.5</v>
      </c>
      <c r="BE15" s="57">
        <v>7.5</v>
      </c>
      <c r="BF15" s="57">
        <v>9.6999999999999993</v>
      </c>
      <c r="BG15" s="57">
        <v>13.1</v>
      </c>
      <c r="BH15" s="57">
        <v>12.2</v>
      </c>
      <c r="BI15" s="57">
        <v>11.6</v>
      </c>
      <c r="BJ15" s="57">
        <v>9.4</v>
      </c>
      <c r="BK15" s="57">
        <v>11.9</v>
      </c>
      <c r="BL15" s="57">
        <v>10.5</v>
      </c>
      <c r="BM15" s="57">
        <v>10.199999999999999</v>
      </c>
      <c r="BN15" s="57">
        <v>8.4</v>
      </c>
      <c r="BO15" s="57">
        <v>8</v>
      </c>
      <c r="BP15" s="57">
        <v>12.3</v>
      </c>
      <c r="BQ15" s="57">
        <v>10.9</v>
      </c>
      <c r="BR15" s="57">
        <v>10.4</v>
      </c>
      <c r="BS15" s="57">
        <v>15</v>
      </c>
      <c r="BT15" s="57">
        <v>9.8000000000000007</v>
      </c>
      <c r="BU15" s="57">
        <v>18.5</v>
      </c>
      <c r="BV15" s="57">
        <v>12.3</v>
      </c>
      <c r="BW15" s="57">
        <v>12.7</v>
      </c>
      <c r="BX15" s="57">
        <v>7.7</v>
      </c>
      <c r="BY15" s="57">
        <v>11.1</v>
      </c>
      <c r="BZ15" s="57">
        <v>16.8</v>
      </c>
      <c r="CA15" s="57">
        <v>10.6</v>
      </c>
      <c r="CB15" s="57">
        <v>15.2</v>
      </c>
      <c r="CC15" s="57">
        <v>17.100000000000001</v>
      </c>
      <c r="CD15" s="57">
        <v>11.9</v>
      </c>
      <c r="CE15" s="57">
        <v>12.4</v>
      </c>
      <c r="CF15" s="57">
        <v>16.3</v>
      </c>
      <c r="CG15" s="57">
        <v>17.399999999999999</v>
      </c>
      <c r="CH15" s="57">
        <v>17.8</v>
      </c>
      <c r="CI15" s="57">
        <v>11.8</v>
      </c>
      <c r="CJ15" s="57">
        <v>9.6999999999999993</v>
      </c>
      <c r="CK15" s="57">
        <v>16.600000000000001</v>
      </c>
      <c r="CL15" s="57">
        <v>11.2</v>
      </c>
      <c r="CM15" s="57">
        <v>13.8</v>
      </c>
      <c r="CN15" s="57">
        <v>16.8</v>
      </c>
      <c r="CO15" s="57">
        <v>14.6</v>
      </c>
      <c r="CP15" s="57">
        <v>11.1</v>
      </c>
      <c r="CQ15" s="57">
        <v>13.8</v>
      </c>
      <c r="CR15" s="57">
        <v>12.9</v>
      </c>
      <c r="CS15" s="57">
        <v>10.199999999999999</v>
      </c>
      <c r="CT15" s="57">
        <v>12.2</v>
      </c>
      <c r="CU15" s="57">
        <v>19.5</v>
      </c>
      <c r="CV15" s="58">
        <v>11.1</v>
      </c>
      <c r="CW15" s="57">
        <v>15.2</v>
      </c>
      <c r="CX15" s="57">
        <v>7.5</v>
      </c>
      <c r="CY15" s="57">
        <v>11.2</v>
      </c>
      <c r="CZ15" s="57">
        <v>27.6</v>
      </c>
      <c r="DA15" s="57">
        <v>7.7</v>
      </c>
      <c r="DB15" s="57">
        <v>12.9</v>
      </c>
      <c r="DC15" s="57">
        <v>8.4</v>
      </c>
      <c r="DD15" s="57">
        <v>9.9</v>
      </c>
      <c r="DE15" s="57">
        <v>11.4</v>
      </c>
      <c r="DF15" s="57">
        <v>11.8</v>
      </c>
      <c r="DG15" s="57">
        <v>7.2</v>
      </c>
      <c r="DH15" s="57">
        <v>8.1</v>
      </c>
      <c r="DI15" s="57">
        <v>17.399999999999999</v>
      </c>
      <c r="DJ15" s="57">
        <v>14.9</v>
      </c>
      <c r="DK15" s="57">
        <v>15.9</v>
      </c>
      <c r="DL15" s="57">
        <v>14.8</v>
      </c>
      <c r="DM15" s="57">
        <v>10.3</v>
      </c>
      <c r="DN15" s="57">
        <v>10.3</v>
      </c>
      <c r="DO15" s="57">
        <v>17.8</v>
      </c>
      <c r="DP15" s="57">
        <v>15.7</v>
      </c>
      <c r="DQ15" s="57">
        <v>13</v>
      </c>
      <c r="DR15" s="57">
        <v>10.6</v>
      </c>
      <c r="DS15" s="57">
        <v>9</v>
      </c>
      <c r="DT15" s="57">
        <v>8.1999999999999993</v>
      </c>
      <c r="DU15" s="57">
        <v>8.6</v>
      </c>
      <c r="DV15" s="57">
        <v>11.5</v>
      </c>
      <c r="DW15" s="57">
        <v>10.199999999999999</v>
      </c>
      <c r="DX15" s="57">
        <v>9.6</v>
      </c>
      <c r="DY15" s="57">
        <v>7.5</v>
      </c>
      <c r="DZ15" s="57">
        <v>14.7</v>
      </c>
      <c r="EA15" s="57">
        <v>9.8000000000000007</v>
      </c>
      <c r="EB15" s="57">
        <v>11.1</v>
      </c>
      <c r="EC15" s="57">
        <v>11.1</v>
      </c>
      <c r="ED15" s="57">
        <v>18.899999999999999</v>
      </c>
      <c r="EE15" s="57">
        <v>17.8</v>
      </c>
      <c r="EF15" s="57">
        <v>13.9</v>
      </c>
      <c r="EG15" s="57">
        <v>10.3</v>
      </c>
      <c r="EH15" s="57">
        <v>14.7</v>
      </c>
      <c r="EI15" s="57">
        <v>13.3</v>
      </c>
      <c r="EJ15" s="57">
        <v>11.9</v>
      </c>
      <c r="EK15" s="57">
        <v>11.5</v>
      </c>
      <c r="EL15" s="57">
        <v>15.5</v>
      </c>
      <c r="EM15" s="57">
        <v>5.2</v>
      </c>
      <c r="EN15" s="57">
        <v>7.9</v>
      </c>
      <c r="EO15" s="57">
        <v>13.2</v>
      </c>
      <c r="EP15" s="57">
        <v>15.8</v>
      </c>
      <c r="EQ15" s="57">
        <v>14.7</v>
      </c>
      <c r="ER15" s="57">
        <v>9.6999999999999993</v>
      </c>
      <c r="ES15" s="57">
        <v>11.9</v>
      </c>
      <c r="ET15" s="57">
        <v>14</v>
      </c>
      <c r="EU15" s="57">
        <v>14.7</v>
      </c>
    </row>
    <row r="16" spans="1:151">
      <c r="A16" s="47" t="s">
        <v>11</v>
      </c>
      <c r="B16" s="59">
        <v>13</v>
      </c>
      <c r="C16" s="60">
        <v>10.9</v>
      </c>
      <c r="D16" s="60">
        <v>13.2</v>
      </c>
      <c r="E16" s="60">
        <v>13.6</v>
      </c>
      <c r="F16" s="61">
        <v>13.6</v>
      </c>
      <c r="G16" s="60">
        <v>12</v>
      </c>
      <c r="H16" s="60">
        <v>15.3</v>
      </c>
      <c r="I16" s="61">
        <v>-0.4</v>
      </c>
      <c r="J16" s="61">
        <v>15.5</v>
      </c>
      <c r="K16" s="60">
        <v>11.9</v>
      </c>
      <c r="L16" s="60">
        <v>8.5</v>
      </c>
      <c r="M16" s="60">
        <v>16.100000000000001</v>
      </c>
      <c r="N16" s="60">
        <v>9.1</v>
      </c>
      <c r="O16" s="60">
        <v>11.8</v>
      </c>
      <c r="P16" s="60">
        <v>9</v>
      </c>
      <c r="Q16" s="60">
        <v>13.4</v>
      </c>
      <c r="R16" s="60">
        <v>5.9</v>
      </c>
      <c r="S16" s="60">
        <v>10.4</v>
      </c>
      <c r="T16" s="60">
        <v>11.2</v>
      </c>
      <c r="U16" s="60">
        <v>14.8</v>
      </c>
      <c r="V16" s="60">
        <v>6</v>
      </c>
      <c r="W16" s="60">
        <v>9.6999999999999993</v>
      </c>
      <c r="X16" s="60">
        <v>10.3</v>
      </c>
      <c r="Y16" s="60">
        <v>9.1</v>
      </c>
      <c r="Z16" s="60">
        <v>7.3</v>
      </c>
      <c r="AA16" s="60">
        <v>11.3</v>
      </c>
      <c r="AB16" s="60">
        <v>16.600000000000001</v>
      </c>
      <c r="AC16" s="60">
        <v>4.5999999999999996</v>
      </c>
      <c r="AD16" s="60">
        <v>11.6</v>
      </c>
      <c r="AE16" s="60">
        <v>11.4</v>
      </c>
      <c r="AF16" s="60">
        <v>6.9</v>
      </c>
      <c r="AG16" s="60">
        <v>8.3000000000000007</v>
      </c>
      <c r="AH16" s="60">
        <v>9.9</v>
      </c>
      <c r="AI16" s="60">
        <v>12.3</v>
      </c>
      <c r="AJ16" s="60">
        <v>17.2</v>
      </c>
      <c r="AK16" s="60">
        <v>16.899999999999999</v>
      </c>
      <c r="AL16" s="60">
        <v>8.6</v>
      </c>
      <c r="AM16" s="60">
        <v>4.9000000000000004</v>
      </c>
      <c r="AN16" s="60">
        <v>18</v>
      </c>
      <c r="AO16" s="60">
        <v>15</v>
      </c>
      <c r="AP16" s="60">
        <v>18.2</v>
      </c>
      <c r="AQ16" s="60">
        <v>5.3</v>
      </c>
      <c r="AR16" s="60">
        <v>19.8</v>
      </c>
      <c r="AS16" s="60">
        <v>12</v>
      </c>
      <c r="AT16" s="60">
        <v>11.7</v>
      </c>
      <c r="AU16" s="60">
        <v>7.7</v>
      </c>
      <c r="AV16" s="60">
        <v>9.4</v>
      </c>
      <c r="AW16" s="60">
        <v>12.1</v>
      </c>
      <c r="AX16" s="60">
        <v>17.7</v>
      </c>
      <c r="AY16" s="60">
        <v>25.2</v>
      </c>
      <c r="AZ16" s="60">
        <v>12.2</v>
      </c>
      <c r="BA16" s="60">
        <v>11.9</v>
      </c>
      <c r="BB16" s="60">
        <v>7.8</v>
      </c>
      <c r="BC16" s="60">
        <v>11.3</v>
      </c>
      <c r="BD16" s="60">
        <v>15.4</v>
      </c>
      <c r="BE16" s="60">
        <v>11.4</v>
      </c>
      <c r="BF16" s="60">
        <v>8.5</v>
      </c>
      <c r="BG16" s="60">
        <v>14.9</v>
      </c>
      <c r="BH16" s="60">
        <v>11.1</v>
      </c>
      <c r="BI16" s="60">
        <v>9.5</v>
      </c>
      <c r="BJ16" s="60">
        <v>11.3</v>
      </c>
      <c r="BK16" s="60">
        <v>6.7</v>
      </c>
      <c r="BL16" s="60">
        <v>9.9</v>
      </c>
      <c r="BM16" s="60">
        <v>21.3</v>
      </c>
      <c r="BN16" s="60">
        <v>19.7</v>
      </c>
      <c r="BO16" s="60">
        <v>8.1</v>
      </c>
      <c r="BP16" s="60">
        <v>12.1</v>
      </c>
      <c r="BQ16" s="60">
        <v>14.2</v>
      </c>
      <c r="BR16" s="60">
        <v>4.9000000000000004</v>
      </c>
      <c r="BS16" s="60">
        <v>17</v>
      </c>
      <c r="BT16" s="60">
        <v>16.100000000000001</v>
      </c>
      <c r="BU16" s="60">
        <v>15.9</v>
      </c>
      <c r="BV16" s="60">
        <v>11.9</v>
      </c>
      <c r="BW16" s="60">
        <v>17.100000000000001</v>
      </c>
      <c r="BX16" s="60">
        <v>8.6999999999999993</v>
      </c>
      <c r="BY16" s="60">
        <v>17.399999999999999</v>
      </c>
      <c r="BZ16" s="60">
        <v>10.5</v>
      </c>
      <c r="CA16" s="60">
        <v>11.2</v>
      </c>
      <c r="CB16" s="60">
        <v>17.3</v>
      </c>
      <c r="CC16" s="60">
        <v>8.1999999999999993</v>
      </c>
      <c r="CD16" s="60">
        <v>18.600000000000001</v>
      </c>
      <c r="CE16" s="60">
        <v>7.6</v>
      </c>
      <c r="CF16" s="60">
        <v>14.5</v>
      </c>
      <c r="CG16" s="60">
        <v>7.4</v>
      </c>
      <c r="CH16" s="60">
        <v>15</v>
      </c>
      <c r="CI16" s="60">
        <v>17.899999999999999</v>
      </c>
      <c r="CJ16" s="60">
        <v>10.199999999999999</v>
      </c>
      <c r="CK16" s="60">
        <v>9.6999999999999993</v>
      </c>
      <c r="CL16" s="60">
        <v>12.3</v>
      </c>
      <c r="CM16" s="60">
        <v>12.7</v>
      </c>
      <c r="CN16" s="60">
        <v>6.3</v>
      </c>
      <c r="CO16" s="60">
        <v>12.4</v>
      </c>
      <c r="CP16" s="60">
        <v>10.1</v>
      </c>
      <c r="CQ16" s="60">
        <v>11.6</v>
      </c>
      <c r="CR16" s="60">
        <v>23.2</v>
      </c>
      <c r="CS16" s="60">
        <v>22.1</v>
      </c>
      <c r="CT16" s="60">
        <v>12.4</v>
      </c>
      <c r="CU16" s="60">
        <v>12.5</v>
      </c>
      <c r="CV16" s="61">
        <v>17.5</v>
      </c>
      <c r="CW16" s="60">
        <v>8.4</v>
      </c>
      <c r="CX16" s="60">
        <v>7</v>
      </c>
      <c r="CY16" s="60">
        <v>10.1</v>
      </c>
      <c r="CZ16" s="60">
        <v>24.9</v>
      </c>
      <c r="DA16" s="60">
        <v>12.9</v>
      </c>
      <c r="DB16" s="60">
        <v>9.1999999999999993</v>
      </c>
      <c r="DC16" s="60">
        <v>14.9</v>
      </c>
      <c r="DD16" s="60">
        <v>7.5</v>
      </c>
      <c r="DE16" s="60">
        <v>10.6</v>
      </c>
      <c r="DF16" s="60">
        <v>17</v>
      </c>
      <c r="DG16" s="60">
        <v>11.1</v>
      </c>
      <c r="DH16" s="60">
        <v>16.7</v>
      </c>
      <c r="DI16" s="60">
        <v>7.5</v>
      </c>
      <c r="DJ16" s="60">
        <v>13</v>
      </c>
      <c r="DK16" s="60">
        <v>7.7</v>
      </c>
      <c r="DL16" s="60">
        <v>24.1</v>
      </c>
      <c r="DM16" s="60">
        <v>10.9</v>
      </c>
      <c r="DN16" s="60">
        <v>11.5</v>
      </c>
      <c r="DO16" s="60">
        <v>14</v>
      </c>
      <c r="DP16" s="60">
        <v>20</v>
      </c>
      <c r="DQ16" s="60">
        <v>11.5</v>
      </c>
      <c r="DR16" s="60">
        <v>6.2</v>
      </c>
      <c r="DS16" s="60">
        <v>13.5</v>
      </c>
      <c r="DT16" s="60">
        <v>8.6999999999999993</v>
      </c>
      <c r="DU16" s="60">
        <v>4.7</v>
      </c>
      <c r="DV16" s="60">
        <v>21.1</v>
      </c>
      <c r="DW16" s="60">
        <v>10.6</v>
      </c>
      <c r="DX16" s="60">
        <v>13.8</v>
      </c>
      <c r="DY16" s="60">
        <v>11.7</v>
      </c>
      <c r="DZ16" s="60">
        <v>6</v>
      </c>
      <c r="EA16" s="60">
        <v>17.899999999999999</v>
      </c>
      <c r="EB16" s="60">
        <v>11.8</v>
      </c>
      <c r="EC16" s="60">
        <v>14.7</v>
      </c>
      <c r="ED16" s="60">
        <v>10.1</v>
      </c>
      <c r="EE16" s="60">
        <v>11.9</v>
      </c>
      <c r="EF16" s="60">
        <v>12.5</v>
      </c>
      <c r="EG16" s="60">
        <v>11.2</v>
      </c>
      <c r="EH16" s="60">
        <v>9.6</v>
      </c>
      <c r="EI16" s="60">
        <v>10.4</v>
      </c>
      <c r="EJ16" s="60">
        <v>13.3</v>
      </c>
      <c r="EK16" s="60">
        <v>13.8</v>
      </c>
      <c r="EL16" s="60">
        <v>17.600000000000001</v>
      </c>
      <c r="EM16" s="60">
        <v>12.9</v>
      </c>
      <c r="EN16" s="60">
        <v>13</v>
      </c>
      <c r="EO16" s="60">
        <v>8.1999999999999993</v>
      </c>
      <c r="EP16" s="60">
        <v>9.9</v>
      </c>
      <c r="EQ16" s="60">
        <v>7.8</v>
      </c>
      <c r="ER16" s="60">
        <v>11.5</v>
      </c>
      <c r="ES16" s="60">
        <v>10.9</v>
      </c>
      <c r="ET16" s="60">
        <v>8.1999999999999993</v>
      </c>
      <c r="EU16" s="60">
        <v>10.4</v>
      </c>
    </row>
    <row r="17" spans="1:151">
      <c r="A17" s="47" t="s">
        <v>12</v>
      </c>
      <c r="B17" s="56">
        <v>5.4</v>
      </c>
      <c r="C17" s="57">
        <v>5.8</v>
      </c>
      <c r="D17" s="57">
        <v>18</v>
      </c>
      <c r="E17" s="57">
        <v>5.0999999999999996</v>
      </c>
      <c r="F17" s="58">
        <v>13.5</v>
      </c>
      <c r="G17" s="57">
        <v>13.5</v>
      </c>
      <c r="H17" s="57">
        <v>10.8</v>
      </c>
      <c r="I17" s="58">
        <v>-11.5</v>
      </c>
      <c r="J17" s="58">
        <v>7.7</v>
      </c>
      <c r="K17" s="57">
        <v>13</v>
      </c>
      <c r="L17" s="57">
        <v>12.3</v>
      </c>
      <c r="M17" s="57">
        <v>7.4</v>
      </c>
      <c r="N17" s="57">
        <v>10.5</v>
      </c>
      <c r="O17" s="57">
        <v>14.2</v>
      </c>
      <c r="P17" s="57">
        <v>19.2</v>
      </c>
      <c r="Q17" s="57">
        <v>11.3</v>
      </c>
      <c r="R17" s="57">
        <v>14</v>
      </c>
      <c r="S17" s="57">
        <v>16.899999999999999</v>
      </c>
      <c r="T17" s="57">
        <v>14.9</v>
      </c>
      <c r="U17" s="57">
        <v>9.8000000000000007</v>
      </c>
      <c r="V17" s="57">
        <v>4</v>
      </c>
      <c r="W17" s="57">
        <v>0</v>
      </c>
      <c r="X17" s="57">
        <v>6.1</v>
      </c>
      <c r="Y17" s="57">
        <v>14.1</v>
      </c>
      <c r="Z17" s="57">
        <v>9.9</v>
      </c>
      <c r="AA17" s="57">
        <v>18.2</v>
      </c>
      <c r="AB17" s="57">
        <v>8.6</v>
      </c>
      <c r="AC17" s="57">
        <v>11.1</v>
      </c>
      <c r="AD17" s="57">
        <v>14.9</v>
      </c>
      <c r="AE17" s="57">
        <v>11.1</v>
      </c>
      <c r="AF17" s="57">
        <v>10.6</v>
      </c>
      <c r="AG17" s="57">
        <v>12.2</v>
      </c>
      <c r="AH17" s="57">
        <v>25.7</v>
      </c>
      <c r="AI17" s="57">
        <v>24</v>
      </c>
      <c r="AJ17" s="57">
        <v>14.7</v>
      </c>
      <c r="AK17" s="57">
        <v>12.3</v>
      </c>
      <c r="AL17" s="57">
        <v>13.2</v>
      </c>
      <c r="AM17" s="57">
        <v>14.5</v>
      </c>
      <c r="AN17" s="57">
        <v>15.9</v>
      </c>
      <c r="AO17" s="57">
        <v>12.8</v>
      </c>
      <c r="AP17" s="57">
        <v>11.4</v>
      </c>
      <c r="AQ17" s="57">
        <v>8</v>
      </c>
      <c r="AR17" s="57">
        <v>14.5</v>
      </c>
      <c r="AS17" s="57">
        <v>13.1</v>
      </c>
      <c r="AT17" s="57">
        <v>5.9</v>
      </c>
      <c r="AU17" s="57">
        <v>6.9</v>
      </c>
      <c r="AV17" s="57">
        <v>6.2</v>
      </c>
      <c r="AW17" s="57">
        <v>16.2</v>
      </c>
      <c r="AX17" s="57">
        <v>11.5</v>
      </c>
      <c r="AY17" s="57">
        <v>13.1</v>
      </c>
      <c r="AZ17" s="57">
        <v>12.2</v>
      </c>
      <c r="BA17" s="57">
        <v>11.7</v>
      </c>
      <c r="BB17" s="57">
        <v>11.4</v>
      </c>
      <c r="BC17" s="57">
        <v>7.7</v>
      </c>
      <c r="BD17" s="57">
        <v>10.199999999999999</v>
      </c>
      <c r="BE17" s="57">
        <v>14.5</v>
      </c>
      <c r="BF17" s="57">
        <v>12.2</v>
      </c>
      <c r="BG17" s="57">
        <v>8.1999999999999993</v>
      </c>
      <c r="BH17" s="57">
        <v>11.4</v>
      </c>
      <c r="BI17" s="57">
        <v>14.4</v>
      </c>
      <c r="BJ17" s="57">
        <v>4.8</v>
      </c>
      <c r="BK17" s="57">
        <v>11.3</v>
      </c>
      <c r="BL17" s="57">
        <v>8.8000000000000007</v>
      </c>
      <c r="BM17" s="57">
        <v>12</v>
      </c>
      <c r="BN17" s="57">
        <v>5</v>
      </c>
      <c r="BO17" s="57">
        <v>18.5</v>
      </c>
      <c r="BP17" s="57">
        <v>9.5</v>
      </c>
      <c r="BQ17" s="57">
        <v>10.199999999999999</v>
      </c>
      <c r="BR17" s="57">
        <v>8.3000000000000007</v>
      </c>
      <c r="BS17" s="57">
        <v>17.3</v>
      </c>
      <c r="BT17" s="57">
        <v>17.2</v>
      </c>
      <c r="BU17" s="57">
        <v>11.3</v>
      </c>
      <c r="BV17" s="57">
        <v>10.6</v>
      </c>
      <c r="BW17" s="57">
        <v>12.9</v>
      </c>
      <c r="BX17" s="57">
        <v>18.5</v>
      </c>
      <c r="BY17" s="57">
        <v>10.4</v>
      </c>
      <c r="BZ17" s="57">
        <v>10.9</v>
      </c>
      <c r="CA17" s="57">
        <v>18.8</v>
      </c>
      <c r="CB17" s="57">
        <v>9.9</v>
      </c>
      <c r="CC17" s="57">
        <v>7.5</v>
      </c>
      <c r="CD17" s="57">
        <v>13.6</v>
      </c>
      <c r="CE17" s="57">
        <v>9.1</v>
      </c>
      <c r="CF17" s="57">
        <v>15.2</v>
      </c>
      <c r="CG17" s="57">
        <v>10.7</v>
      </c>
      <c r="CH17" s="57">
        <v>14</v>
      </c>
      <c r="CI17" s="57">
        <v>12.6</v>
      </c>
      <c r="CJ17" s="57">
        <v>9.6</v>
      </c>
      <c r="CK17" s="57">
        <v>7.8</v>
      </c>
      <c r="CL17" s="57">
        <v>5.6</v>
      </c>
      <c r="CM17" s="57">
        <v>7.5</v>
      </c>
      <c r="CN17" s="57">
        <v>10.1</v>
      </c>
      <c r="CO17" s="57">
        <v>18.8</v>
      </c>
      <c r="CP17" s="57">
        <v>12.6</v>
      </c>
      <c r="CQ17" s="57">
        <v>17.899999999999999</v>
      </c>
      <c r="CR17" s="57">
        <v>9.8000000000000007</v>
      </c>
      <c r="CS17" s="57">
        <v>9.1</v>
      </c>
      <c r="CT17" s="57">
        <v>13</v>
      </c>
      <c r="CU17" s="57">
        <v>12.7</v>
      </c>
      <c r="CV17" s="58">
        <v>10.8</v>
      </c>
      <c r="CW17" s="57">
        <v>7.5</v>
      </c>
      <c r="CX17" s="57">
        <v>9.4</v>
      </c>
      <c r="CY17" s="57">
        <v>11.9</v>
      </c>
      <c r="CZ17" s="57">
        <v>10.199999999999999</v>
      </c>
      <c r="DA17" s="57">
        <v>7.1</v>
      </c>
      <c r="DB17" s="57">
        <v>13.8</v>
      </c>
      <c r="DC17" s="57">
        <v>10.199999999999999</v>
      </c>
      <c r="DD17" s="57">
        <v>8.1</v>
      </c>
      <c r="DE17" s="57">
        <v>10</v>
      </c>
      <c r="DF17" s="57">
        <v>8.6</v>
      </c>
      <c r="DG17" s="57">
        <v>13.1</v>
      </c>
      <c r="DH17" s="57">
        <v>8.8000000000000007</v>
      </c>
      <c r="DI17" s="57">
        <v>13.4</v>
      </c>
      <c r="DJ17" s="57">
        <v>12.8</v>
      </c>
      <c r="DK17" s="57">
        <v>22.4</v>
      </c>
      <c r="DL17" s="57">
        <v>20.8</v>
      </c>
      <c r="DM17" s="57">
        <v>7.8</v>
      </c>
      <c r="DN17" s="57">
        <v>7.3</v>
      </c>
      <c r="DO17" s="57">
        <v>11.2</v>
      </c>
      <c r="DP17" s="57">
        <v>10.8</v>
      </c>
      <c r="DQ17" s="57">
        <v>19.5</v>
      </c>
      <c r="DR17" s="57">
        <v>6.8</v>
      </c>
      <c r="DS17" s="57">
        <v>9.4</v>
      </c>
      <c r="DT17" s="57">
        <v>12.2</v>
      </c>
      <c r="DU17" s="57">
        <v>4.5999999999999996</v>
      </c>
      <c r="DV17" s="57">
        <v>13.6</v>
      </c>
      <c r="DW17" s="57">
        <v>10.5</v>
      </c>
      <c r="DX17" s="57">
        <v>14.1</v>
      </c>
      <c r="DY17" s="57">
        <v>8.1</v>
      </c>
      <c r="DZ17" s="57">
        <v>13.8</v>
      </c>
      <c r="EA17" s="57">
        <v>14.9</v>
      </c>
      <c r="EB17" s="57">
        <v>14.6</v>
      </c>
      <c r="EC17" s="57">
        <v>11.2</v>
      </c>
      <c r="ED17" s="57">
        <v>13</v>
      </c>
      <c r="EE17" s="57">
        <v>27.7</v>
      </c>
      <c r="EF17" s="57">
        <v>12.9</v>
      </c>
      <c r="EG17" s="57">
        <v>12.8</v>
      </c>
      <c r="EH17" s="57">
        <v>11.1</v>
      </c>
      <c r="EI17" s="57">
        <v>10.8</v>
      </c>
      <c r="EJ17" s="57">
        <v>14.7</v>
      </c>
      <c r="EK17" s="57">
        <v>12.2</v>
      </c>
      <c r="EL17" s="57">
        <v>7.7</v>
      </c>
      <c r="EM17" s="57">
        <v>4.0999999999999996</v>
      </c>
      <c r="EN17" s="57">
        <v>20.5</v>
      </c>
      <c r="EO17" s="57">
        <v>14.3</v>
      </c>
      <c r="EP17" s="57">
        <v>11.6</v>
      </c>
      <c r="EQ17" s="57">
        <v>13.9</v>
      </c>
      <c r="ER17" s="57">
        <v>14.6</v>
      </c>
      <c r="ES17" s="57">
        <v>14.3</v>
      </c>
      <c r="ET17" s="57">
        <v>11.8</v>
      </c>
      <c r="EU17" s="57">
        <v>14.1</v>
      </c>
    </row>
    <row r="18" spans="1:151">
      <c r="A18" s="47" t="s">
        <v>13</v>
      </c>
      <c r="B18" s="59">
        <v>16.3</v>
      </c>
      <c r="C18" s="60">
        <v>12.9</v>
      </c>
      <c r="D18" s="60">
        <v>9.4</v>
      </c>
      <c r="E18" s="60">
        <v>14.9</v>
      </c>
      <c r="F18" s="61">
        <v>11.9</v>
      </c>
      <c r="G18" s="60">
        <v>3</v>
      </c>
      <c r="H18" s="60">
        <v>14.6</v>
      </c>
      <c r="I18" s="61">
        <v>-6.9</v>
      </c>
      <c r="J18" s="61">
        <v>5</v>
      </c>
      <c r="K18" s="60">
        <v>10</v>
      </c>
      <c r="L18" s="60">
        <v>6.2</v>
      </c>
      <c r="M18" s="60">
        <v>25.4</v>
      </c>
      <c r="N18" s="60">
        <v>13.2</v>
      </c>
      <c r="O18" s="60">
        <v>16.7</v>
      </c>
      <c r="P18" s="60">
        <v>13.1</v>
      </c>
      <c r="Q18" s="60">
        <v>13.2</v>
      </c>
      <c r="R18" s="60">
        <v>8.6</v>
      </c>
      <c r="S18" s="60">
        <v>9</v>
      </c>
      <c r="T18" s="60">
        <v>12.5</v>
      </c>
      <c r="U18" s="60">
        <v>10.6</v>
      </c>
      <c r="V18" s="60">
        <v>6.3</v>
      </c>
      <c r="W18" s="60">
        <v>1.5</v>
      </c>
      <c r="X18" s="60">
        <v>8.6999999999999993</v>
      </c>
      <c r="Y18" s="60">
        <v>7.3</v>
      </c>
      <c r="Z18" s="60">
        <v>6.9</v>
      </c>
      <c r="AA18" s="60">
        <v>12.9</v>
      </c>
      <c r="AB18" s="60">
        <v>6.9</v>
      </c>
      <c r="AC18" s="60">
        <v>17.7</v>
      </c>
      <c r="AD18" s="60">
        <v>5.9</v>
      </c>
      <c r="AE18" s="60">
        <v>11.4</v>
      </c>
      <c r="AF18" s="60">
        <v>14.7</v>
      </c>
      <c r="AG18" s="60">
        <v>5.4</v>
      </c>
      <c r="AH18" s="60">
        <v>22.3</v>
      </c>
      <c r="AI18" s="60">
        <v>16.8</v>
      </c>
      <c r="AJ18" s="60">
        <v>9.4</v>
      </c>
      <c r="AK18" s="60">
        <v>15.6</v>
      </c>
      <c r="AL18" s="60">
        <v>13.4</v>
      </c>
      <c r="AM18" s="60">
        <v>15.9</v>
      </c>
      <c r="AN18" s="60">
        <v>9.3000000000000007</v>
      </c>
      <c r="AO18" s="60">
        <v>16.3</v>
      </c>
      <c r="AP18" s="60">
        <v>7.9</v>
      </c>
      <c r="AQ18" s="60">
        <v>5.7</v>
      </c>
      <c r="AR18" s="60">
        <v>11.8</v>
      </c>
      <c r="AS18" s="60">
        <v>10.7</v>
      </c>
      <c r="AT18" s="60">
        <v>29.6</v>
      </c>
      <c r="AU18" s="60">
        <v>11.3</v>
      </c>
      <c r="AV18" s="60">
        <v>6.5</v>
      </c>
      <c r="AW18" s="60">
        <v>0.8</v>
      </c>
      <c r="AX18" s="60">
        <v>15.9</v>
      </c>
      <c r="AY18" s="60">
        <v>13.6</v>
      </c>
      <c r="AZ18" s="60">
        <v>14.2</v>
      </c>
      <c r="BA18" s="60">
        <v>9.5</v>
      </c>
      <c r="BB18" s="60">
        <v>11.6</v>
      </c>
      <c r="BC18" s="60">
        <v>14.6</v>
      </c>
      <c r="BD18" s="60">
        <v>4</v>
      </c>
      <c r="BE18" s="60">
        <v>7.2</v>
      </c>
      <c r="BF18" s="60">
        <v>6.1</v>
      </c>
      <c r="BG18" s="60">
        <v>7.4</v>
      </c>
      <c r="BH18" s="60">
        <v>9.9</v>
      </c>
      <c r="BI18" s="60">
        <v>10.4</v>
      </c>
      <c r="BJ18" s="60">
        <v>15</v>
      </c>
      <c r="BK18" s="60">
        <v>10.3</v>
      </c>
      <c r="BL18" s="60">
        <v>11.6</v>
      </c>
      <c r="BM18" s="60">
        <v>9.8000000000000007</v>
      </c>
      <c r="BN18" s="60">
        <v>5.7</v>
      </c>
      <c r="BO18" s="60">
        <v>3.4</v>
      </c>
      <c r="BP18" s="60">
        <v>17</v>
      </c>
      <c r="BQ18" s="60">
        <v>16.3</v>
      </c>
      <c r="BR18" s="60">
        <v>12.3</v>
      </c>
      <c r="BS18" s="60">
        <v>12.2</v>
      </c>
      <c r="BT18" s="60">
        <v>13.3</v>
      </c>
      <c r="BU18" s="60">
        <v>17.600000000000001</v>
      </c>
      <c r="BV18" s="60">
        <v>7.1</v>
      </c>
      <c r="BW18" s="60">
        <v>14</v>
      </c>
      <c r="BX18" s="60">
        <v>7.8</v>
      </c>
      <c r="BY18" s="60">
        <v>8.1</v>
      </c>
      <c r="BZ18" s="60">
        <v>8.1999999999999993</v>
      </c>
      <c r="CA18" s="60">
        <v>8</v>
      </c>
      <c r="CB18" s="60">
        <v>8.9</v>
      </c>
      <c r="CC18" s="60">
        <v>9.8000000000000007</v>
      </c>
      <c r="CD18" s="60">
        <v>13</v>
      </c>
      <c r="CE18" s="60">
        <v>18.399999999999999</v>
      </c>
      <c r="CF18" s="60">
        <v>12.4</v>
      </c>
      <c r="CG18" s="60">
        <v>7.4</v>
      </c>
      <c r="CH18" s="60">
        <v>7.8</v>
      </c>
      <c r="CI18" s="60">
        <v>9.8000000000000007</v>
      </c>
      <c r="CJ18" s="60">
        <v>13.9</v>
      </c>
      <c r="CK18" s="60">
        <v>15.2</v>
      </c>
      <c r="CL18" s="60">
        <v>13.7</v>
      </c>
      <c r="CM18" s="60">
        <v>14.4</v>
      </c>
      <c r="CN18" s="60">
        <v>7.6</v>
      </c>
      <c r="CO18" s="60">
        <v>9</v>
      </c>
      <c r="CP18" s="60">
        <v>9.8000000000000007</v>
      </c>
      <c r="CQ18" s="60">
        <v>16.3</v>
      </c>
      <c r="CR18" s="60">
        <v>9.1</v>
      </c>
      <c r="CS18" s="60">
        <v>13.9</v>
      </c>
      <c r="CT18" s="60">
        <v>11.7</v>
      </c>
      <c r="CU18" s="60">
        <v>16.600000000000001</v>
      </c>
      <c r="CV18" s="61">
        <v>6.7</v>
      </c>
      <c r="CW18" s="60">
        <v>8.6</v>
      </c>
      <c r="CX18" s="60">
        <v>7.8</v>
      </c>
      <c r="CY18" s="60">
        <v>9</v>
      </c>
      <c r="CZ18" s="60">
        <v>14.9</v>
      </c>
      <c r="DA18" s="60">
        <v>8.6999999999999993</v>
      </c>
      <c r="DB18" s="60">
        <v>9.3000000000000007</v>
      </c>
      <c r="DC18" s="60">
        <v>15.8</v>
      </c>
      <c r="DD18" s="60">
        <v>7.6</v>
      </c>
      <c r="DE18" s="60">
        <v>8.4</v>
      </c>
      <c r="DF18" s="60">
        <v>9.6</v>
      </c>
      <c r="DG18" s="60">
        <v>6.3</v>
      </c>
      <c r="DH18" s="60">
        <v>8.4</v>
      </c>
      <c r="DI18" s="60">
        <v>10.5</v>
      </c>
      <c r="DJ18" s="60">
        <v>12</v>
      </c>
      <c r="DK18" s="60">
        <v>6.7</v>
      </c>
      <c r="DL18" s="60">
        <v>9</v>
      </c>
      <c r="DM18" s="60">
        <v>8.6</v>
      </c>
      <c r="DN18" s="60">
        <v>11.1</v>
      </c>
      <c r="DO18" s="60">
        <v>10.5</v>
      </c>
      <c r="DP18" s="60">
        <v>4.3</v>
      </c>
      <c r="DQ18" s="60">
        <v>5.3</v>
      </c>
      <c r="DR18" s="60">
        <v>9.3000000000000007</v>
      </c>
      <c r="DS18" s="60">
        <v>8.8000000000000007</v>
      </c>
      <c r="DT18" s="60">
        <v>13.4</v>
      </c>
      <c r="DU18" s="60">
        <v>13.7</v>
      </c>
      <c r="DV18" s="60">
        <v>11.8</v>
      </c>
      <c r="DW18" s="60">
        <v>14.5</v>
      </c>
      <c r="DX18" s="60">
        <v>16.3</v>
      </c>
      <c r="DY18" s="60">
        <v>12.3</v>
      </c>
      <c r="DZ18" s="60">
        <v>11.3</v>
      </c>
      <c r="EA18" s="60">
        <v>16.8</v>
      </c>
      <c r="EB18" s="60">
        <v>14.1</v>
      </c>
      <c r="EC18" s="60">
        <v>9.6999999999999993</v>
      </c>
      <c r="ED18" s="60">
        <v>14.4</v>
      </c>
      <c r="EE18" s="60">
        <v>13.4</v>
      </c>
      <c r="EF18" s="60">
        <v>9.6</v>
      </c>
      <c r="EG18" s="60">
        <v>9</v>
      </c>
      <c r="EH18" s="60">
        <v>8.6</v>
      </c>
      <c r="EI18" s="60">
        <v>7.8</v>
      </c>
      <c r="EJ18" s="60">
        <v>17.8</v>
      </c>
      <c r="EK18" s="60">
        <v>10.4</v>
      </c>
      <c r="EL18" s="60">
        <v>19.899999999999999</v>
      </c>
      <c r="EM18" s="60">
        <v>15.3</v>
      </c>
      <c r="EN18" s="60">
        <v>14.2</v>
      </c>
      <c r="EO18" s="60">
        <v>17.7</v>
      </c>
      <c r="EP18" s="60">
        <v>18.8</v>
      </c>
      <c r="EQ18" s="60">
        <v>9.6999999999999993</v>
      </c>
      <c r="ER18" s="60">
        <v>18.399999999999999</v>
      </c>
      <c r="ES18" s="60">
        <v>14.7</v>
      </c>
      <c r="ET18" s="60">
        <v>7.5</v>
      </c>
      <c r="EU18" s="60">
        <v>9.6999999999999993</v>
      </c>
    </row>
    <row r="19" spans="1:151">
      <c r="A19" s="47" t="s">
        <v>14</v>
      </c>
      <c r="B19" s="56">
        <v>11</v>
      </c>
      <c r="C19" s="57">
        <v>10.8</v>
      </c>
      <c r="D19" s="57">
        <v>15.9</v>
      </c>
      <c r="E19" s="57">
        <v>4.7</v>
      </c>
      <c r="F19" s="58">
        <v>8.8000000000000007</v>
      </c>
      <c r="G19" s="57">
        <v>12.3</v>
      </c>
      <c r="H19" s="57">
        <v>11</v>
      </c>
      <c r="I19" s="62"/>
      <c r="J19" s="63">
        <v>3.6</v>
      </c>
      <c r="K19" s="57">
        <v>9.8000000000000007</v>
      </c>
      <c r="L19" s="57">
        <v>7</v>
      </c>
      <c r="M19" s="57">
        <v>9</v>
      </c>
      <c r="N19" s="57">
        <v>16.8</v>
      </c>
      <c r="O19" s="57">
        <v>19.2</v>
      </c>
      <c r="P19" s="57">
        <v>13.9</v>
      </c>
      <c r="Q19" s="57">
        <v>9.6</v>
      </c>
      <c r="R19" s="57">
        <v>6.4</v>
      </c>
      <c r="S19" s="57">
        <v>8.1999999999999993</v>
      </c>
      <c r="T19" s="57">
        <v>13.9</v>
      </c>
      <c r="U19" s="57">
        <v>9</v>
      </c>
      <c r="V19" s="57">
        <v>16.7</v>
      </c>
      <c r="W19" s="57">
        <v>0.2</v>
      </c>
      <c r="X19" s="57">
        <v>2.1</v>
      </c>
      <c r="Y19" s="57">
        <v>11.8</v>
      </c>
      <c r="Z19" s="57">
        <v>8.1</v>
      </c>
      <c r="AA19" s="57">
        <v>11.3</v>
      </c>
      <c r="AB19" s="57">
        <v>14.8</v>
      </c>
      <c r="AC19" s="57">
        <v>5.6</v>
      </c>
      <c r="AD19" s="57">
        <v>11.2</v>
      </c>
      <c r="AE19" s="57">
        <v>9.6999999999999993</v>
      </c>
      <c r="AF19" s="57">
        <v>12.4</v>
      </c>
      <c r="AG19" s="57">
        <v>8.5</v>
      </c>
      <c r="AH19" s="57">
        <v>10.199999999999999</v>
      </c>
      <c r="AI19" s="57">
        <v>19.899999999999999</v>
      </c>
      <c r="AJ19" s="57">
        <v>10.7</v>
      </c>
      <c r="AK19" s="57">
        <v>11.4</v>
      </c>
      <c r="AL19" s="57">
        <v>12.2</v>
      </c>
      <c r="AM19" s="57">
        <v>14</v>
      </c>
      <c r="AN19" s="57">
        <v>6.5</v>
      </c>
      <c r="AO19" s="57">
        <v>13.7</v>
      </c>
      <c r="AP19" s="57">
        <v>12.6</v>
      </c>
      <c r="AQ19" s="57">
        <v>12.7</v>
      </c>
      <c r="AR19" s="57">
        <v>10.199999999999999</v>
      </c>
      <c r="AS19" s="57">
        <v>8.9</v>
      </c>
      <c r="AT19" s="57">
        <v>7.5</v>
      </c>
      <c r="AU19" s="57">
        <v>6.1</v>
      </c>
      <c r="AV19" s="57">
        <v>-1.7</v>
      </c>
      <c r="AW19" s="57">
        <v>17.7</v>
      </c>
      <c r="AX19" s="57">
        <v>11</v>
      </c>
      <c r="AY19" s="57">
        <v>10.7</v>
      </c>
      <c r="AZ19" s="57">
        <v>17.100000000000001</v>
      </c>
      <c r="BA19" s="57">
        <v>3.5</v>
      </c>
      <c r="BB19" s="57">
        <v>11.8</v>
      </c>
      <c r="BC19" s="57">
        <v>22.5</v>
      </c>
      <c r="BD19" s="57">
        <v>12.8</v>
      </c>
      <c r="BE19" s="57">
        <v>4</v>
      </c>
      <c r="BF19" s="57">
        <v>17.600000000000001</v>
      </c>
      <c r="BG19" s="57">
        <v>17.100000000000001</v>
      </c>
      <c r="BH19" s="57">
        <v>13.7</v>
      </c>
      <c r="BI19" s="57">
        <v>11.4</v>
      </c>
      <c r="BJ19" s="57">
        <v>19.5</v>
      </c>
      <c r="BK19" s="57">
        <v>7.8</v>
      </c>
      <c r="BL19" s="57">
        <v>10.4</v>
      </c>
      <c r="BM19" s="57">
        <v>13.2</v>
      </c>
      <c r="BN19" s="57">
        <v>-1.2</v>
      </c>
      <c r="BO19" s="57">
        <v>6.3</v>
      </c>
      <c r="BP19" s="57">
        <v>13.3</v>
      </c>
      <c r="BQ19" s="57">
        <v>11</v>
      </c>
      <c r="BR19" s="57">
        <v>10.3</v>
      </c>
      <c r="BS19" s="57">
        <v>14.3</v>
      </c>
      <c r="BT19" s="57">
        <v>9.3000000000000007</v>
      </c>
      <c r="BU19" s="57">
        <v>10.3</v>
      </c>
      <c r="BV19" s="57">
        <v>12.8</v>
      </c>
      <c r="BW19" s="57">
        <v>5.7</v>
      </c>
      <c r="BX19" s="57">
        <v>6.5</v>
      </c>
      <c r="BY19" s="57">
        <v>9.9</v>
      </c>
      <c r="BZ19" s="57">
        <v>15.4</v>
      </c>
      <c r="CA19" s="57">
        <v>8.6</v>
      </c>
      <c r="CB19" s="57">
        <v>9.1</v>
      </c>
      <c r="CC19" s="57">
        <v>10.1</v>
      </c>
      <c r="CD19" s="57">
        <v>3</v>
      </c>
      <c r="CE19" s="57">
        <v>11.2</v>
      </c>
      <c r="CF19" s="57">
        <v>3.8</v>
      </c>
      <c r="CG19" s="57">
        <v>5.4</v>
      </c>
      <c r="CH19" s="57">
        <v>8</v>
      </c>
      <c r="CI19" s="57">
        <v>18.399999999999999</v>
      </c>
      <c r="CJ19" s="57">
        <v>13.1</v>
      </c>
      <c r="CK19" s="57">
        <v>13.8</v>
      </c>
      <c r="CL19" s="57">
        <v>5.5</v>
      </c>
      <c r="CM19" s="57">
        <v>6.6</v>
      </c>
      <c r="CN19" s="57">
        <v>11.7</v>
      </c>
      <c r="CO19" s="57">
        <v>15.2</v>
      </c>
      <c r="CP19" s="57">
        <v>5.0999999999999996</v>
      </c>
      <c r="CQ19" s="57">
        <v>6</v>
      </c>
      <c r="CR19" s="57">
        <v>15.8</v>
      </c>
      <c r="CS19" s="57">
        <v>13.3</v>
      </c>
      <c r="CT19" s="57">
        <v>11.1</v>
      </c>
      <c r="CU19" s="57">
        <v>8.5</v>
      </c>
      <c r="CV19" s="58">
        <v>2.2000000000000002</v>
      </c>
      <c r="CW19" s="57">
        <v>11.3</v>
      </c>
      <c r="CX19" s="57">
        <v>11.2</v>
      </c>
      <c r="CY19" s="57">
        <v>2.6</v>
      </c>
      <c r="CZ19" s="57">
        <v>6.9</v>
      </c>
      <c r="DA19" s="57">
        <v>7.4</v>
      </c>
      <c r="DB19" s="57">
        <v>5.9</v>
      </c>
      <c r="DC19" s="57">
        <v>11.7</v>
      </c>
      <c r="DD19" s="57">
        <v>12.5</v>
      </c>
      <c r="DE19" s="57">
        <v>10.3</v>
      </c>
      <c r="DF19" s="57">
        <v>14.3</v>
      </c>
      <c r="DG19" s="57">
        <v>2.9</v>
      </c>
      <c r="DH19" s="57">
        <v>1.8</v>
      </c>
      <c r="DI19" s="57">
        <v>16.100000000000001</v>
      </c>
      <c r="DJ19" s="57">
        <v>11.7</v>
      </c>
      <c r="DK19" s="57">
        <v>11.4</v>
      </c>
      <c r="DL19" s="57">
        <v>12.8</v>
      </c>
      <c r="DM19" s="57">
        <v>11.2</v>
      </c>
      <c r="DN19" s="57">
        <v>7.7</v>
      </c>
      <c r="DO19" s="57">
        <v>7.8</v>
      </c>
      <c r="DP19" s="57">
        <v>11.9</v>
      </c>
      <c r="DQ19" s="57">
        <v>12</v>
      </c>
      <c r="DR19" s="57">
        <v>2.4</v>
      </c>
      <c r="DS19" s="57">
        <v>2.1</v>
      </c>
      <c r="DT19" s="57">
        <v>11</v>
      </c>
      <c r="DU19" s="57">
        <v>11.1</v>
      </c>
      <c r="DV19" s="57">
        <v>4.9000000000000004</v>
      </c>
      <c r="DW19" s="57">
        <v>13</v>
      </c>
      <c r="DX19" s="57">
        <v>8.3000000000000007</v>
      </c>
      <c r="DY19" s="57">
        <v>13.1</v>
      </c>
      <c r="DZ19" s="57">
        <v>7.4</v>
      </c>
      <c r="EA19" s="57">
        <v>11.4</v>
      </c>
      <c r="EB19" s="57">
        <v>13.5</v>
      </c>
      <c r="EC19" s="57">
        <v>13.2</v>
      </c>
      <c r="ED19" s="57">
        <v>8.1999999999999993</v>
      </c>
      <c r="EE19" s="57">
        <v>10.1</v>
      </c>
      <c r="EF19" s="57">
        <v>5.9</v>
      </c>
      <c r="EG19" s="57">
        <v>6</v>
      </c>
      <c r="EH19" s="57">
        <v>12.9</v>
      </c>
      <c r="EI19" s="57">
        <v>5.2</v>
      </c>
      <c r="EJ19" s="57">
        <v>15.6</v>
      </c>
      <c r="EK19" s="57">
        <v>15</v>
      </c>
      <c r="EL19" s="57">
        <v>-4.5</v>
      </c>
      <c r="EM19" s="57">
        <v>9.1999999999999993</v>
      </c>
      <c r="EN19" s="57">
        <v>8.3000000000000007</v>
      </c>
      <c r="EO19" s="57">
        <v>6.5</v>
      </c>
      <c r="EP19" s="57">
        <v>10.7</v>
      </c>
      <c r="EQ19" s="57">
        <v>7.6</v>
      </c>
      <c r="ER19" s="57">
        <v>6</v>
      </c>
      <c r="ES19" s="57">
        <v>5.9</v>
      </c>
      <c r="ET19" s="57">
        <v>15.5</v>
      </c>
      <c r="EU19" s="57">
        <v>10.1</v>
      </c>
    </row>
    <row r="20" spans="1:151">
      <c r="A20" s="47" t="s">
        <v>15</v>
      </c>
      <c r="B20" s="59">
        <v>12.3</v>
      </c>
      <c r="C20" s="60">
        <v>4.7</v>
      </c>
      <c r="D20" s="60">
        <v>12.1</v>
      </c>
      <c r="E20" s="60">
        <v>15.4</v>
      </c>
      <c r="F20" s="61">
        <v>8.6999999999999993</v>
      </c>
      <c r="G20" s="60">
        <v>15.9</v>
      </c>
      <c r="H20" s="60">
        <v>8.1</v>
      </c>
      <c r="I20" s="64"/>
      <c r="J20" s="65">
        <v>15.3</v>
      </c>
      <c r="K20" s="60">
        <v>30.8</v>
      </c>
      <c r="L20" s="60">
        <v>8.5</v>
      </c>
      <c r="M20" s="60">
        <v>5.4</v>
      </c>
      <c r="N20" s="60">
        <v>6.7</v>
      </c>
      <c r="O20" s="60">
        <v>8.5</v>
      </c>
      <c r="P20" s="60">
        <v>12.5</v>
      </c>
      <c r="Q20" s="60">
        <v>14.1</v>
      </c>
      <c r="R20" s="60">
        <v>14.9</v>
      </c>
      <c r="S20" s="60">
        <v>13.2</v>
      </c>
      <c r="T20" s="60">
        <v>16.899999999999999</v>
      </c>
      <c r="U20" s="60">
        <v>12.5</v>
      </c>
      <c r="V20" s="60">
        <v>0</v>
      </c>
      <c r="W20" s="60">
        <v>11.6</v>
      </c>
      <c r="X20" s="64"/>
      <c r="Y20" s="59">
        <v>17.600000000000001</v>
      </c>
      <c r="Z20" s="60">
        <v>11.6</v>
      </c>
      <c r="AA20" s="60">
        <v>11.1</v>
      </c>
      <c r="AB20" s="60">
        <v>10.7</v>
      </c>
      <c r="AC20" s="60">
        <v>4.7</v>
      </c>
      <c r="AD20" s="60">
        <v>14.2</v>
      </c>
      <c r="AE20" s="60">
        <v>11.1</v>
      </c>
      <c r="AF20" s="60">
        <v>9.1</v>
      </c>
      <c r="AG20" s="60">
        <v>12.7</v>
      </c>
      <c r="AH20" s="60">
        <v>12.4</v>
      </c>
      <c r="AI20" s="60">
        <v>12.6</v>
      </c>
      <c r="AJ20" s="60">
        <v>19.8</v>
      </c>
      <c r="AK20" s="60">
        <v>5.9</v>
      </c>
      <c r="AL20" s="60">
        <v>14.5</v>
      </c>
      <c r="AM20" s="60">
        <v>10.6</v>
      </c>
      <c r="AN20" s="60">
        <v>7.1</v>
      </c>
      <c r="AO20" s="60">
        <v>7.6</v>
      </c>
      <c r="AP20" s="60">
        <v>7.9</v>
      </c>
      <c r="AQ20" s="60">
        <v>18.100000000000001</v>
      </c>
      <c r="AR20" s="60">
        <v>14.7</v>
      </c>
      <c r="AS20" s="60">
        <v>14.1</v>
      </c>
      <c r="AT20" s="60">
        <v>-2.1</v>
      </c>
      <c r="AU20" s="60">
        <v>11.9</v>
      </c>
      <c r="AV20" s="60">
        <v>17</v>
      </c>
      <c r="AW20" s="60">
        <v>12.9</v>
      </c>
      <c r="AX20" s="60">
        <v>13.3</v>
      </c>
      <c r="AY20" s="60">
        <v>9.4</v>
      </c>
      <c r="AZ20" s="60">
        <v>12</v>
      </c>
      <c r="BA20" s="60">
        <v>13.7</v>
      </c>
      <c r="BB20" s="60">
        <v>4.8</v>
      </c>
      <c r="BC20" s="60">
        <v>10.6</v>
      </c>
      <c r="BD20" s="60">
        <v>10.8</v>
      </c>
      <c r="BE20" s="60">
        <v>8.8000000000000007</v>
      </c>
      <c r="BF20" s="60">
        <v>7.6</v>
      </c>
      <c r="BG20" s="60">
        <v>20</v>
      </c>
      <c r="BH20" s="60">
        <v>7.4</v>
      </c>
      <c r="BI20" s="60">
        <v>10.3</v>
      </c>
      <c r="BJ20" s="60">
        <v>4.3</v>
      </c>
      <c r="BK20" s="60">
        <v>12.6</v>
      </c>
      <c r="BL20" s="60">
        <v>1.9</v>
      </c>
      <c r="BM20" s="60">
        <v>12.9</v>
      </c>
      <c r="BN20" s="60">
        <v>17.2</v>
      </c>
      <c r="BO20" s="60">
        <v>-6.7</v>
      </c>
      <c r="BP20" s="60">
        <v>12.2</v>
      </c>
      <c r="BQ20" s="60">
        <v>13.1</v>
      </c>
      <c r="BR20" s="60">
        <v>10.4</v>
      </c>
      <c r="BS20" s="60">
        <v>13.3</v>
      </c>
      <c r="BT20" s="60">
        <v>10.7</v>
      </c>
      <c r="BU20" s="60">
        <v>4.7</v>
      </c>
      <c r="BV20" s="60">
        <v>15.8</v>
      </c>
      <c r="BW20" s="60">
        <v>15.1</v>
      </c>
      <c r="BX20" s="60">
        <v>10.6</v>
      </c>
      <c r="BY20" s="60">
        <v>-4.0999999999999996</v>
      </c>
      <c r="BZ20" s="60">
        <v>12.4</v>
      </c>
      <c r="CA20" s="60">
        <v>12</v>
      </c>
      <c r="CB20" s="60">
        <v>9.5</v>
      </c>
      <c r="CC20" s="60">
        <v>8.8000000000000007</v>
      </c>
      <c r="CD20" s="60">
        <v>16.600000000000001</v>
      </c>
      <c r="CE20" s="60">
        <v>14</v>
      </c>
      <c r="CF20" s="60">
        <v>6.6</v>
      </c>
      <c r="CG20" s="60">
        <v>6.7</v>
      </c>
      <c r="CH20" s="60">
        <v>18.600000000000001</v>
      </c>
      <c r="CI20" s="60">
        <v>9.5</v>
      </c>
      <c r="CJ20" s="60">
        <v>7.6</v>
      </c>
      <c r="CK20" s="60">
        <v>11</v>
      </c>
      <c r="CL20" s="60">
        <v>7.9</v>
      </c>
      <c r="CM20" s="60">
        <v>5.5</v>
      </c>
      <c r="CN20" s="60">
        <v>9.1</v>
      </c>
      <c r="CO20" s="60">
        <v>12.1</v>
      </c>
      <c r="CP20" s="60">
        <v>17.600000000000001</v>
      </c>
      <c r="CQ20" s="60">
        <v>19.100000000000001</v>
      </c>
      <c r="CR20" s="60">
        <v>17.600000000000001</v>
      </c>
      <c r="CS20" s="60">
        <v>16.7</v>
      </c>
      <c r="CT20" s="60">
        <v>19.100000000000001</v>
      </c>
      <c r="CU20" s="60">
        <v>8.4</v>
      </c>
      <c r="CV20" s="61">
        <v>32.9</v>
      </c>
      <c r="CW20" s="60">
        <v>12.3</v>
      </c>
      <c r="CX20" s="60">
        <v>9.1</v>
      </c>
      <c r="CY20" s="60">
        <v>0.2</v>
      </c>
      <c r="CZ20" s="60">
        <v>16.600000000000001</v>
      </c>
      <c r="DA20" s="60">
        <v>6.7</v>
      </c>
      <c r="DB20" s="60">
        <v>6.1</v>
      </c>
      <c r="DC20" s="60">
        <v>7.2</v>
      </c>
      <c r="DD20" s="60">
        <v>5.8</v>
      </c>
      <c r="DE20" s="60">
        <v>5.9</v>
      </c>
      <c r="DF20" s="60">
        <v>14.7</v>
      </c>
      <c r="DG20" s="60">
        <v>7.3</v>
      </c>
      <c r="DH20" s="60">
        <v>8.6</v>
      </c>
      <c r="DI20" s="60">
        <v>8.1999999999999993</v>
      </c>
      <c r="DJ20" s="60">
        <v>19.3</v>
      </c>
      <c r="DK20" s="60">
        <v>11.8</v>
      </c>
      <c r="DL20" s="60">
        <v>24.1</v>
      </c>
      <c r="DM20" s="60">
        <v>9</v>
      </c>
      <c r="DN20" s="60">
        <v>10.5</v>
      </c>
      <c r="DO20" s="60">
        <v>5</v>
      </c>
      <c r="DP20" s="60">
        <v>9.1999999999999993</v>
      </c>
      <c r="DQ20" s="60">
        <v>5.9</v>
      </c>
      <c r="DR20" s="60">
        <v>7.1</v>
      </c>
      <c r="DS20" s="60">
        <v>7.7</v>
      </c>
      <c r="DT20" s="60">
        <v>8.3000000000000007</v>
      </c>
      <c r="DU20" s="60">
        <v>-2.7</v>
      </c>
      <c r="DV20" s="60">
        <v>10.199999999999999</v>
      </c>
      <c r="DW20" s="60">
        <v>16</v>
      </c>
      <c r="DX20" s="60">
        <v>10.3</v>
      </c>
      <c r="DY20" s="60">
        <v>11.1</v>
      </c>
      <c r="DZ20" s="60">
        <v>4.2</v>
      </c>
      <c r="EA20" s="60">
        <v>8</v>
      </c>
      <c r="EB20" s="60">
        <v>8.8000000000000007</v>
      </c>
      <c r="EC20" s="60">
        <v>13.5</v>
      </c>
      <c r="ED20" s="60">
        <v>7.1</v>
      </c>
      <c r="EE20" s="60">
        <v>10.3</v>
      </c>
      <c r="EF20" s="60">
        <v>8.4</v>
      </c>
      <c r="EG20" s="60">
        <v>8.1999999999999993</v>
      </c>
      <c r="EH20" s="60">
        <v>7.2</v>
      </c>
      <c r="EI20" s="60">
        <v>-1.8</v>
      </c>
      <c r="EJ20" s="60">
        <v>10.4</v>
      </c>
      <c r="EK20" s="60">
        <v>10.5</v>
      </c>
      <c r="EL20" s="64"/>
      <c r="EM20" s="59">
        <v>1.9</v>
      </c>
      <c r="EN20" s="60">
        <v>14.5</v>
      </c>
      <c r="EO20" s="60">
        <v>3.5</v>
      </c>
      <c r="EP20" s="60">
        <v>19.7</v>
      </c>
      <c r="EQ20" s="60">
        <v>7.4</v>
      </c>
      <c r="ER20" s="60">
        <v>8.8000000000000007</v>
      </c>
      <c r="ES20" s="60">
        <v>7.7</v>
      </c>
      <c r="ET20" s="60">
        <v>5.4</v>
      </c>
      <c r="EU20" s="60">
        <v>6.3</v>
      </c>
    </row>
    <row r="21" spans="1:151">
      <c r="A21" s="47" t="s">
        <v>52</v>
      </c>
      <c r="B21" s="56">
        <v>12.3</v>
      </c>
      <c r="C21" s="57">
        <v>6.2</v>
      </c>
      <c r="D21" s="57">
        <v>2.9</v>
      </c>
      <c r="E21" s="57">
        <v>6.2</v>
      </c>
      <c r="F21" s="58">
        <v>5.9</v>
      </c>
      <c r="G21" s="57">
        <v>14.7</v>
      </c>
      <c r="H21" s="57">
        <v>3.7</v>
      </c>
      <c r="I21" s="62"/>
      <c r="J21" s="63">
        <v>23.9</v>
      </c>
      <c r="K21" s="62"/>
      <c r="L21" s="56">
        <v>3.7</v>
      </c>
      <c r="M21" s="57">
        <v>8.6999999999999993</v>
      </c>
      <c r="N21" s="57">
        <v>6.7</v>
      </c>
      <c r="O21" s="57">
        <v>12.2</v>
      </c>
      <c r="P21" s="57">
        <v>14.7</v>
      </c>
      <c r="Q21" s="57">
        <v>6.6</v>
      </c>
      <c r="R21" s="57">
        <v>18.899999999999999</v>
      </c>
      <c r="S21" s="57">
        <v>16.100000000000001</v>
      </c>
      <c r="T21" s="57">
        <v>4.3</v>
      </c>
      <c r="U21" s="57">
        <v>15.1</v>
      </c>
      <c r="V21" s="49"/>
      <c r="W21" s="56">
        <v>13.3</v>
      </c>
      <c r="X21" s="49"/>
      <c r="Y21" s="56">
        <v>6.8</v>
      </c>
      <c r="Z21" s="57">
        <v>4</v>
      </c>
      <c r="AA21" s="57">
        <v>9.9</v>
      </c>
      <c r="AB21" s="57">
        <v>2.2999999999999998</v>
      </c>
      <c r="AC21" s="57">
        <v>9.1</v>
      </c>
      <c r="AD21" s="57">
        <v>12.5</v>
      </c>
      <c r="AE21" s="57">
        <v>7.6</v>
      </c>
      <c r="AF21" s="57">
        <v>8.6999999999999993</v>
      </c>
      <c r="AG21" s="62"/>
      <c r="AH21" s="56">
        <v>12.7</v>
      </c>
      <c r="AI21" s="57">
        <v>7.2</v>
      </c>
      <c r="AJ21" s="57">
        <v>9.5</v>
      </c>
      <c r="AK21" s="62"/>
      <c r="AL21" s="56">
        <v>10.199999999999999</v>
      </c>
      <c r="AM21" s="57">
        <v>8.9</v>
      </c>
      <c r="AN21" s="57">
        <v>15.8</v>
      </c>
      <c r="AO21" s="57">
        <v>3.1</v>
      </c>
      <c r="AP21" s="57">
        <v>14.4</v>
      </c>
      <c r="AQ21" s="48"/>
      <c r="AR21" s="56">
        <v>13</v>
      </c>
      <c r="AS21" s="57">
        <v>13.5</v>
      </c>
      <c r="AT21" s="62"/>
      <c r="AU21" s="56">
        <v>8.8000000000000007</v>
      </c>
      <c r="AV21" s="57">
        <v>3.4</v>
      </c>
      <c r="AW21" s="62"/>
      <c r="AX21" s="56">
        <v>18.600000000000001</v>
      </c>
      <c r="AY21" s="57">
        <v>5.3</v>
      </c>
      <c r="AZ21" s="57">
        <v>7.3</v>
      </c>
      <c r="BA21" s="57">
        <v>16</v>
      </c>
      <c r="BB21" s="57">
        <v>3.6</v>
      </c>
      <c r="BC21" s="57">
        <v>12.4</v>
      </c>
      <c r="BD21" s="57">
        <v>0.3</v>
      </c>
      <c r="BE21" s="57">
        <v>-6</v>
      </c>
      <c r="BF21" s="57">
        <v>17.5</v>
      </c>
      <c r="BG21" s="57">
        <v>13</v>
      </c>
      <c r="BH21" s="57">
        <v>32</v>
      </c>
      <c r="BI21" s="57">
        <v>0.1</v>
      </c>
      <c r="BJ21" s="62"/>
      <c r="BK21" s="56">
        <v>7.8</v>
      </c>
      <c r="BL21" s="57">
        <v>8.3000000000000007</v>
      </c>
      <c r="BM21" s="57">
        <v>8.3000000000000007</v>
      </c>
      <c r="BN21" s="49"/>
      <c r="BO21" s="56">
        <v>-6.4</v>
      </c>
      <c r="BP21" s="57">
        <v>16.5</v>
      </c>
      <c r="BQ21" s="57">
        <v>4.9000000000000004</v>
      </c>
      <c r="BR21" s="62"/>
      <c r="BS21" s="56">
        <v>9.1</v>
      </c>
      <c r="BT21" s="57">
        <v>17.2</v>
      </c>
      <c r="BU21" s="57">
        <v>7.9</v>
      </c>
      <c r="BV21" s="57">
        <v>18.600000000000001</v>
      </c>
      <c r="BW21" s="57">
        <v>13.2</v>
      </c>
      <c r="BX21" s="57">
        <v>10.6</v>
      </c>
      <c r="BY21" s="57">
        <v>8.5</v>
      </c>
      <c r="BZ21" s="57">
        <v>12.6</v>
      </c>
      <c r="CA21" s="57">
        <v>10.6</v>
      </c>
      <c r="CB21" s="57">
        <v>17.600000000000001</v>
      </c>
      <c r="CC21" s="62"/>
      <c r="CD21" s="56">
        <v>7.7</v>
      </c>
      <c r="CE21" s="57">
        <v>15.3</v>
      </c>
      <c r="CF21" s="57">
        <v>15</v>
      </c>
      <c r="CG21" s="57">
        <v>5.8</v>
      </c>
      <c r="CH21" s="57">
        <v>4.5</v>
      </c>
      <c r="CI21" s="57">
        <v>6.3</v>
      </c>
      <c r="CJ21" s="57">
        <v>9.6999999999999993</v>
      </c>
      <c r="CK21" s="57">
        <v>18</v>
      </c>
      <c r="CL21" s="57">
        <v>6.5</v>
      </c>
      <c r="CM21" s="57">
        <v>9.1</v>
      </c>
      <c r="CN21" s="57">
        <v>-6.8</v>
      </c>
      <c r="CO21" s="57">
        <v>9.1999999999999993</v>
      </c>
      <c r="CP21" s="57">
        <v>11.2</v>
      </c>
      <c r="CQ21" s="57">
        <v>12.4</v>
      </c>
      <c r="CR21" s="57">
        <v>16.8</v>
      </c>
      <c r="CS21" s="57">
        <v>8.6</v>
      </c>
      <c r="CT21" s="57">
        <v>8.4</v>
      </c>
      <c r="CU21" s="57">
        <v>11.9</v>
      </c>
      <c r="CV21" s="66">
        <v>47.4</v>
      </c>
      <c r="CW21" s="57">
        <v>10.9</v>
      </c>
      <c r="CX21" s="57">
        <v>14</v>
      </c>
      <c r="CY21" s="57">
        <v>16.399999999999999</v>
      </c>
      <c r="CZ21" s="57">
        <v>5.8</v>
      </c>
      <c r="DA21" s="57">
        <v>20.8</v>
      </c>
      <c r="DB21" s="57">
        <v>12.9</v>
      </c>
      <c r="DC21" s="57">
        <v>6.5</v>
      </c>
      <c r="DD21" s="57">
        <v>5.8</v>
      </c>
      <c r="DE21" s="62"/>
      <c r="DF21" s="56">
        <v>5.2</v>
      </c>
      <c r="DG21" s="57">
        <v>10.199999999999999</v>
      </c>
      <c r="DH21" s="57">
        <v>7.6</v>
      </c>
      <c r="DI21" s="57">
        <v>11.9</v>
      </c>
      <c r="DJ21" s="57">
        <v>10.7</v>
      </c>
      <c r="DK21" s="57">
        <v>16.399999999999999</v>
      </c>
      <c r="DL21" s="57">
        <v>13.2</v>
      </c>
      <c r="DM21" s="57">
        <v>5.6</v>
      </c>
      <c r="DN21" s="62"/>
      <c r="DO21" s="56">
        <v>6.1</v>
      </c>
      <c r="DP21" s="57">
        <v>8.6</v>
      </c>
      <c r="DQ21" s="57">
        <v>9.6999999999999993</v>
      </c>
      <c r="DR21" s="62"/>
      <c r="DS21" s="62"/>
      <c r="DT21" s="56">
        <v>9.6999999999999993</v>
      </c>
      <c r="DU21" s="57">
        <v>11.6</v>
      </c>
      <c r="DV21" s="49"/>
      <c r="DW21" s="56">
        <v>15.7</v>
      </c>
      <c r="DX21" s="57">
        <v>7.9</v>
      </c>
      <c r="DY21" s="57">
        <v>10.8</v>
      </c>
      <c r="DZ21" s="49"/>
      <c r="EA21" s="56">
        <v>12.7</v>
      </c>
      <c r="EB21" s="57">
        <v>13</v>
      </c>
      <c r="EC21" s="57">
        <v>-0.5</v>
      </c>
      <c r="ED21" s="57">
        <v>10.5</v>
      </c>
      <c r="EE21" s="57">
        <v>14.1</v>
      </c>
      <c r="EF21" s="57">
        <v>11.6</v>
      </c>
      <c r="EG21" s="57">
        <v>15.9</v>
      </c>
      <c r="EH21" s="57">
        <v>6.6</v>
      </c>
      <c r="EI21" s="62"/>
      <c r="EJ21" s="56">
        <v>-7.7</v>
      </c>
      <c r="EK21" s="57">
        <v>6</v>
      </c>
      <c r="EL21" s="49"/>
      <c r="EM21" s="56">
        <v>4</v>
      </c>
      <c r="EN21" s="57">
        <v>14.5</v>
      </c>
      <c r="EO21" s="57">
        <v>14.7</v>
      </c>
      <c r="EP21" s="62"/>
      <c r="EQ21" s="56">
        <v>10.4</v>
      </c>
      <c r="ER21" s="57">
        <v>6</v>
      </c>
      <c r="ES21" s="57">
        <v>4.8</v>
      </c>
      <c r="ET21" s="57">
        <v>9.1999999999999993</v>
      </c>
      <c r="EU21" s="57">
        <v>6.6</v>
      </c>
    </row>
    <row r="22" spans="1:151">
      <c r="A22" s="47" t="s">
        <v>53</v>
      </c>
      <c r="B22" s="59">
        <v>9.6999999999999993</v>
      </c>
      <c r="C22" s="60">
        <v>-1.8</v>
      </c>
      <c r="D22" s="60"/>
      <c r="E22" s="60">
        <v>14.4</v>
      </c>
      <c r="F22" s="61">
        <v>7.8</v>
      </c>
      <c r="G22" s="60">
        <v>4.9000000000000004</v>
      </c>
      <c r="H22" s="60">
        <v>10.7</v>
      </c>
      <c r="I22" s="64"/>
      <c r="J22" s="64"/>
      <c r="K22" s="64"/>
      <c r="L22" s="64"/>
      <c r="M22" s="59">
        <v>8.4</v>
      </c>
      <c r="N22" s="60">
        <v>10.9</v>
      </c>
      <c r="O22" s="60">
        <v>13.9</v>
      </c>
      <c r="P22" s="60">
        <v>18.600000000000001</v>
      </c>
      <c r="Q22" s="60">
        <v>12.6</v>
      </c>
      <c r="R22" s="60">
        <v>2.4</v>
      </c>
      <c r="S22" s="60">
        <v>14.9</v>
      </c>
      <c r="T22" s="60">
        <v>19.100000000000001</v>
      </c>
      <c r="U22" s="60">
        <v>15.5</v>
      </c>
      <c r="V22" s="49"/>
      <c r="W22" s="59">
        <v>9</v>
      </c>
      <c r="X22" s="49"/>
      <c r="Y22" s="48"/>
      <c r="Z22" s="59">
        <v>16</v>
      </c>
      <c r="AA22" s="60">
        <v>6.2</v>
      </c>
      <c r="AB22" s="60">
        <v>13.3</v>
      </c>
      <c r="AC22" s="60">
        <v>7.7</v>
      </c>
      <c r="AD22" s="60">
        <v>10.3</v>
      </c>
      <c r="AE22" s="60">
        <v>11.6</v>
      </c>
      <c r="AF22" s="60">
        <v>10.9</v>
      </c>
      <c r="AG22" s="48"/>
      <c r="AH22" s="59">
        <v>13</v>
      </c>
      <c r="AI22" s="64"/>
      <c r="AJ22" s="59">
        <v>8.4</v>
      </c>
      <c r="AK22" s="48"/>
      <c r="AL22" s="49"/>
      <c r="AM22" s="59">
        <v>10.5</v>
      </c>
      <c r="AN22" s="60">
        <v>6</v>
      </c>
      <c r="AO22" s="60">
        <v>14.4</v>
      </c>
      <c r="AP22" s="49"/>
      <c r="AQ22" s="48"/>
      <c r="AR22" s="59">
        <v>1.6</v>
      </c>
      <c r="AS22" s="60">
        <v>6.9</v>
      </c>
      <c r="AT22" s="64"/>
      <c r="AU22" s="48"/>
      <c r="AV22" s="59">
        <v>24.3</v>
      </c>
      <c r="AW22" s="48"/>
      <c r="AX22" s="49"/>
      <c r="AY22" s="59">
        <v>5.9</v>
      </c>
      <c r="AZ22" s="60">
        <v>8.8000000000000007</v>
      </c>
      <c r="BA22" s="60">
        <v>15</v>
      </c>
      <c r="BB22" s="60">
        <v>4.5</v>
      </c>
      <c r="BC22" s="60">
        <v>1.6</v>
      </c>
      <c r="BD22" s="60">
        <v>12.3</v>
      </c>
      <c r="BE22" s="48"/>
      <c r="BF22" s="59">
        <v>19.899999999999999</v>
      </c>
      <c r="BG22" s="48"/>
      <c r="BH22" s="64"/>
      <c r="BI22" s="64"/>
      <c r="BJ22" s="49"/>
      <c r="BK22" s="59">
        <v>0.1</v>
      </c>
      <c r="BL22" s="60">
        <v>3.3</v>
      </c>
      <c r="BM22" s="60">
        <v>7.1</v>
      </c>
      <c r="BN22" s="49"/>
      <c r="BO22" s="48"/>
      <c r="BP22" s="59">
        <v>10.9</v>
      </c>
      <c r="BQ22" s="60">
        <v>4</v>
      </c>
      <c r="BR22" s="49"/>
      <c r="BS22" s="59">
        <v>9.1</v>
      </c>
      <c r="BT22" s="60">
        <v>7.4</v>
      </c>
      <c r="BU22" s="60">
        <v>16</v>
      </c>
      <c r="BV22" s="60">
        <v>22.7</v>
      </c>
      <c r="BW22" s="60">
        <v>9.9</v>
      </c>
      <c r="BX22" s="60">
        <v>6.2</v>
      </c>
      <c r="BY22" s="60">
        <v>7.2</v>
      </c>
      <c r="BZ22" s="60">
        <v>8</v>
      </c>
      <c r="CA22" s="60">
        <v>10.199999999999999</v>
      </c>
      <c r="CB22" s="60">
        <v>21.8</v>
      </c>
      <c r="CC22" s="64"/>
      <c r="CD22" s="59">
        <v>12.1</v>
      </c>
      <c r="CE22" s="60">
        <v>16.5</v>
      </c>
      <c r="CF22" s="60">
        <v>5.4</v>
      </c>
      <c r="CG22" s="60">
        <v>6.7</v>
      </c>
      <c r="CH22" s="60">
        <v>1.3</v>
      </c>
      <c r="CI22" s="60">
        <v>8.3000000000000007</v>
      </c>
      <c r="CJ22" s="60">
        <v>1.7</v>
      </c>
      <c r="CK22" s="60">
        <v>15.1</v>
      </c>
      <c r="CL22" s="64"/>
      <c r="CM22" s="64"/>
      <c r="CN22" s="59">
        <v>28.8</v>
      </c>
      <c r="CO22" s="60">
        <v>0.5</v>
      </c>
      <c r="CP22" s="60">
        <v>3.5</v>
      </c>
      <c r="CQ22" s="60">
        <v>18.100000000000001</v>
      </c>
      <c r="CR22" s="60">
        <v>4.7</v>
      </c>
      <c r="CS22" s="60">
        <v>15.4</v>
      </c>
      <c r="CT22" s="60">
        <v>13.5</v>
      </c>
      <c r="CU22" s="60">
        <v>11.5</v>
      </c>
      <c r="CV22" s="64"/>
      <c r="CW22" s="64"/>
      <c r="CX22" s="49"/>
      <c r="CY22" s="59">
        <v>-8.8000000000000007</v>
      </c>
      <c r="CZ22" s="60">
        <v>6.6</v>
      </c>
      <c r="DA22" s="60">
        <v>6</v>
      </c>
      <c r="DB22" s="60">
        <v>5.4</v>
      </c>
      <c r="DC22" s="60">
        <v>3.4</v>
      </c>
      <c r="DD22" s="64"/>
      <c r="DE22" s="64"/>
      <c r="DF22" s="59">
        <v>-4.8</v>
      </c>
      <c r="DG22" s="60">
        <v>-9.1999999999999993</v>
      </c>
      <c r="DH22" s="60">
        <v>-6.4</v>
      </c>
      <c r="DI22" s="60">
        <v>6.7</v>
      </c>
      <c r="DJ22" s="60">
        <v>20</v>
      </c>
      <c r="DK22" s="60">
        <v>1.8</v>
      </c>
      <c r="DL22" s="60">
        <v>15</v>
      </c>
      <c r="DM22" s="64"/>
      <c r="DN22" s="64"/>
      <c r="DO22" s="59">
        <v>8.3000000000000007</v>
      </c>
      <c r="DP22" s="60">
        <v>14.2</v>
      </c>
      <c r="DQ22" s="60">
        <v>-3.4</v>
      </c>
      <c r="DR22" s="64"/>
      <c r="DS22" s="48"/>
      <c r="DT22" s="59">
        <v>9.1999999999999993</v>
      </c>
      <c r="DU22" s="64"/>
      <c r="DV22" s="49"/>
      <c r="DW22" s="59">
        <v>1.9</v>
      </c>
      <c r="DX22" s="60">
        <v>11.2</v>
      </c>
      <c r="DY22" s="60">
        <v>2.4</v>
      </c>
      <c r="DZ22" s="49"/>
      <c r="EA22" s="59">
        <v>14.9</v>
      </c>
      <c r="EB22" s="49"/>
      <c r="EC22" s="59">
        <v>4.0999999999999996</v>
      </c>
      <c r="ED22" s="60">
        <v>9.9</v>
      </c>
      <c r="EE22" s="60">
        <v>12.9</v>
      </c>
      <c r="EF22" s="64"/>
      <c r="EG22" s="59">
        <v>7.5</v>
      </c>
      <c r="EH22" s="60">
        <v>1.2</v>
      </c>
      <c r="EI22" s="48"/>
      <c r="EJ22" s="49"/>
      <c r="EK22" s="59">
        <v>14.6</v>
      </c>
      <c r="EL22" s="49"/>
      <c r="EM22" s="59">
        <v>2.4</v>
      </c>
      <c r="EN22" s="60">
        <v>11.4</v>
      </c>
      <c r="EO22" s="60">
        <v>1.3</v>
      </c>
      <c r="EP22" s="64"/>
      <c r="EQ22" s="59">
        <v>6.9</v>
      </c>
      <c r="ER22" s="60">
        <v>6.6</v>
      </c>
      <c r="ES22" s="60">
        <v>-3.6</v>
      </c>
      <c r="ET22" s="60">
        <v>11</v>
      </c>
      <c r="EU22" s="60">
        <v>1.1000000000000001</v>
      </c>
    </row>
    <row r="23" spans="1:151" ht="17" thickBot="1">
      <c r="A23" s="47" t="s">
        <v>66</v>
      </c>
      <c r="B23" s="56">
        <v>8.5</v>
      </c>
      <c r="C23" s="57">
        <v>13.1</v>
      </c>
      <c r="D23" s="57"/>
      <c r="E23" s="48"/>
      <c r="F23" s="63">
        <v>-1.9</v>
      </c>
      <c r="G23" s="57">
        <v>-3.2</v>
      </c>
      <c r="H23" s="57">
        <v>9.9</v>
      </c>
      <c r="I23" s="62"/>
      <c r="J23" s="62"/>
      <c r="K23" s="62"/>
      <c r="L23" s="49"/>
      <c r="M23" s="56">
        <v>4.0999999999999996</v>
      </c>
      <c r="N23" s="57">
        <v>8.5</v>
      </c>
      <c r="O23" s="62"/>
      <c r="P23" s="56">
        <v>6.5</v>
      </c>
      <c r="Q23" s="57">
        <v>2.9</v>
      </c>
      <c r="R23" s="57">
        <v>0</v>
      </c>
      <c r="S23" s="48"/>
      <c r="T23" s="49"/>
      <c r="U23" s="56">
        <v>-0.1</v>
      </c>
      <c r="V23" s="49"/>
      <c r="W23" s="56">
        <v>-9.1</v>
      </c>
      <c r="X23" s="49"/>
      <c r="Y23" s="48"/>
      <c r="Z23" s="56">
        <v>-3.2</v>
      </c>
      <c r="AA23" s="57">
        <v>3.3</v>
      </c>
      <c r="AB23" s="57">
        <v>-1</v>
      </c>
      <c r="AC23" s="57">
        <v>3.8</v>
      </c>
      <c r="AD23" s="57">
        <v>3.4</v>
      </c>
      <c r="AE23" s="57">
        <v>22.6</v>
      </c>
      <c r="AF23" s="57">
        <v>8.3000000000000007</v>
      </c>
      <c r="AG23" s="48"/>
      <c r="AH23" s="56">
        <v>16</v>
      </c>
      <c r="AI23" s="62"/>
      <c r="AJ23" s="56">
        <v>13.9</v>
      </c>
      <c r="AK23" s="48"/>
      <c r="AL23" s="49"/>
      <c r="AM23" s="56">
        <v>16.7</v>
      </c>
      <c r="AN23" s="57">
        <v>8</v>
      </c>
      <c r="AO23" s="57">
        <v>16.3</v>
      </c>
      <c r="AP23" s="49"/>
      <c r="AQ23" s="48"/>
      <c r="AR23" s="56">
        <v>6.7</v>
      </c>
      <c r="AS23" s="62"/>
      <c r="AT23" s="62"/>
      <c r="AU23" s="48"/>
      <c r="AV23" s="56">
        <v>-5.0999999999999996</v>
      </c>
      <c r="AW23" s="48"/>
      <c r="AX23" s="49"/>
      <c r="AY23" s="62"/>
      <c r="AZ23" s="56">
        <v>5.6</v>
      </c>
      <c r="BA23" s="57">
        <v>2.5</v>
      </c>
      <c r="BB23" s="57">
        <v>12.1</v>
      </c>
      <c r="BC23" s="57">
        <v>10.8</v>
      </c>
      <c r="BD23" s="57">
        <v>6.7</v>
      </c>
      <c r="BE23" s="48"/>
      <c r="BF23" s="49"/>
      <c r="BG23" s="48"/>
      <c r="BH23" s="49"/>
      <c r="BI23" s="62"/>
      <c r="BJ23" s="49"/>
      <c r="BK23" s="56">
        <v>1.5</v>
      </c>
      <c r="BL23" s="57">
        <v>8.5</v>
      </c>
      <c r="BM23" s="57">
        <v>8.9</v>
      </c>
      <c r="BN23" s="49"/>
      <c r="BO23" s="48"/>
      <c r="BP23" s="56">
        <v>10.7</v>
      </c>
      <c r="BQ23" s="57">
        <v>-7.5</v>
      </c>
      <c r="BR23" s="49"/>
      <c r="BS23" s="56">
        <v>6.5</v>
      </c>
      <c r="BT23" s="57">
        <v>11.2</v>
      </c>
      <c r="BU23" s="57">
        <v>0</v>
      </c>
      <c r="BV23" s="57">
        <v>31.4</v>
      </c>
      <c r="BW23" s="57">
        <v>7.7</v>
      </c>
      <c r="BX23" s="62"/>
      <c r="BY23" s="56">
        <v>17</v>
      </c>
      <c r="BZ23" s="57">
        <v>129.1</v>
      </c>
      <c r="CA23" s="57">
        <v>9.6999999999999993</v>
      </c>
      <c r="CB23" s="57">
        <v>2.4</v>
      </c>
      <c r="CC23" s="62"/>
      <c r="CD23" s="56">
        <v>3.3</v>
      </c>
      <c r="CE23" s="57">
        <v>16.100000000000001</v>
      </c>
      <c r="CF23" s="57">
        <v>11.1</v>
      </c>
      <c r="CG23" s="48"/>
      <c r="CH23" s="56">
        <v>1.5</v>
      </c>
      <c r="CI23" s="57">
        <v>11.2</v>
      </c>
      <c r="CJ23" s="49"/>
      <c r="CK23" s="56">
        <v>14.2</v>
      </c>
      <c r="CL23" s="49"/>
      <c r="CM23" s="62"/>
      <c r="CN23" s="56">
        <v>-3.3</v>
      </c>
      <c r="CO23" s="57">
        <v>17.7</v>
      </c>
      <c r="CP23" s="57">
        <v>5.6</v>
      </c>
      <c r="CQ23" s="57">
        <v>9.6</v>
      </c>
      <c r="CR23" s="57">
        <v>10.3</v>
      </c>
      <c r="CS23" s="57">
        <v>0.7</v>
      </c>
      <c r="CT23" s="57">
        <v>0</v>
      </c>
      <c r="CU23" s="57">
        <v>11.8</v>
      </c>
      <c r="CV23" s="49"/>
      <c r="CW23" s="62"/>
      <c r="CX23" s="49"/>
      <c r="CY23" s="56">
        <v>-16.5</v>
      </c>
      <c r="CZ23" s="57">
        <v>11.4</v>
      </c>
      <c r="DA23" s="48"/>
      <c r="DB23" s="56">
        <v>6.9</v>
      </c>
      <c r="DC23" s="57">
        <v>10.3</v>
      </c>
      <c r="DD23" s="62"/>
      <c r="DE23" s="62"/>
      <c r="DF23" s="62"/>
      <c r="DG23" s="56">
        <v>5.8</v>
      </c>
      <c r="DH23" s="62"/>
      <c r="DI23" s="56">
        <v>8.6999999999999993</v>
      </c>
      <c r="DJ23" s="57">
        <v>4.5</v>
      </c>
      <c r="DK23" s="57">
        <v>0.8</v>
      </c>
      <c r="DL23" s="57">
        <v>17.7</v>
      </c>
      <c r="DM23" s="62"/>
      <c r="DN23" s="62"/>
      <c r="DO23" s="56">
        <v>-3.1</v>
      </c>
      <c r="DP23" s="57">
        <v>13.5</v>
      </c>
      <c r="DQ23" s="57">
        <v>17.3</v>
      </c>
      <c r="DR23" s="62"/>
      <c r="DS23" s="48"/>
      <c r="DT23" s="56">
        <v>13.7</v>
      </c>
      <c r="DU23" s="62"/>
      <c r="DV23" s="49"/>
      <c r="DW23" s="48"/>
      <c r="DX23" s="56">
        <v>11.7</v>
      </c>
      <c r="DY23" s="57">
        <v>44.3</v>
      </c>
      <c r="DZ23" s="49"/>
      <c r="EA23" s="56">
        <v>9.6</v>
      </c>
      <c r="EB23" s="49"/>
      <c r="EC23" s="56">
        <v>8.9</v>
      </c>
      <c r="ED23" s="49"/>
      <c r="EE23" s="48"/>
      <c r="EF23" s="62"/>
      <c r="EG23" s="56">
        <v>10.7</v>
      </c>
      <c r="EH23" s="57">
        <v>17.2</v>
      </c>
      <c r="EI23" s="48"/>
      <c r="EJ23" s="49"/>
      <c r="EK23" s="62"/>
      <c r="EL23" s="49"/>
      <c r="EM23" s="62"/>
      <c r="EN23" s="56">
        <v>14.4</v>
      </c>
      <c r="EO23" s="62"/>
      <c r="EP23" s="62"/>
      <c r="EQ23" s="56">
        <v>0.2</v>
      </c>
      <c r="ER23" s="62"/>
      <c r="ES23" s="56">
        <v>3.6</v>
      </c>
      <c r="ET23" s="57">
        <v>18.899999999999999</v>
      </c>
      <c r="EU23" s="57">
        <v>12.2</v>
      </c>
    </row>
    <row r="24" spans="1:151" ht="18" thickTop="1" thickBot="1">
      <c r="A24" s="47" t="s">
        <v>67</v>
      </c>
      <c r="B24" s="45"/>
      <c r="C24" s="64"/>
      <c r="D24" s="49"/>
      <c r="E24" s="48"/>
      <c r="F24" s="65">
        <v>-4.3</v>
      </c>
      <c r="G24" s="60">
        <v>12.8</v>
      </c>
      <c r="H24" s="60">
        <v>0.5</v>
      </c>
      <c r="I24" s="64"/>
      <c r="J24" s="64"/>
      <c r="K24" s="64"/>
      <c r="L24" s="49"/>
      <c r="M24" s="59">
        <v>3.3</v>
      </c>
      <c r="N24" s="60">
        <v>2.8</v>
      </c>
      <c r="O24" s="48"/>
      <c r="P24" s="59">
        <v>5</v>
      </c>
      <c r="Q24" s="48"/>
      <c r="R24" s="59">
        <v>-40.6</v>
      </c>
      <c r="S24" s="48"/>
      <c r="T24" s="49"/>
      <c r="U24" s="59">
        <v>-2.2000000000000002</v>
      </c>
      <c r="V24" s="49"/>
      <c r="W24" s="59">
        <v>0</v>
      </c>
      <c r="X24" s="49"/>
      <c r="Y24" s="48"/>
      <c r="Z24" s="49"/>
      <c r="AA24" s="59">
        <v>1.3</v>
      </c>
      <c r="AB24" s="60">
        <v>19.899999999999999</v>
      </c>
      <c r="AC24" s="60">
        <v>5.8</v>
      </c>
      <c r="AD24" s="49"/>
      <c r="AE24" s="59">
        <v>6.5</v>
      </c>
      <c r="AF24" s="60">
        <v>14.8</v>
      </c>
      <c r="AG24" s="48"/>
      <c r="AH24" s="59">
        <v>-22.5</v>
      </c>
      <c r="AI24" s="48"/>
      <c r="AJ24" s="59">
        <v>13</v>
      </c>
      <c r="AK24" s="48"/>
      <c r="AL24" s="49"/>
      <c r="AM24" s="59">
        <v>11.6</v>
      </c>
      <c r="AN24" s="60">
        <v>0.9</v>
      </c>
      <c r="AO24" s="60">
        <v>31.5</v>
      </c>
      <c r="AP24" s="49"/>
      <c r="AQ24" s="48"/>
      <c r="AR24" s="59">
        <v>3.6</v>
      </c>
      <c r="AS24" s="64"/>
      <c r="AT24" s="49"/>
      <c r="AU24" s="48"/>
      <c r="AV24" s="49"/>
      <c r="AW24" s="48"/>
      <c r="AX24" s="49"/>
      <c r="AY24" s="64"/>
      <c r="AZ24" s="59">
        <v>6</v>
      </c>
      <c r="BA24" s="64"/>
      <c r="BB24" s="59">
        <v>9.3000000000000007</v>
      </c>
      <c r="BC24" s="48"/>
      <c r="BD24" s="49"/>
      <c r="BE24" s="48"/>
      <c r="BF24" s="49"/>
      <c r="BG24" s="48"/>
      <c r="BH24" s="49"/>
      <c r="BI24" s="64"/>
      <c r="BJ24" s="49"/>
      <c r="BK24" s="59">
        <v>1.5</v>
      </c>
      <c r="BL24" s="60">
        <v>7.3</v>
      </c>
      <c r="BM24" s="48"/>
      <c r="BN24" s="49"/>
      <c r="BO24" s="48"/>
      <c r="BP24" s="59">
        <v>7.6</v>
      </c>
      <c r="BQ24" s="64"/>
      <c r="BR24" s="49"/>
      <c r="BS24" s="64"/>
      <c r="BT24" s="59">
        <v>0.1</v>
      </c>
      <c r="BU24" s="48"/>
      <c r="BV24" s="59">
        <v>-0.7</v>
      </c>
      <c r="BW24" s="60">
        <v>18.3</v>
      </c>
      <c r="BX24" s="64"/>
      <c r="BY24" s="48"/>
      <c r="BZ24" s="49"/>
      <c r="CA24" s="59">
        <v>4.4000000000000004</v>
      </c>
      <c r="CB24" s="60">
        <v>39.299999999999997</v>
      </c>
      <c r="CC24" s="64"/>
      <c r="CD24" s="49"/>
      <c r="CE24" s="59">
        <v>30.9</v>
      </c>
      <c r="CF24" s="60">
        <v>9.6999999999999993</v>
      </c>
      <c r="CG24" s="48"/>
      <c r="CH24" s="59">
        <v>-9.9</v>
      </c>
      <c r="CI24" s="60">
        <v>-15.2</v>
      </c>
      <c r="CJ24" s="49"/>
      <c r="CK24" s="59">
        <v>7.4</v>
      </c>
      <c r="CL24" s="49"/>
      <c r="CM24" s="48"/>
      <c r="CN24" s="59">
        <v>29.2</v>
      </c>
      <c r="CO24" s="60">
        <v>3.9</v>
      </c>
      <c r="CP24" s="60">
        <v>-5.0999999999999996</v>
      </c>
      <c r="CQ24" s="60">
        <v>-2.1</v>
      </c>
      <c r="CR24" s="60">
        <v>5.9</v>
      </c>
      <c r="CS24" s="60">
        <v>-5.7</v>
      </c>
      <c r="CT24" s="64"/>
      <c r="CU24" s="59">
        <v>20.5</v>
      </c>
      <c r="CV24" s="49"/>
      <c r="CW24" s="48"/>
      <c r="CX24" s="49"/>
      <c r="CY24" s="48"/>
      <c r="CZ24" s="59">
        <v>9</v>
      </c>
      <c r="DA24" s="48"/>
      <c r="DB24" s="59">
        <v>26.1</v>
      </c>
      <c r="DC24" s="64"/>
      <c r="DD24" s="64"/>
      <c r="DE24" s="64"/>
      <c r="DF24" s="49"/>
      <c r="DG24" s="59">
        <v>18.5</v>
      </c>
      <c r="DH24" s="49"/>
      <c r="DI24" s="59">
        <v>13</v>
      </c>
      <c r="DJ24" s="60">
        <v>8.1999999999999993</v>
      </c>
      <c r="DK24" s="64"/>
      <c r="DL24" s="59">
        <v>8.6999999999999993</v>
      </c>
      <c r="DM24" s="48"/>
      <c r="DN24" s="49"/>
      <c r="DO24" s="59">
        <v>12</v>
      </c>
      <c r="DP24" s="60">
        <v>21.1</v>
      </c>
      <c r="DQ24" s="64"/>
      <c r="DR24" s="49"/>
      <c r="DS24" s="48"/>
      <c r="DT24" s="49"/>
      <c r="DU24" s="48"/>
      <c r="DV24" s="49"/>
      <c r="DW24" s="48"/>
      <c r="DX24" s="59">
        <v>11.4</v>
      </c>
      <c r="DY24" s="60">
        <v>40.799999999999997</v>
      </c>
      <c r="DZ24" s="49"/>
      <c r="EA24" s="59">
        <v>14.4</v>
      </c>
      <c r="EB24" s="49"/>
      <c r="EC24" s="59">
        <v>6.6</v>
      </c>
      <c r="ED24" s="49"/>
      <c r="EE24" s="48"/>
      <c r="EF24" s="64"/>
      <c r="EG24" s="48"/>
      <c r="EH24" s="59">
        <v>2.4</v>
      </c>
      <c r="EI24" s="48"/>
      <c r="EJ24" s="49"/>
      <c r="EK24" s="64"/>
      <c r="EL24" s="49"/>
      <c r="EM24" s="48"/>
      <c r="EN24" s="59">
        <v>-2.6</v>
      </c>
      <c r="EO24" s="64"/>
      <c r="EP24" s="49"/>
      <c r="EQ24" s="59">
        <v>2.9</v>
      </c>
      <c r="ER24" s="49"/>
      <c r="ES24" s="48"/>
      <c r="ET24" s="59">
        <v>7.2</v>
      </c>
      <c r="EU24" s="48"/>
    </row>
    <row r="25" spans="1:151" ht="18" thickTop="1" thickBot="1">
      <c r="A25" s="47" t="s">
        <v>68</v>
      </c>
      <c r="B25" s="45"/>
      <c r="C25" s="48"/>
      <c r="D25" s="49"/>
      <c r="E25" s="48"/>
      <c r="F25" s="63">
        <v>13.1</v>
      </c>
      <c r="G25" s="57">
        <v>-30.2</v>
      </c>
      <c r="H25" s="49"/>
      <c r="I25" s="62"/>
      <c r="J25" s="49"/>
      <c r="K25" s="62"/>
      <c r="L25" s="49"/>
      <c r="M25" s="48"/>
      <c r="N25" s="49"/>
      <c r="O25" s="48"/>
      <c r="P25" s="56">
        <v>16.8</v>
      </c>
      <c r="Q25" s="48"/>
      <c r="R25" s="49"/>
      <c r="S25" s="48"/>
      <c r="T25" s="49"/>
      <c r="U25" s="48"/>
      <c r="V25" s="49"/>
      <c r="W25" s="56">
        <v>0</v>
      </c>
      <c r="X25" s="49"/>
      <c r="Y25" s="48"/>
      <c r="Z25" s="49"/>
      <c r="AA25" s="62"/>
      <c r="AB25" s="56">
        <v>-6.5</v>
      </c>
      <c r="AC25" s="57">
        <v>8.5</v>
      </c>
      <c r="AD25" s="49"/>
      <c r="AE25" s="56">
        <v>14.7</v>
      </c>
      <c r="AF25" s="57">
        <v>-0.2</v>
      </c>
      <c r="AG25" s="48"/>
      <c r="AH25" s="49"/>
      <c r="AI25" s="48"/>
      <c r="AJ25" s="56">
        <v>6.9</v>
      </c>
      <c r="AK25" s="48"/>
      <c r="AL25" s="49"/>
      <c r="AM25" s="56">
        <v>4.9000000000000004</v>
      </c>
      <c r="AN25" s="62"/>
      <c r="AO25" s="62"/>
      <c r="AP25" s="49"/>
      <c r="AQ25" s="48"/>
      <c r="AR25" s="56">
        <v>16.7</v>
      </c>
      <c r="AS25" s="62"/>
      <c r="AT25" s="49"/>
      <c r="AU25" s="48"/>
      <c r="AV25" s="49"/>
      <c r="AW25" s="48"/>
      <c r="AX25" s="49"/>
      <c r="AY25" s="62"/>
      <c r="AZ25" s="56">
        <v>-6.1</v>
      </c>
      <c r="BA25" s="62"/>
      <c r="BB25" s="56">
        <v>4.5999999999999996</v>
      </c>
      <c r="BC25" s="48"/>
      <c r="BD25" s="49"/>
      <c r="BE25" s="48"/>
      <c r="BF25" s="49"/>
      <c r="BG25" s="48"/>
      <c r="BH25" s="49"/>
      <c r="BI25" s="62"/>
      <c r="BJ25" s="49"/>
      <c r="BK25" s="56">
        <v>19.3</v>
      </c>
      <c r="BL25" s="57">
        <v>16</v>
      </c>
      <c r="BM25" s="48"/>
      <c r="BN25" s="49"/>
      <c r="BO25" s="48"/>
      <c r="BP25" s="62"/>
      <c r="BQ25" s="48"/>
      <c r="BR25" s="49"/>
      <c r="BS25" s="48"/>
      <c r="BT25" s="56">
        <v>-7.7</v>
      </c>
      <c r="BU25" s="48"/>
      <c r="BV25" s="49"/>
      <c r="BW25" s="56">
        <v>8.3000000000000007</v>
      </c>
      <c r="BX25" s="62"/>
      <c r="BY25" s="48"/>
      <c r="BZ25" s="49"/>
      <c r="CA25" s="56">
        <v>8</v>
      </c>
      <c r="CB25" s="49"/>
      <c r="CC25" s="62"/>
      <c r="CD25" s="49"/>
      <c r="CE25" s="48"/>
      <c r="CF25" s="56">
        <v>10</v>
      </c>
      <c r="CG25" s="48"/>
      <c r="CH25" s="49"/>
      <c r="CI25" s="62"/>
      <c r="CJ25" s="49"/>
      <c r="CK25" s="56">
        <v>8.1999999999999993</v>
      </c>
      <c r="CL25" s="49"/>
      <c r="CM25" s="48"/>
      <c r="CN25" s="49"/>
      <c r="CO25" s="56">
        <v>5.6</v>
      </c>
      <c r="CP25" s="57">
        <v>0.5</v>
      </c>
      <c r="CQ25" s="57">
        <v>2.6</v>
      </c>
      <c r="CR25" s="57">
        <v>15.3</v>
      </c>
      <c r="CS25" s="48"/>
      <c r="CT25" s="49"/>
      <c r="CU25" s="56">
        <v>7.6</v>
      </c>
      <c r="CV25" s="49"/>
      <c r="CW25" s="48"/>
      <c r="CX25" s="49"/>
      <c r="CY25" s="48"/>
      <c r="CZ25" s="56">
        <v>1.3</v>
      </c>
      <c r="DA25" s="48"/>
      <c r="DB25" s="62"/>
      <c r="DC25" s="48"/>
      <c r="DD25" s="62"/>
      <c r="DE25" s="48"/>
      <c r="DF25" s="49"/>
      <c r="DG25" s="48"/>
      <c r="DH25" s="49"/>
      <c r="DI25" s="56">
        <v>6.6</v>
      </c>
      <c r="DJ25" s="57">
        <v>6</v>
      </c>
      <c r="DK25" s="62"/>
      <c r="DL25" s="56">
        <v>3</v>
      </c>
      <c r="DM25" s="48"/>
      <c r="DN25" s="49"/>
      <c r="DO25" s="56">
        <v>-1.6</v>
      </c>
      <c r="DP25" s="57">
        <v>4.4000000000000004</v>
      </c>
      <c r="DQ25" s="62"/>
      <c r="DR25" s="49"/>
      <c r="DS25" s="48"/>
      <c r="DT25" s="49"/>
      <c r="DU25" s="48"/>
      <c r="DV25" s="49"/>
      <c r="DW25" s="48"/>
      <c r="DX25" s="56">
        <v>2.9</v>
      </c>
      <c r="DY25" s="48"/>
      <c r="DZ25" s="49"/>
      <c r="EA25" s="62"/>
      <c r="EB25" s="49"/>
      <c r="EC25" s="48"/>
      <c r="ED25" s="49"/>
      <c r="EE25" s="48"/>
      <c r="EF25" s="62"/>
      <c r="EG25" s="48"/>
      <c r="EH25" s="56">
        <v>5.7</v>
      </c>
      <c r="EI25" s="48"/>
      <c r="EJ25" s="49"/>
      <c r="EK25" s="48"/>
      <c r="EL25" s="49"/>
      <c r="EM25" s="48"/>
      <c r="EN25" s="56">
        <v>13.6</v>
      </c>
      <c r="EO25" s="48"/>
      <c r="EP25" s="49"/>
      <c r="EQ25" s="48"/>
      <c r="ER25" s="49"/>
      <c r="ES25" s="48"/>
      <c r="ET25" s="49"/>
      <c r="EU25" s="48"/>
    </row>
    <row r="26" spans="1:151" ht="18" thickTop="1" thickBot="1">
      <c r="A26" s="47" t="s">
        <v>69</v>
      </c>
      <c r="B26" s="45"/>
      <c r="C26" s="48"/>
      <c r="D26" s="49"/>
      <c r="E26" s="48"/>
      <c r="F26" s="49"/>
      <c r="G26" s="48"/>
      <c r="H26" s="49"/>
      <c r="I26" s="64"/>
      <c r="J26" s="49"/>
      <c r="K26" s="48"/>
      <c r="L26" s="49"/>
      <c r="M26" s="48"/>
      <c r="N26" s="49"/>
      <c r="O26" s="48"/>
      <c r="P26" s="59">
        <v>4.0999999999999996</v>
      </c>
      <c r="Q26" s="48"/>
      <c r="R26" s="49"/>
      <c r="S26" s="48"/>
      <c r="T26" s="49"/>
      <c r="U26" s="48"/>
      <c r="V26" s="49"/>
      <c r="W26" s="48"/>
      <c r="X26" s="49"/>
      <c r="Y26" s="48"/>
      <c r="Z26" s="49"/>
      <c r="AA26" s="64"/>
      <c r="AB26" s="59">
        <v>-5.3</v>
      </c>
      <c r="AC26" s="48"/>
      <c r="AD26" s="49"/>
      <c r="AE26" s="59">
        <v>-35.299999999999997</v>
      </c>
      <c r="AF26" s="60">
        <v>15.3</v>
      </c>
      <c r="AG26" s="48"/>
      <c r="AH26" s="49"/>
      <c r="AI26" s="48"/>
      <c r="AJ26" s="59">
        <v>-1.4</v>
      </c>
      <c r="AK26" s="48"/>
      <c r="AL26" s="49"/>
      <c r="AM26" s="48"/>
      <c r="AN26" s="64"/>
      <c r="AO26" s="64"/>
      <c r="AP26" s="49"/>
      <c r="AQ26" s="48"/>
      <c r="AR26" s="49"/>
      <c r="AS26" s="48"/>
      <c r="AT26" s="49"/>
      <c r="AU26" s="48"/>
      <c r="AV26" s="49"/>
      <c r="AW26" s="48"/>
      <c r="AX26" s="49"/>
      <c r="AY26" s="64"/>
      <c r="AZ26" s="64"/>
      <c r="BA26" s="48"/>
      <c r="BB26" s="49"/>
      <c r="BC26" s="48"/>
      <c r="BD26" s="49"/>
      <c r="BE26" s="48"/>
      <c r="BF26" s="49"/>
      <c r="BG26" s="48"/>
      <c r="BH26" s="49"/>
      <c r="BI26" s="64"/>
      <c r="BJ26" s="49"/>
      <c r="BK26" s="48"/>
      <c r="BL26" s="49"/>
      <c r="BM26" s="48"/>
      <c r="BN26" s="49"/>
      <c r="BO26" s="48"/>
      <c r="BP26" s="49"/>
      <c r="BQ26" s="48"/>
      <c r="BR26" s="49"/>
      <c r="BS26" s="48"/>
      <c r="BT26" s="49"/>
      <c r="BU26" s="48"/>
      <c r="BV26" s="49"/>
      <c r="BW26" s="59">
        <v>12.6</v>
      </c>
      <c r="BX26" s="64"/>
      <c r="BY26" s="48"/>
      <c r="BZ26" s="49"/>
      <c r="CA26" s="59">
        <v>-5</v>
      </c>
      <c r="CB26" s="49"/>
      <c r="CC26" s="48"/>
      <c r="CD26" s="49"/>
      <c r="CE26" s="48"/>
      <c r="CF26" s="64"/>
      <c r="CG26" s="48"/>
      <c r="CH26" s="49"/>
      <c r="CI26" s="64"/>
      <c r="CJ26" s="49"/>
      <c r="CK26" s="59">
        <v>19.3</v>
      </c>
      <c r="CL26" s="49"/>
      <c r="CM26" s="48"/>
      <c r="CN26" s="49"/>
      <c r="CO26" s="59">
        <v>3.9</v>
      </c>
      <c r="CP26" s="60">
        <v>-16.600000000000001</v>
      </c>
      <c r="CQ26" s="60">
        <v>-1.6</v>
      </c>
      <c r="CR26" s="60">
        <v>11.7</v>
      </c>
      <c r="CS26" s="48"/>
      <c r="CT26" s="49"/>
      <c r="CU26" s="48"/>
      <c r="CV26" s="49"/>
      <c r="CW26" s="48"/>
      <c r="CX26" s="49"/>
      <c r="CY26" s="48"/>
      <c r="CZ26" s="59">
        <v>-11</v>
      </c>
      <c r="DA26" s="48"/>
      <c r="DB26" s="64"/>
      <c r="DC26" s="48"/>
      <c r="DD26" s="49"/>
      <c r="DE26" s="48"/>
      <c r="DF26" s="49"/>
      <c r="DG26" s="48"/>
      <c r="DH26" s="49"/>
      <c r="DI26" s="59">
        <v>6.1</v>
      </c>
      <c r="DJ26" s="60">
        <v>5.9</v>
      </c>
      <c r="DK26" s="64"/>
      <c r="DL26" s="59">
        <v>4.9000000000000004</v>
      </c>
      <c r="DM26" s="48"/>
      <c r="DN26" s="49"/>
      <c r="DO26" s="59">
        <v>1.2</v>
      </c>
      <c r="DP26" s="60">
        <v>12.7</v>
      </c>
      <c r="DQ26" s="64"/>
      <c r="DR26" s="49"/>
      <c r="DS26" s="48"/>
      <c r="DT26" s="49"/>
      <c r="DU26" s="48"/>
      <c r="DV26" s="49"/>
      <c r="DW26" s="48"/>
      <c r="DX26" s="59">
        <v>12.4</v>
      </c>
      <c r="DY26" s="48"/>
      <c r="DZ26" s="49"/>
      <c r="EA26" s="64"/>
      <c r="EB26" s="49"/>
      <c r="EC26" s="48"/>
      <c r="ED26" s="49"/>
      <c r="EE26" s="48"/>
      <c r="EF26" s="49"/>
      <c r="EG26" s="48"/>
      <c r="EH26" s="49"/>
      <c r="EI26" s="48"/>
      <c r="EJ26" s="49"/>
      <c r="EK26" s="48"/>
      <c r="EL26" s="49"/>
      <c r="EM26" s="48"/>
      <c r="EN26" s="59">
        <v>4.7</v>
      </c>
      <c r="EO26" s="48"/>
      <c r="EP26" s="49"/>
      <c r="EQ26" s="48"/>
      <c r="ER26" s="49"/>
      <c r="ES26" s="48"/>
      <c r="ET26" s="49"/>
      <c r="EU26" s="48"/>
    </row>
    <row r="27" spans="1:151" ht="18" thickTop="1" thickBot="1">
      <c r="A27" s="47" t="s">
        <v>70</v>
      </c>
      <c r="B27" s="45"/>
      <c r="C27" s="48"/>
      <c r="D27" s="49"/>
      <c r="E27" s="48"/>
      <c r="F27" s="49"/>
      <c r="G27" s="48"/>
      <c r="H27" s="49"/>
      <c r="I27" s="48"/>
      <c r="J27" s="49"/>
      <c r="K27" s="48"/>
      <c r="L27" s="49"/>
      <c r="M27" s="48"/>
      <c r="N27" s="49"/>
      <c r="O27" s="48"/>
      <c r="P27" s="62"/>
      <c r="Q27" s="48"/>
      <c r="R27" s="49"/>
      <c r="S27" s="48"/>
      <c r="T27" s="49"/>
      <c r="U27" s="48"/>
      <c r="V27" s="49"/>
      <c r="W27" s="48"/>
      <c r="X27" s="49"/>
      <c r="Y27" s="48"/>
      <c r="Z27" s="49"/>
      <c r="AA27" s="48"/>
      <c r="AB27" s="49"/>
      <c r="AC27" s="48"/>
      <c r="AD27" s="49"/>
      <c r="AE27" s="48"/>
      <c r="AF27" s="56">
        <v>-19.399999999999999</v>
      </c>
      <c r="AG27" s="48"/>
      <c r="AH27" s="49"/>
      <c r="AI27" s="48"/>
      <c r="AJ27" s="56">
        <v>17.600000000000001</v>
      </c>
      <c r="AK27" s="48"/>
      <c r="AL27" s="49"/>
      <c r="AM27" s="48"/>
      <c r="AN27" s="62"/>
      <c r="AO27" s="62"/>
      <c r="AP27" s="49"/>
      <c r="AQ27" s="48"/>
      <c r="AR27" s="49"/>
      <c r="AS27" s="48"/>
      <c r="AT27" s="49"/>
      <c r="AU27" s="48"/>
      <c r="AV27" s="49"/>
      <c r="AW27" s="48"/>
      <c r="AX27" s="49"/>
      <c r="AY27" s="62"/>
      <c r="AZ27" s="62"/>
      <c r="BA27" s="48"/>
      <c r="BB27" s="49"/>
      <c r="BC27" s="48"/>
      <c r="BD27" s="49"/>
      <c r="BE27" s="48"/>
      <c r="BF27" s="49"/>
      <c r="BG27" s="48"/>
      <c r="BH27" s="49"/>
      <c r="BI27" s="48"/>
      <c r="BJ27" s="49"/>
      <c r="BK27" s="48"/>
      <c r="BL27" s="49"/>
      <c r="BM27" s="48"/>
      <c r="BN27" s="49"/>
      <c r="BO27" s="48"/>
      <c r="BP27" s="49"/>
      <c r="BQ27" s="48"/>
      <c r="BR27" s="49"/>
      <c r="BS27" s="48"/>
      <c r="BT27" s="49"/>
      <c r="BU27" s="48"/>
      <c r="BV27" s="49"/>
      <c r="BW27" s="56">
        <v>10.5</v>
      </c>
      <c r="BX27" s="49"/>
      <c r="BY27" s="48"/>
      <c r="BZ27" s="49"/>
      <c r="CA27" s="48"/>
      <c r="CB27" s="49"/>
      <c r="CC27" s="48"/>
      <c r="CD27" s="49"/>
      <c r="CE27" s="48"/>
      <c r="CF27" s="49"/>
      <c r="CG27" s="48"/>
      <c r="CH27" s="49"/>
      <c r="CI27" s="48"/>
      <c r="CJ27" s="49"/>
      <c r="CK27" s="56">
        <v>10</v>
      </c>
      <c r="CL27" s="49"/>
      <c r="CM27" s="48"/>
      <c r="CN27" s="49"/>
      <c r="CO27" s="62"/>
      <c r="CP27" s="62"/>
      <c r="CQ27" s="62"/>
      <c r="CR27" s="56">
        <v>10</v>
      </c>
      <c r="CS27" s="48"/>
      <c r="CT27" s="49"/>
      <c r="CU27" s="48"/>
      <c r="CV27" s="49"/>
      <c r="CW27" s="48"/>
      <c r="CX27" s="49"/>
      <c r="CY27" s="48"/>
      <c r="CZ27" s="49"/>
      <c r="DA27" s="48"/>
      <c r="DB27" s="49"/>
      <c r="DC27" s="48"/>
      <c r="DD27" s="49"/>
      <c r="DE27" s="48"/>
      <c r="DF27" s="49"/>
      <c r="DG27" s="48"/>
      <c r="DH27" s="49"/>
      <c r="DI27" s="56">
        <v>-23</v>
      </c>
      <c r="DJ27" s="57">
        <v>8.6</v>
      </c>
      <c r="DK27" s="62"/>
      <c r="DL27" s="62"/>
      <c r="DM27" s="48"/>
      <c r="DN27" s="49"/>
      <c r="DO27" s="56">
        <v>9.1</v>
      </c>
      <c r="DP27" s="57">
        <v>10.1</v>
      </c>
      <c r="DQ27" s="48"/>
      <c r="DR27" s="49"/>
      <c r="DS27" s="48"/>
      <c r="DT27" s="49"/>
      <c r="DU27" s="48"/>
      <c r="DV27" s="49"/>
      <c r="DW27" s="48"/>
      <c r="DX27" s="56">
        <v>-0.3</v>
      </c>
      <c r="DY27" s="48"/>
      <c r="DZ27" s="49"/>
      <c r="EA27" s="48"/>
      <c r="EB27" s="49"/>
      <c r="EC27" s="48"/>
      <c r="ED27" s="49"/>
      <c r="EE27" s="48"/>
      <c r="EF27" s="49"/>
      <c r="EG27" s="48"/>
      <c r="EH27" s="49"/>
      <c r="EI27" s="48"/>
      <c r="EJ27" s="49"/>
      <c r="EK27" s="48"/>
      <c r="EL27" s="49"/>
      <c r="EM27" s="48"/>
      <c r="EN27" s="56">
        <v>-41.7</v>
      </c>
      <c r="EO27" s="48"/>
      <c r="EP27" s="49"/>
      <c r="EQ27" s="48"/>
      <c r="ER27" s="49"/>
      <c r="ES27" s="48"/>
      <c r="ET27" s="49"/>
      <c r="EU27" s="48"/>
    </row>
    <row r="28" spans="1:151" ht="18" thickTop="1" thickBot="1">
      <c r="A28" s="47" t="s">
        <v>71</v>
      </c>
      <c r="B28" s="45"/>
      <c r="C28" s="48"/>
      <c r="D28" s="49"/>
      <c r="E28" s="48"/>
      <c r="F28" s="49"/>
      <c r="G28" s="48"/>
      <c r="H28" s="49"/>
      <c r="I28" s="48"/>
      <c r="J28" s="49"/>
      <c r="K28" s="48"/>
      <c r="L28" s="49"/>
      <c r="M28" s="48"/>
      <c r="N28" s="49"/>
      <c r="O28" s="48"/>
      <c r="P28" s="64"/>
      <c r="Q28" s="48"/>
      <c r="R28" s="49"/>
      <c r="S28" s="48"/>
      <c r="T28" s="49"/>
      <c r="U28" s="48"/>
      <c r="V28" s="49"/>
      <c r="W28" s="48"/>
      <c r="X28" s="49"/>
      <c r="Y28" s="48"/>
      <c r="Z28" s="49"/>
      <c r="AA28" s="48"/>
      <c r="AB28" s="49"/>
      <c r="AC28" s="48"/>
      <c r="AD28" s="49"/>
      <c r="AE28" s="48"/>
      <c r="AF28" s="59">
        <v>-1.9</v>
      </c>
      <c r="AG28" s="48"/>
      <c r="AH28" s="49"/>
      <c r="AI28" s="48"/>
      <c r="AJ28" s="59">
        <v>-2.2000000000000002</v>
      </c>
      <c r="AK28" s="48"/>
      <c r="AL28" s="49"/>
      <c r="AM28" s="48"/>
      <c r="AN28" s="49"/>
      <c r="AO28" s="64"/>
      <c r="AP28" s="49"/>
      <c r="AQ28" s="48"/>
      <c r="AR28" s="49"/>
      <c r="AS28" s="48"/>
      <c r="AT28" s="49"/>
      <c r="AU28" s="48"/>
      <c r="AV28" s="49"/>
      <c r="AW28" s="48"/>
      <c r="AX28" s="49"/>
      <c r="AY28" s="64"/>
      <c r="AZ28" s="64"/>
      <c r="BA28" s="48"/>
      <c r="BB28" s="49"/>
      <c r="BC28" s="48"/>
      <c r="BD28" s="49"/>
      <c r="BE28" s="48"/>
      <c r="BF28" s="49"/>
      <c r="BG28" s="48"/>
      <c r="BH28" s="49"/>
      <c r="BI28" s="48"/>
      <c r="BJ28" s="49"/>
      <c r="BK28" s="48"/>
      <c r="BL28" s="49"/>
      <c r="BM28" s="48"/>
      <c r="BN28" s="49"/>
      <c r="BO28" s="48"/>
      <c r="BP28" s="49"/>
      <c r="BQ28" s="48"/>
      <c r="BR28" s="49"/>
      <c r="BS28" s="48"/>
      <c r="BT28" s="49"/>
      <c r="BU28" s="48"/>
      <c r="BV28" s="49"/>
      <c r="BW28" s="59">
        <v>16</v>
      </c>
      <c r="BX28" s="49"/>
      <c r="BY28" s="48"/>
      <c r="BZ28" s="49"/>
      <c r="CA28" s="48"/>
      <c r="CB28" s="49"/>
      <c r="CC28" s="48"/>
      <c r="CD28" s="49"/>
      <c r="CE28" s="48"/>
      <c r="CF28" s="49"/>
      <c r="CG28" s="48"/>
      <c r="CH28" s="49"/>
      <c r="CI28" s="48"/>
      <c r="CJ28" s="49"/>
      <c r="CK28" s="59">
        <v>22.8</v>
      </c>
      <c r="CL28" s="49"/>
      <c r="CM28" s="48"/>
      <c r="CN28" s="49"/>
      <c r="CO28" s="48"/>
      <c r="CP28" s="49"/>
      <c r="CQ28" s="48"/>
      <c r="CR28" s="59">
        <v>8.6</v>
      </c>
      <c r="CS28" s="48"/>
      <c r="CT28" s="49"/>
      <c r="CU28" s="48"/>
      <c r="CV28" s="49"/>
      <c r="CW28" s="48"/>
      <c r="CX28" s="49"/>
      <c r="CY28" s="48"/>
      <c r="CZ28" s="49"/>
      <c r="DA28" s="48"/>
      <c r="DB28" s="49"/>
      <c r="DC28" s="48"/>
      <c r="DD28" s="49"/>
      <c r="DE28" s="48"/>
      <c r="DF28" s="49"/>
      <c r="DG28" s="48"/>
      <c r="DH28" s="49"/>
      <c r="DI28" s="59">
        <v>10.1</v>
      </c>
      <c r="DJ28" s="60">
        <v>3.7</v>
      </c>
      <c r="DK28" s="64"/>
      <c r="DL28" s="64"/>
      <c r="DM28" s="48"/>
      <c r="DN28" s="49"/>
      <c r="DO28" s="59">
        <v>-11.4</v>
      </c>
      <c r="DP28" s="60">
        <v>-3.3</v>
      </c>
      <c r="DQ28" s="48"/>
      <c r="DR28" s="49"/>
      <c r="DS28" s="48"/>
      <c r="DT28" s="49"/>
      <c r="DU28" s="48"/>
      <c r="DV28" s="49"/>
      <c r="DW28" s="48"/>
      <c r="DX28" s="59">
        <v>-8.3000000000000007</v>
      </c>
      <c r="DY28" s="48"/>
      <c r="DZ28" s="49"/>
      <c r="EA28" s="48"/>
      <c r="EB28" s="49"/>
      <c r="EC28" s="48"/>
      <c r="ED28" s="49"/>
      <c r="EE28" s="48"/>
      <c r="EF28" s="49"/>
      <c r="EG28" s="48"/>
      <c r="EH28" s="49"/>
      <c r="EI28" s="48"/>
      <c r="EJ28" s="49"/>
      <c r="EK28" s="48"/>
      <c r="EL28" s="49"/>
      <c r="EM28" s="48"/>
      <c r="EN28" s="49"/>
      <c r="EO28" s="48"/>
      <c r="EP28" s="49"/>
      <c r="EQ28" s="48"/>
      <c r="ER28" s="49"/>
      <c r="ES28" s="48"/>
      <c r="ET28" s="49"/>
      <c r="EU28" s="48"/>
    </row>
    <row r="29" spans="1:151" ht="18" thickTop="1" thickBot="1">
      <c r="A29" s="47" t="s">
        <v>75</v>
      </c>
      <c r="B29" s="45"/>
      <c r="C29" s="48"/>
      <c r="D29" s="49"/>
      <c r="E29" s="48"/>
      <c r="F29" s="49"/>
      <c r="G29" s="48"/>
      <c r="H29" s="49"/>
      <c r="I29" s="48"/>
      <c r="J29" s="49"/>
      <c r="K29" s="48"/>
      <c r="L29" s="49"/>
      <c r="M29" s="48"/>
      <c r="N29" s="49"/>
      <c r="O29" s="48"/>
      <c r="P29" s="62"/>
      <c r="Q29" s="48"/>
      <c r="R29" s="49"/>
      <c r="S29" s="48"/>
      <c r="T29" s="49"/>
      <c r="U29" s="48"/>
      <c r="V29" s="49"/>
      <c r="W29" s="48"/>
      <c r="X29" s="49"/>
      <c r="Y29" s="48"/>
      <c r="Z29" s="49"/>
      <c r="AA29" s="48"/>
      <c r="AB29" s="49"/>
      <c r="AC29" s="48"/>
      <c r="AD29" s="49"/>
      <c r="AE29" s="48"/>
      <c r="AF29" s="49"/>
      <c r="AG29" s="48"/>
      <c r="AH29" s="49"/>
      <c r="AI29" s="48"/>
      <c r="AJ29" s="56">
        <v>-17.600000000000001</v>
      </c>
      <c r="AK29" s="48"/>
      <c r="AL29" s="49"/>
      <c r="AM29" s="48"/>
      <c r="AN29" s="49"/>
      <c r="AO29" s="48"/>
      <c r="AP29" s="49"/>
      <c r="AQ29" s="48"/>
      <c r="AR29" s="49"/>
      <c r="AS29" s="48"/>
      <c r="AT29" s="49"/>
      <c r="AU29" s="48"/>
      <c r="AV29" s="49"/>
      <c r="AW29" s="48"/>
      <c r="AX29" s="49"/>
      <c r="AY29" s="48"/>
      <c r="AZ29" s="62"/>
      <c r="BA29" s="48"/>
      <c r="BB29" s="49"/>
      <c r="BC29" s="48"/>
      <c r="BD29" s="49"/>
      <c r="BE29" s="48"/>
      <c r="BF29" s="49"/>
      <c r="BG29" s="48"/>
      <c r="BH29" s="49"/>
      <c r="BI29" s="48"/>
      <c r="BJ29" s="49"/>
      <c r="BK29" s="48"/>
      <c r="BL29" s="49"/>
      <c r="BM29" s="48"/>
      <c r="BN29" s="49"/>
      <c r="BO29" s="48"/>
      <c r="BP29" s="49"/>
      <c r="BQ29" s="48"/>
      <c r="BR29" s="49"/>
      <c r="BS29" s="48"/>
      <c r="BT29" s="49"/>
      <c r="BU29" s="48"/>
      <c r="BV29" s="49"/>
      <c r="BW29" s="56">
        <v>3.3</v>
      </c>
      <c r="BX29" s="49"/>
      <c r="BY29" s="48"/>
      <c r="BZ29" s="49"/>
      <c r="CA29" s="48"/>
      <c r="CB29" s="49"/>
      <c r="CC29" s="48"/>
      <c r="CD29" s="49"/>
      <c r="CE29" s="48"/>
      <c r="CF29" s="49"/>
      <c r="CG29" s="48"/>
      <c r="CH29" s="49"/>
      <c r="CI29" s="48"/>
      <c r="CJ29" s="49"/>
      <c r="CK29" s="56">
        <v>3.3</v>
      </c>
      <c r="CL29" s="49"/>
      <c r="CM29" s="48"/>
      <c r="CN29" s="49"/>
      <c r="CO29" s="48"/>
      <c r="CP29" s="49"/>
      <c r="CQ29" s="48"/>
      <c r="CR29" s="56">
        <v>7.7</v>
      </c>
      <c r="CS29" s="48"/>
      <c r="CT29" s="49"/>
      <c r="CU29" s="48"/>
      <c r="CV29" s="49"/>
      <c r="CW29" s="48"/>
      <c r="CX29" s="49"/>
      <c r="CY29" s="48"/>
      <c r="CZ29" s="49"/>
      <c r="DA29" s="48"/>
      <c r="DB29" s="49"/>
      <c r="DC29" s="48"/>
      <c r="DD29" s="49"/>
      <c r="DE29" s="48"/>
      <c r="DF29" s="49"/>
      <c r="DG29" s="48"/>
      <c r="DH29" s="49"/>
      <c r="DI29" s="62"/>
      <c r="DJ29" s="56">
        <v>6.8</v>
      </c>
      <c r="DK29" s="62"/>
      <c r="DL29" s="62"/>
      <c r="DM29" s="48"/>
      <c r="DN29" s="49"/>
      <c r="DO29" s="48"/>
      <c r="DP29" s="49"/>
      <c r="DQ29" s="48"/>
      <c r="DR29" s="49"/>
      <c r="DS29" s="48"/>
      <c r="DT29" s="49"/>
      <c r="DU29" s="48"/>
      <c r="DV29" s="49"/>
      <c r="DW29" s="48"/>
      <c r="DX29" s="49"/>
      <c r="DY29" s="48"/>
      <c r="DZ29" s="49"/>
      <c r="EA29" s="48"/>
      <c r="EB29" s="49"/>
      <c r="EC29" s="48"/>
      <c r="ED29" s="49"/>
      <c r="EE29" s="48"/>
      <c r="EF29" s="49"/>
      <c r="EG29" s="48"/>
      <c r="EH29" s="49"/>
      <c r="EI29" s="48"/>
      <c r="EJ29" s="49"/>
      <c r="EK29" s="48"/>
      <c r="EL29" s="49"/>
      <c r="EM29" s="48"/>
      <c r="EN29" s="49"/>
      <c r="EO29" s="48"/>
      <c r="EP29" s="49"/>
      <c r="EQ29" s="48"/>
      <c r="ER29" s="49"/>
      <c r="ES29" s="48"/>
      <c r="ET29" s="49"/>
      <c r="EU29" s="48"/>
    </row>
    <row r="30" spans="1:151" ht="18" thickTop="1" thickBot="1">
      <c r="A30" s="47" t="s">
        <v>76</v>
      </c>
      <c r="B30" s="45"/>
      <c r="C30" s="48"/>
      <c r="D30" s="49"/>
      <c r="E30" s="48"/>
      <c r="F30" s="49"/>
      <c r="G30" s="48"/>
      <c r="H30" s="49"/>
      <c r="I30" s="48"/>
      <c r="J30" s="49"/>
      <c r="K30" s="48"/>
      <c r="L30" s="49"/>
      <c r="M30" s="48"/>
      <c r="N30" s="49"/>
      <c r="O30" s="48"/>
      <c r="P30" s="64"/>
      <c r="Q30" s="48"/>
      <c r="R30" s="49"/>
      <c r="S30" s="48"/>
      <c r="T30" s="49"/>
      <c r="U30" s="48"/>
      <c r="V30" s="49"/>
      <c r="W30" s="48"/>
      <c r="X30" s="49"/>
      <c r="Y30" s="48"/>
      <c r="Z30" s="49"/>
      <c r="AA30" s="48"/>
      <c r="AB30" s="49"/>
      <c r="AC30" s="48"/>
      <c r="AD30" s="49"/>
      <c r="AE30" s="48"/>
      <c r="AF30" s="49"/>
      <c r="AG30" s="48"/>
      <c r="AH30" s="49"/>
      <c r="AI30" s="48"/>
      <c r="AJ30" s="64"/>
      <c r="AK30" s="48"/>
      <c r="AL30" s="49"/>
      <c r="AM30" s="48"/>
      <c r="AN30" s="49"/>
      <c r="AO30" s="48"/>
      <c r="AP30" s="49"/>
      <c r="AQ30" s="48"/>
      <c r="AR30" s="49"/>
      <c r="AS30" s="48"/>
      <c r="AT30" s="49"/>
      <c r="AU30" s="48"/>
      <c r="AV30" s="49"/>
      <c r="AW30" s="48"/>
      <c r="AX30" s="49"/>
      <c r="AY30" s="48"/>
      <c r="AZ30" s="64"/>
      <c r="BA30" s="48"/>
      <c r="BB30" s="49"/>
      <c r="BC30" s="48"/>
      <c r="BD30" s="49"/>
      <c r="BE30" s="48"/>
      <c r="BF30" s="49"/>
      <c r="BG30" s="48"/>
      <c r="BH30" s="49"/>
      <c r="BI30" s="48"/>
      <c r="BJ30" s="49"/>
      <c r="BK30" s="48"/>
      <c r="BL30" s="49"/>
      <c r="BM30" s="48"/>
      <c r="BN30" s="49"/>
      <c r="BO30" s="48"/>
      <c r="BP30" s="49"/>
      <c r="BQ30" s="48"/>
      <c r="BR30" s="49"/>
      <c r="BS30" s="48"/>
      <c r="BT30" s="49"/>
      <c r="BU30" s="48"/>
      <c r="BV30" s="49"/>
      <c r="BW30" s="59">
        <v>18.3</v>
      </c>
      <c r="BX30" s="49"/>
      <c r="BY30" s="48"/>
      <c r="BZ30" s="49"/>
      <c r="CA30" s="48"/>
      <c r="CB30" s="49"/>
      <c r="CC30" s="48"/>
      <c r="CD30" s="49"/>
      <c r="CE30" s="48"/>
      <c r="CF30" s="49"/>
      <c r="CG30" s="48"/>
      <c r="CH30" s="49"/>
      <c r="CI30" s="48"/>
      <c r="CJ30" s="49"/>
      <c r="CK30" s="59">
        <v>4.3</v>
      </c>
      <c r="CL30" s="49"/>
      <c r="CM30" s="48"/>
      <c r="CN30" s="49"/>
      <c r="CO30" s="48"/>
      <c r="CP30" s="49"/>
      <c r="CQ30" s="48"/>
      <c r="CR30" s="59">
        <v>19.7</v>
      </c>
      <c r="CS30" s="48"/>
      <c r="CT30" s="49"/>
      <c r="CU30" s="48"/>
      <c r="CV30" s="49"/>
      <c r="CW30" s="48"/>
      <c r="CX30" s="49"/>
      <c r="CY30" s="48"/>
      <c r="CZ30" s="49"/>
      <c r="DA30" s="48"/>
      <c r="DB30" s="49"/>
      <c r="DC30" s="48"/>
      <c r="DD30" s="49"/>
      <c r="DE30" s="48"/>
      <c r="DF30" s="49"/>
      <c r="DG30" s="48"/>
      <c r="DH30" s="49"/>
      <c r="DI30" s="64"/>
      <c r="DJ30" s="59">
        <v>-19.7</v>
      </c>
      <c r="DK30" s="48"/>
      <c r="DL30" s="64"/>
      <c r="DM30" s="48"/>
      <c r="DN30" s="49"/>
      <c r="DO30" s="48"/>
      <c r="DP30" s="49"/>
      <c r="DQ30" s="48"/>
      <c r="DR30" s="49"/>
      <c r="DS30" s="48"/>
      <c r="DT30" s="49"/>
      <c r="DU30" s="48"/>
      <c r="DV30" s="49"/>
      <c r="DW30" s="48"/>
      <c r="DX30" s="49"/>
      <c r="DY30" s="48"/>
      <c r="DZ30" s="49"/>
      <c r="EA30" s="48"/>
      <c r="EB30" s="49"/>
      <c r="EC30" s="48"/>
      <c r="ED30" s="49"/>
      <c r="EE30" s="48"/>
      <c r="EF30" s="49"/>
      <c r="EG30" s="48"/>
      <c r="EH30" s="49"/>
      <c r="EI30" s="48"/>
      <c r="EJ30" s="49"/>
      <c r="EK30" s="48"/>
      <c r="EL30" s="49"/>
      <c r="EM30" s="48"/>
      <c r="EN30" s="49"/>
      <c r="EO30" s="48"/>
      <c r="EP30" s="49"/>
      <c r="EQ30" s="48"/>
      <c r="ER30" s="49"/>
      <c r="ES30" s="48"/>
      <c r="ET30" s="49"/>
      <c r="EU30" s="48"/>
    </row>
    <row r="31" spans="1:151" ht="18" thickTop="1" thickBot="1">
      <c r="A31" s="47" t="s">
        <v>77</v>
      </c>
      <c r="B31" s="45"/>
      <c r="C31" s="48"/>
      <c r="D31" s="49"/>
      <c r="E31" s="48"/>
      <c r="F31" s="49"/>
      <c r="G31" s="48"/>
      <c r="H31" s="49"/>
      <c r="I31" s="48"/>
      <c r="J31" s="49"/>
      <c r="K31" s="48"/>
      <c r="L31" s="49"/>
      <c r="M31" s="48"/>
      <c r="N31" s="49"/>
      <c r="O31" s="48"/>
      <c r="P31" s="62"/>
      <c r="Q31" s="48"/>
      <c r="R31" s="49"/>
      <c r="S31" s="48"/>
      <c r="T31" s="49"/>
      <c r="U31" s="48"/>
      <c r="V31" s="49"/>
      <c r="W31" s="48"/>
      <c r="X31" s="49"/>
      <c r="Y31" s="48"/>
      <c r="Z31" s="49"/>
      <c r="AA31" s="48"/>
      <c r="AB31" s="49"/>
      <c r="AC31" s="48"/>
      <c r="AD31" s="49"/>
      <c r="AE31" s="48"/>
      <c r="AF31" s="49"/>
      <c r="AG31" s="48"/>
      <c r="AH31" s="49"/>
      <c r="AI31" s="48"/>
      <c r="AJ31" s="49"/>
      <c r="AK31" s="48"/>
      <c r="AL31" s="49"/>
      <c r="AM31" s="48"/>
      <c r="AN31" s="49"/>
      <c r="AO31" s="48"/>
      <c r="AP31" s="49"/>
      <c r="AQ31" s="48"/>
      <c r="AR31" s="49"/>
      <c r="AS31" s="48"/>
      <c r="AT31" s="49"/>
      <c r="AU31" s="48"/>
      <c r="AV31" s="49"/>
      <c r="AW31" s="48"/>
      <c r="AX31" s="49"/>
      <c r="AY31" s="48"/>
      <c r="AZ31" s="62"/>
      <c r="BA31" s="48"/>
      <c r="BB31" s="49"/>
      <c r="BC31" s="48"/>
      <c r="BD31" s="49"/>
      <c r="BE31" s="48"/>
      <c r="BF31" s="49"/>
      <c r="BG31" s="48"/>
      <c r="BH31" s="49"/>
      <c r="BI31" s="48"/>
      <c r="BJ31" s="49"/>
      <c r="BK31" s="48"/>
      <c r="BL31" s="49"/>
      <c r="BM31" s="48"/>
      <c r="BN31" s="49"/>
      <c r="BO31" s="48"/>
      <c r="BP31" s="49"/>
      <c r="BQ31" s="48"/>
      <c r="BR31" s="49"/>
      <c r="BS31" s="48"/>
      <c r="BT31" s="49"/>
      <c r="BU31" s="48"/>
      <c r="BV31" s="49"/>
      <c r="BW31" s="56">
        <v>17.3</v>
      </c>
      <c r="BX31" s="49"/>
      <c r="BY31" s="48"/>
      <c r="BZ31" s="49"/>
      <c r="CA31" s="48"/>
      <c r="CB31" s="49"/>
      <c r="CC31" s="48"/>
      <c r="CD31" s="49"/>
      <c r="CE31" s="48"/>
      <c r="CF31" s="49"/>
      <c r="CG31" s="48"/>
      <c r="CH31" s="49"/>
      <c r="CI31" s="48"/>
      <c r="CJ31" s="49"/>
      <c r="CK31" s="48"/>
      <c r="CL31" s="49"/>
      <c r="CM31" s="48"/>
      <c r="CN31" s="49"/>
      <c r="CO31" s="48"/>
      <c r="CP31" s="49"/>
      <c r="CQ31" s="48"/>
      <c r="CR31" s="56">
        <v>10</v>
      </c>
      <c r="CS31" s="48"/>
      <c r="CT31" s="49"/>
      <c r="CU31" s="48"/>
      <c r="CV31" s="49"/>
      <c r="CW31" s="48"/>
      <c r="CX31" s="49"/>
      <c r="CY31" s="48"/>
      <c r="CZ31" s="49"/>
      <c r="DA31" s="48"/>
      <c r="DB31" s="49"/>
      <c r="DC31" s="48"/>
      <c r="DD31" s="49"/>
      <c r="DE31" s="48"/>
      <c r="DF31" s="49"/>
      <c r="DG31" s="48"/>
      <c r="DH31" s="49"/>
      <c r="DI31" s="62"/>
      <c r="DJ31" s="62"/>
      <c r="DK31" s="48"/>
      <c r="DL31" s="62"/>
      <c r="DM31" s="48"/>
      <c r="DN31" s="49"/>
      <c r="DO31" s="48"/>
      <c r="DP31" s="49"/>
      <c r="DQ31" s="48"/>
      <c r="DR31" s="49"/>
      <c r="DS31" s="48"/>
      <c r="DT31" s="49"/>
      <c r="DU31" s="48"/>
      <c r="DV31" s="49"/>
      <c r="DW31" s="48"/>
      <c r="DX31" s="49"/>
      <c r="DY31" s="48"/>
      <c r="DZ31" s="49"/>
      <c r="EA31" s="48"/>
      <c r="EB31" s="49"/>
      <c r="EC31" s="48"/>
      <c r="ED31" s="49"/>
      <c r="EE31" s="48"/>
      <c r="EF31" s="49"/>
      <c r="EG31" s="48"/>
      <c r="EH31" s="49"/>
      <c r="EI31" s="48"/>
      <c r="EJ31" s="49"/>
      <c r="EK31" s="48"/>
      <c r="EL31" s="49"/>
      <c r="EM31" s="48"/>
      <c r="EN31" s="49"/>
      <c r="EO31" s="48"/>
      <c r="EP31" s="49"/>
      <c r="EQ31" s="48"/>
      <c r="ER31" s="49"/>
      <c r="ES31" s="48"/>
      <c r="ET31" s="49"/>
      <c r="EU31" s="48"/>
    </row>
    <row r="32" spans="1:151" ht="18" thickTop="1" thickBot="1">
      <c r="A32" s="47" t="s">
        <v>78</v>
      </c>
      <c r="B32" s="45"/>
      <c r="C32" s="48"/>
      <c r="D32" s="49"/>
      <c r="E32" s="48"/>
      <c r="F32" s="49"/>
      <c r="G32" s="48"/>
      <c r="H32" s="49"/>
      <c r="I32" s="48"/>
      <c r="J32" s="49"/>
      <c r="K32" s="48"/>
      <c r="L32" s="49"/>
      <c r="M32" s="48"/>
      <c r="N32" s="49"/>
      <c r="O32" s="48"/>
      <c r="P32" s="64"/>
      <c r="Q32" s="48"/>
      <c r="R32" s="49"/>
      <c r="S32" s="48"/>
      <c r="T32" s="49"/>
      <c r="U32" s="48"/>
      <c r="V32" s="49"/>
      <c r="W32" s="48"/>
      <c r="X32" s="49"/>
      <c r="Y32" s="48"/>
      <c r="Z32" s="49"/>
      <c r="AA32" s="48"/>
      <c r="AB32" s="49"/>
      <c r="AC32" s="48"/>
      <c r="AD32" s="49"/>
      <c r="AE32" s="48"/>
      <c r="AF32" s="49"/>
      <c r="AG32" s="48"/>
      <c r="AH32" s="49"/>
      <c r="AI32" s="48"/>
      <c r="AJ32" s="49"/>
      <c r="AK32" s="48"/>
      <c r="AL32" s="49"/>
      <c r="AM32" s="48"/>
      <c r="AN32" s="49"/>
      <c r="AO32" s="48"/>
      <c r="AP32" s="49"/>
      <c r="AQ32" s="48"/>
      <c r="AR32" s="49"/>
      <c r="AS32" s="48"/>
      <c r="AT32" s="49"/>
      <c r="AU32" s="48"/>
      <c r="AV32" s="49"/>
      <c r="AW32" s="48"/>
      <c r="AX32" s="49"/>
      <c r="AY32" s="48"/>
      <c r="AZ32" s="64"/>
      <c r="BA32" s="48"/>
      <c r="BB32" s="49"/>
      <c r="BC32" s="48"/>
      <c r="BD32" s="49"/>
      <c r="BE32" s="48"/>
      <c r="BF32" s="49"/>
      <c r="BG32" s="48"/>
      <c r="BH32" s="49"/>
      <c r="BI32" s="48"/>
      <c r="BJ32" s="49"/>
      <c r="BK32" s="48"/>
      <c r="BL32" s="49"/>
      <c r="BM32" s="48"/>
      <c r="BN32" s="49"/>
      <c r="BO32" s="48"/>
      <c r="BP32" s="49"/>
      <c r="BQ32" s="48"/>
      <c r="BR32" s="49"/>
      <c r="BS32" s="48"/>
      <c r="BT32" s="49"/>
      <c r="BU32" s="48"/>
      <c r="BV32" s="49"/>
      <c r="BW32" s="59">
        <v>29.1</v>
      </c>
      <c r="BX32" s="49"/>
      <c r="BY32" s="48"/>
      <c r="BZ32" s="49"/>
      <c r="CA32" s="48"/>
      <c r="CB32" s="49"/>
      <c r="CC32" s="48"/>
      <c r="CD32" s="49"/>
      <c r="CE32" s="48"/>
      <c r="CF32" s="49"/>
      <c r="CG32" s="48"/>
      <c r="CH32" s="49"/>
      <c r="CI32" s="48"/>
      <c r="CJ32" s="49"/>
      <c r="CK32" s="48"/>
      <c r="CL32" s="49"/>
      <c r="CM32" s="48"/>
      <c r="CN32" s="49"/>
      <c r="CO32" s="48"/>
      <c r="CP32" s="49"/>
      <c r="CQ32" s="48"/>
      <c r="CR32" s="49"/>
      <c r="CS32" s="48"/>
      <c r="CT32" s="49"/>
      <c r="CU32" s="48"/>
      <c r="CV32" s="49"/>
      <c r="CW32" s="48"/>
      <c r="CX32" s="49"/>
      <c r="CY32" s="48"/>
      <c r="CZ32" s="49"/>
      <c r="DA32" s="48"/>
      <c r="DB32" s="49"/>
      <c r="DC32" s="48"/>
      <c r="DD32" s="49"/>
      <c r="DE32" s="48"/>
      <c r="DF32" s="49"/>
      <c r="DG32" s="48"/>
      <c r="DH32" s="49"/>
      <c r="DI32" s="48"/>
      <c r="DJ32" s="64"/>
      <c r="DK32" s="48"/>
      <c r="DL32" s="64"/>
      <c r="DM32" s="48"/>
      <c r="DN32" s="49"/>
      <c r="DO32" s="48"/>
      <c r="DP32" s="49"/>
      <c r="DQ32" s="48"/>
      <c r="DR32" s="49"/>
      <c r="DS32" s="48"/>
      <c r="DT32" s="49"/>
      <c r="DU32" s="48"/>
      <c r="DV32" s="49"/>
      <c r="DW32" s="48"/>
      <c r="DX32" s="49"/>
      <c r="DY32" s="48"/>
      <c r="DZ32" s="49"/>
      <c r="EA32" s="48"/>
      <c r="EB32" s="49"/>
      <c r="EC32" s="48"/>
      <c r="ED32" s="49"/>
      <c r="EE32" s="48"/>
      <c r="EF32" s="49"/>
      <c r="EG32" s="48"/>
      <c r="EH32" s="49"/>
      <c r="EI32" s="48"/>
      <c r="EJ32" s="49"/>
      <c r="EK32" s="48"/>
      <c r="EL32" s="49"/>
      <c r="EM32" s="48"/>
      <c r="EN32" s="49"/>
      <c r="EO32" s="48"/>
      <c r="EP32" s="49"/>
      <c r="EQ32" s="48"/>
      <c r="ER32" s="49"/>
      <c r="ES32" s="48"/>
      <c r="ET32" s="49"/>
      <c r="EU32" s="48"/>
    </row>
    <row r="33" spans="1:151" ht="18" thickTop="1" thickBot="1">
      <c r="A33" s="47" t="s">
        <v>79</v>
      </c>
      <c r="B33" s="45"/>
      <c r="C33" s="48"/>
      <c r="D33" s="49"/>
      <c r="E33" s="48"/>
      <c r="F33" s="49"/>
      <c r="G33" s="48"/>
      <c r="H33" s="49"/>
      <c r="I33" s="48"/>
      <c r="J33" s="49"/>
      <c r="K33" s="48"/>
      <c r="L33" s="49"/>
      <c r="M33" s="48"/>
      <c r="N33" s="49"/>
      <c r="O33" s="48"/>
      <c r="P33" s="49"/>
      <c r="Q33" s="48"/>
      <c r="R33" s="49"/>
      <c r="S33" s="48"/>
      <c r="T33" s="49"/>
      <c r="U33" s="48"/>
      <c r="V33" s="49"/>
      <c r="W33" s="48"/>
      <c r="X33" s="49"/>
      <c r="Y33" s="48"/>
      <c r="Z33" s="49"/>
      <c r="AA33" s="48"/>
      <c r="AB33" s="49"/>
      <c r="AC33" s="48"/>
      <c r="AD33" s="49"/>
      <c r="AE33" s="48"/>
      <c r="AF33" s="49"/>
      <c r="AG33" s="48"/>
      <c r="AH33" s="49"/>
      <c r="AI33" s="48"/>
      <c r="AJ33" s="49"/>
      <c r="AK33" s="48"/>
      <c r="AL33" s="49"/>
      <c r="AM33" s="48"/>
      <c r="AN33" s="49"/>
      <c r="AO33" s="48"/>
      <c r="AP33" s="49"/>
      <c r="AQ33" s="48"/>
      <c r="AR33" s="49"/>
      <c r="AS33" s="48"/>
      <c r="AT33" s="49"/>
      <c r="AU33" s="48"/>
      <c r="AV33" s="49"/>
      <c r="AW33" s="48"/>
      <c r="AX33" s="49"/>
      <c r="AY33" s="48"/>
      <c r="AZ33" s="62"/>
      <c r="BA33" s="48"/>
      <c r="BB33" s="49"/>
      <c r="BC33" s="48"/>
      <c r="BD33" s="49"/>
      <c r="BE33" s="48"/>
      <c r="BF33" s="49"/>
      <c r="BG33" s="48"/>
      <c r="BH33" s="49"/>
      <c r="BI33" s="48"/>
      <c r="BJ33" s="49"/>
      <c r="BK33" s="48"/>
      <c r="BL33" s="49"/>
      <c r="BM33" s="48"/>
      <c r="BN33" s="49"/>
      <c r="BO33" s="48"/>
      <c r="BP33" s="49"/>
      <c r="BQ33" s="48"/>
      <c r="BR33" s="49"/>
      <c r="BS33" s="48"/>
      <c r="BT33" s="49"/>
      <c r="BU33" s="48"/>
      <c r="BV33" s="49"/>
      <c r="BW33" s="56">
        <v>13.6</v>
      </c>
      <c r="BX33" s="49"/>
      <c r="BY33" s="48"/>
      <c r="BZ33" s="49"/>
      <c r="CA33" s="48"/>
      <c r="CB33" s="49"/>
      <c r="CC33" s="48"/>
      <c r="CD33" s="49"/>
      <c r="CE33" s="48"/>
      <c r="CF33" s="49"/>
      <c r="CG33" s="48"/>
      <c r="CH33" s="49"/>
      <c r="CI33" s="48"/>
      <c r="CJ33" s="49"/>
      <c r="CK33" s="48"/>
      <c r="CL33" s="49"/>
      <c r="CM33" s="48"/>
      <c r="CN33" s="49"/>
      <c r="CO33" s="48"/>
      <c r="CP33" s="49"/>
      <c r="CQ33" s="48"/>
      <c r="CR33" s="49"/>
      <c r="CS33" s="48"/>
      <c r="CT33" s="49"/>
      <c r="CU33" s="48"/>
      <c r="CV33" s="49"/>
      <c r="CW33" s="48"/>
      <c r="CX33" s="49"/>
      <c r="CY33" s="48"/>
      <c r="CZ33" s="49"/>
      <c r="DA33" s="48"/>
      <c r="DB33" s="49"/>
      <c r="DC33" s="48"/>
      <c r="DD33" s="49"/>
      <c r="DE33" s="48"/>
      <c r="DF33" s="49"/>
      <c r="DG33" s="48"/>
      <c r="DH33" s="49"/>
      <c r="DI33" s="48"/>
      <c r="DJ33" s="62"/>
      <c r="DK33" s="48"/>
      <c r="DL33" s="62"/>
      <c r="DM33" s="48"/>
      <c r="DN33" s="49"/>
      <c r="DO33" s="48"/>
      <c r="DP33" s="49"/>
      <c r="DQ33" s="48"/>
      <c r="DR33" s="49"/>
      <c r="DS33" s="48"/>
      <c r="DT33" s="49"/>
      <c r="DU33" s="48"/>
      <c r="DV33" s="49"/>
      <c r="DW33" s="48"/>
      <c r="DX33" s="49"/>
      <c r="DY33" s="48"/>
      <c r="DZ33" s="49"/>
      <c r="EA33" s="48"/>
      <c r="EB33" s="49"/>
      <c r="EC33" s="48"/>
      <c r="ED33" s="49"/>
      <c r="EE33" s="48"/>
      <c r="EF33" s="49"/>
      <c r="EG33" s="48"/>
      <c r="EH33" s="49"/>
      <c r="EI33" s="48"/>
      <c r="EJ33" s="49"/>
      <c r="EK33" s="48"/>
      <c r="EL33" s="49"/>
      <c r="EM33" s="48"/>
      <c r="EN33" s="49"/>
      <c r="EO33" s="48"/>
      <c r="EP33" s="49"/>
      <c r="EQ33" s="48"/>
      <c r="ER33" s="49"/>
      <c r="ES33" s="48"/>
      <c r="ET33" s="49"/>
      <c r="EU33" s="48"/>
    </row>
    <row r="34" spans="1:151" ht="18" thickTop="1" thickBot="1">
      <c r="A34" s="67" t="s">
        <v>202</v>
      </c>
      <c r="B34" s="68">
        <f>AVERAGE(B6:B33)</f>
        <v>12.916666666666668</v>
      </c>
      <c r="C34" s="68">
        <f>AVERAGE(C6:C33)</f>
        <v>12.072222222222221</v>
      </c>
      <c r="D34" s="68">
        <f t="shared" ref="D34:BN34" si="0">AVERAGE(D6:D33)</f>
        <v>14.250000000000002</v>
      </c>
      <c r="E34" s="68">
        <f t="shared" si="0"/>
        <v>13.135294117647058</v>
      </c>
      <c r="F34" s="68">
        <f t="shared" si="0"/>
        <v>10.645</v>
      </c>
      <c r="G34" s="68">
        <f t="shared" si="0"/>
        <v>10.075000000000003</v>
      </c>
      <c r="H34" s="68">
        <f t="shared" si="0"/>
        <v>11.694736842105264</v>
      </c>
      <c r="I34" s="68">
        <f t="shared" si="0"/>
        <v>8.2153846153846146</v>
      </c>
      <c r="J34" s="68">
        <f t="shared" si="0"/>
        <v>13.81875</v>
      </c>
      <c r="K34" s="68">
        <f t="shared" si="0"/>
        <v>14.786666666666669</v>
      </c>
      <c r="L34" s="68">
        <f t="shared" si="0"/>
        <v>12.456249999999999</v>
      </c>
      <c r="M34" s="68">
        <f t="shared" si="0"/>
        <v>12.605263157894738</v>
      </c>
      <c r="N34" s="68">
        <f t="shared" si="0"/>
        <v>12.373684210526314</v>
      </c>
      <c r="O34" s="68">
        <f t="shared" si="0"/>
        <v>13.805882352941174</v>
      </c>
      <c r="P34" s="68">
        <f t="shared" si="0"/>
        <v>12.514285714285712</v>
      </c>
      <c r="Q34" s="68">
        <f t="shared" si="0"/>
        <v>12.194444444444445</v>
      </c>
      <c r="R34" s="68">
        <f t="shared" si="0"/>
        <v>9.1105263157894747</v>
      </c>
      <c r="S34" s="68">
        <f t="shared" si="0"/>
        <v>13.28235294117647</v>
      </c>
      <c r="T34" s="68">
        <f t="shared" si="0"/>
        <v>14.252941176470589</v>
      </c>
      <c r="U34" s="68">
        <f t="shared" si="0"/>
        <v>12.421052631578949</v>
      </c>
      <c r="V34" s="68">
        <f t="shared" si="0"/>
        <v>11.526666666666669</v>
      </c>
      <c r="W34" s="68">
        <f t="shared" si="0"/>
        <v>8.77</v>
      </c>
      <c r="X34" s="68">
        <f t="shared" si="0"/>
        <v>12.814285714285713</v>
      </c>
      <c r="Y34" s="68">
        <f t="shared" si="0"/>
        <v>13.050000000000002</v>
      </c>
      <c r="Z34" s="68">
        <f t="shared" si="0"/>
        <v>12.044444444444444</v>
      </c>
      <c r="AA34" s="68">
        <f t="shared" si="0"/>
        <v>12.178947368421055</v>
      </c>
      <c r="AB34" s="68">
        <f t="shared" si="0"/>
        <v>10.595238095238095</v>
      </c>
      <c r="AC34" s="68">
        <f t="shared" si="0"/>
        <v>11.819999999999997</v>
      </c>
      <c r="AD34" s="68">
        <f t="shared" si="0"/>
        <v>13.06111111111111</v>
      </c>
      <c r="AE34" s="68">
        <f t="shared" si="0"/>
        <v>10.976190476190473</v>
      </c>
      <c r="AF34" s="68">
        <f t="shared" si="0"/>
        <v>10.791304347826086</v>
      </c>
      <c r="AG34" s="68">
        <f t="shared" si="0"/>
        <v>14.426666666666668</v>
      </c>
      <c r="AH34" s="68">
        <f t="shared" si="0"/>
        <v>13.536842105263156</v>
      </c>
      <c r="AI34" s="68">
        <f t="shared" si="0"/>
        <v>14.925000000000001</v>
      </c>
      <c r="AJ34" s="68">
        <f t="shared" si="0"/>
        <v>10.983333333333334</v>
      </c>
      <c r="AK34" s="68">
        <f t="shared" si="0"/>
        <v>15.273333333333335</v>
      </c>
      <c r="AL34" s="68">
        <f t="shared" si="0"/>
        <v>13.606249999999999</v>
      </c>
      <c r="AM34" s="68">
        <f t="shared" si="0"/>
        <v>12.824999999999999</v>
      </c>
      <c r="AN34" s="68">
        <f t="shared" si="0"/>
        <v>12.268421052631581</v>
      </c>
      <c r="AO34" s="68">
        <f t="shared" si="0"/>
        <v>15.226315789473684</v>
      </c>
      <c r="AP34" s="68">
        <f t="shared" si="0"/>
        <v>13.6625</v>
      </c>
      <c r="AQ34" s="68">
        <f t="shared" si="0"/>
        <v>13.106666666666666</v>
      </c>
      <c r="AR34" s="68">
        <f t="shared" si="0"/>
        <v>13.040000000000001</v>
      </c>
      <c r="AS34" s="68">
        <f t="shared" si="0"/>
        <v>13.170588235294117</v>
      </c>
      <c r="AT34" s="68">
        <f t="shared" si="0"/>
        <v>13.059999999999999</v>
      </c>
      <c r="AU34" s="68">
        <f t="shared" si="0"/>
        <v>11.925000000000001</v>
      </c>
      <c r="AV34" s="68">
        <f t="shared" si="0"/>
        <v>11.838888888888892</v>
      </c>
      <c r="AW34" s="68">
        <f t="shared" si="0"/>
        <v>15.460000000000003</v>
      </c>
      <c r="AX34" s="68">
        <f t="shared" si="0"/>
        <v>15.65625</v>
      </c>
      <c r="AY34" s="68">
        <f t="shared" si="0"/>
        <v>14.594117647058821</v>
      </c>
      <c r="AZ34" s="68">
        <f t="shared" si="0"/>
        <v>12.105</v>
      </c>
      <c r="BA34" s="68">
        <f t="shared" si="0"/>
        <v>13.177777777777777</v>
      </c>
      <c r="BB34" s="68">
        <f t="shared" si="0"/>
        <v>11.790000000000003</v>
      </c>
      <c r="BC34" s="68">
        <f t="shared" si="0"/>
        <v>13.166666666666666</v>
      </c>
      <c r="BD34" s="68">
        <f t="shared" si="0"/>
        <v>12.894444444444446</v>
      </c>
      <c r="BE34" s="68">
        <f t="shared" si="0"/>
        <v>11.05</v>
      </c>
      <c r="BF34" s="68">
        <f t="shared" si="0"/>
        <v>13.247058823529411</v>
      </c>
      <c r="BG34" s="68">
        <f t="shared" si="0"/>
        <v>14.331249999999999</v>
      </c>
      <c r="BH34" s="68">
        <f t="shared" si="0"/>
        <v>14.55625</v>
      </c>
      <c r="BI34" s="68">
        <f t="shared" si="0"/>
        <v>12.756250000000001</v>
      </c>
      <c r="BJ34" s="68">
        <f t="shared" si="0"/>
        <v>14.346666666666671</v>
      </c>
      <c r="BK34" s="68">
        <f t="shared" si="0"/>
        <v>11.845000000000002</v>
      </c>
      <c r="BL34" s="68">
        <f t="shared" si="0"/>
        <v>12.080000000000002</v>
      </c>
      <c r="BM34" s="68">
        <f t="shared" si="0"/>
        <v>13.427777777777779</v>
      </c>
      <c r="BN34" s="68">
        <f t="shared" si="0"/>
        <v>13.479999999999999</v>
      </c>
      <c r="BO34" s="68">
        <f t="shared" ref="BO34:DZ34" si="1">AVERAGE(BO6:BO33)</f>
        <v>10.600000000000001</v>
      </c>
      <c r="BP34" s="68">
        <f t="shared" si="1"/>
        <v>13.405263157894735</v>
      </c>
      <c r="BQ34" s="68">
        <f t="shared" si="1"/>
        <v>11.727777777777776</v>
      </c>
      <c r="BR34" s="68">
        <f t="shared" si="1"/>
        <v>12.113333333333339</v>
      </c>
      <c r="BS34" s="68">
        <f t="shared" si="1"/>
        <v>13.511111111111113</v>
      </c>
      <c r="BT34" s="68">
        <f t="shared" si="1"/>
        <v>11.705</v>
      </c>
      <c r="BU34" s="68">
        <f t="shared" si="1"/>
        <v>13.183333333333334</v>
      </c>
      <c r="BV34" s="68">
        <f t="shared" si="1"/>
        <v>14.831578947368422</v>
      </c>
      <c r="BW34" s="68">
        <f t="shared" si="1"/>
        <v>14.046428571428574</v>
      </c>
      <c r="BX34" s="68">
        <f t="shared" si="1"/>
        <v>12.164705882352939</v>
      </c>
      <c r="BY34" s="68">
        <f t="shared" si="1"/>
        <v>12.838888888888889</v>
      </c>
      <c r="BZ34" s="68">
        <f t="shared" si="1"/>
        <v>20.427777777777777</v>
      </c>
      <c r="CA34" s="68">
        <f t="shared" si="1"/>
        <v>11.833333333333332</v>
      </c>
      <c r="CB34" s="68">
        <f t="shared" si="1"/>
        <v>15.336842105263159</v>
      </c>
      <c r="CC34" s="68">
        <f t="shared" si="1"/>
        <v>12.8</v>
      </c>
      <c r="CD34" s="68">
        <f t="shared" si="1"/>
        <v>12.844444444444441</v>
      </c>
      <c r="CE34" s="68">
        <f t="shared" si="1"/>
        <v>14.678947368421051</v>
      </c>
      <c r="CF34" s="68">
        <f t="shared" si="1"/>
        <v>12.809999999999999</v>
      </c>
      <c r="CG34" s="68">
        <f t="shared" si="1"/>
        <v>11.558823529411766</v>
      </c>
      <c r="CH34" s="68">
        <f t="shared" si="1"/>
        <v>11.163157894736841</v>
      </c>
      <c r="CI34" s="68">
        <f t="shared" si="1"/>
        <v>11.631578947368425</v>
      </c>
      <c r="CJ34" s="68">
        <f t="shared" si="1"/>
        <v>12.688235294117643</v>
      </c>
      <c r="CK34" s="68">
        <f t="shared" si="1"/>
        <v>13.148000000000001</v>
      </c>
      <c r="CL34" s="68">
        <f t="shared" si="1"/>
        <v>12.206249999999999</v>
      </c>
      <c r="CM34" s="68">
        <f t="shared" si="1"/>
        <v>12.387499999999999</v>
      </c>
      <c r="CN34" s="68">
        <f t="shared" si="1"/>
        <v>12.84736842105263</v>
      </c>
      <c r="CO34" s="68">
        <f t="shared" si="1"/>
        <v>12.457142857142856</v>
      </c>
      <c r="CP34" s="68">
        <f t="shared" si="1"/>
        <v>10.304761904761904</v>
      </c>
      <c r="CQ34" s="68">
        <f t="shared" si="1"/>
        <v>12.02857142857143</v>
      </c>
      <c r="CR34" s="68">
        <f t="shared" si="1"/>
        <v>12.834615384615386</v>
      </c>
      <c r="CS34" s="68">
        <f t="shared" si="1"/>
        <v>13.005263157894737</v>
      </c>
      <c r="CT34" s="68">
        <f t="shared" si="1"/>
        <v>13.205555555555556</v>
      </c>
      <c r="CU34" s="68">
        <f t="shared" si="1"/>
        <v>13.01</v>
      </c>
      <c r="CV34" s="68">
        <f t="shared" si="1"/>
        <v>16.118749999999999</v>
      </c>
      <c r="CW34" s="68">
        <f t="shared" si="1"/>
        <v>13.500000000000002</v>
      </c>
      <c r="CX34" s="68">
        <f t="shared" si="1"/>
        <v>13.374999999999998</v>
      </c>
      <c r="CY34" s="68">
        <f t="shared" si="1"/>
        <v>9.8666666666666671</v>
      </c>
      <c r="CZ34" s="68">
        <f t="shared" si="1"/>
        <v>12.009523809523809</v>
      </c>
      <c r="DA34" s="68">
        <f t="shared" si="1"/>
        <v>13.141176470588235</v>
      </c>
      <c r="DB34" s="68">
        <f t="shared" si="1"/>
        <v>12.394736842105265</v>
      </c>
      <c r="DC34" s="68">
        <f t="shared" si="1"/>
        <v>12.222222222222221</v>
      </c>
      <c r="DD34" s="68">
        <f t="shared" si="1"/>
        <v>11.81875</v>
      </c>
      <c r="DE34" s="68">
        <f t="shared" si="1"/>
        <v>12.160000000000002</v>
      </c>
      <c r="DF34" s="68">
        <f t="shared" si="1"/>
        <v>12.558823529411763</v>
      </c>
      <c r="DG34" s="68">
        <f t="shared" si="1"/>
        <v>10.442105263157897</v>
      </c>
      <c r="DH34" s="68">
        <f t="shared" si="1"/>
        <v>10.735294117647058</v>
      </c>
      <c r="DI34" s="68">
        <f t="shared" si="1"/>
        <v>9.8999999999999986</v>
      </c>
      <c r="DJ34" s="68">
        <f t="shared" si="1"/>
        <v>9.8320000000000007</v>
      </c>
      <c r="DK34" s="68">
        <f t="shared" si="1"/>
        <v>11.800000000000002</v>
      </c>
      <c r="DL34" s="68">
        <f t="shared" si="1"/>
        <v>13.390476190476189</v>
      </c>
      <c r="DM34" s="68">
        <f t="shared" si="1"/>
        <v>12.043749999999999</v>
      </c>
      <c r="DN34" s="68">
        <f t="shared" si="1"/>
        <v>13.46</v>
      </c>
      <c r="DO34" s="68">
        <f t="shared" si="1"/>
        <v>9.8130434782608695</v>
      </c>
      <c r="DP34" s="68">
        <f t="shared" si="1"/>
        <v>11.773913043478261</v>
      </c>
      <c r="DQ34" s="68">
        <f t="shared" si="1"/>
        <v>12.166666666666666</v>
      </c>
      <c r="DR34" s="68">
        <f t="shared" si="1"/>
        <v>11.086666666666668</v>
      </c>
      <c r="DS34" s="68">
        <f t="shared" si="1"/>
        <v>12.613333333333335</v>
      </c>
      <c r="DT34" s="68">
        <f t="shared" si="1"/>
        <v>13.222222222222221</v>
      </c>
      <c r="DU34" s="68">
        <f t="shared" si="1"/>
        <v>11.862499999999999</v>
      </c>
      <c r="DV34" s="68">
        <f t="shared" si="1"/>
        <v>13.54</v>
      </c>
      <c r="DW34" s="68">
        <f t="shared" si="1"/>
        <v>13.335294117647056</v>
      </c>
      <c r="DX34" s="68">
        <f t="shared" si="1"/>
        <v>10.782608695652174</v>
      </c>
      <c r="DY34" s="68">
        <f t="shared" si="1"/>
        <v>15.773684210526316</v>
      </c>
      <c r="DZ34" s="68">
        <f t="shared" si="1"/>
        <v>12.773333333333335</v>
      </c>
      <c r="EA34" s="68">
        <f t="shared" ref="EA34:EU34" si="2">AVERAGE(EA6:EA33)</f>
        <v>13.63684210526316</v>
      </c>
      <c r="EB34" s="68">
        <f t="shared" si="2"/>
        <v>14.61875</v>
      </c>
      <c r="EC34" s="68">
        <f t="shared" si="2"/>
        <v>13.173684210526313</v>
      </c>
      <c r="ED34" s="68">
        <f t="shared" si="2"/>
        <v>14.223529411764707</v>
      </c>
      <c r="EE34" s="68">
        <f t="shared" si="2"/>
        <v>15.841176470588236</v>
      </c>
      <c r="EF34" s="68">
        <f t="shared" si="2"/>
        <v>13.99375</v>
      </c>
      <c r="EG34" s="68">
        <f t="shared" si="2"/>
        <v>13.033333333333333</v>
      </c>
      <c r="EH34" s="68">
        <f t="shared" si="2"/>
        <v>11.569999999999997</v>
      </c>
      <c r="EI34" s="68">
        <f t="shared" si="2"/>
        <v>12.973333333333334</v>
      </c>
      <c r="EJ34" s="68">
        <f t="shared" si="2"/>
        <v>13.631250000000003</v>
      </c>
      <c r="EK34" s="68">
        <f t="shared" si="2"/>
        <v>14.194117647058825</v>
      </c>
      <c r="EL34" s="68">
        <f t="shared" si="2"/>
        <v>13.592857142857143</v>
      </c>
      <c r="EM34" s="68">
        <f t="shared" si="2"/>
        <v>10.78235294117647</v>
      </c>
      <c r="EN34" s="68">
        <f t="shared" si="2"/>
        <v>10.422727272727274</v>
      </c>
      <c r="EO34" s="68">
        <f t="shared" si="2"/>
        <v>12.435294117647057</v>
      </c>
      <c r="EP34" s="68">
        <f t="shared" si="2"/>
        <v>14.486666666666668</v>
      </c>
      <c r="EQ34" s="68">
        <f t="shared" si="2"/>
        <v>10.95263157894737</v>
      </c>
      <c r="ER34" s="68">
        <f t="shared" si="2"/>
        <v>12.482352941176472</v>
      </c>
      <c r="ES34" s="68">
        <f t="shared" si="2"/>
        <v>11.261111111111113</v>
      </c>
      <c r="ET34" s="68">
        <f t="shared" si="2"/>
        <v>12.878947368421052</v>
      </c>
      <c r="EU34" s="69">
        <f t="shared" si="2"/>
        <v>12.049999999999997</v>
      </c>
    </row>
    <row r="35" spans="1:151" ht="17" thickTop="1">
      <c r="A35" s="67" t="s">
        <v>56</v>
      </c>
      <c r="B35" s="70">
        <f>_xlfn.STDEV.S(B6:B33)</f>
        <v>3.8475737198150841</v>
      </c>
      <c r="C35" s="70">
        <f>_xlfn.STDEV.S(C6:C33)</f>
        <v>5.6064884213115667</v>
      </c>
      <c r="D35" s="70">
        <f t="shared" ref="D35:BN35" si="3">_xlfn.STDEV.S(D6:D33)</f>
        <v>4.8213414454208969</v>
      </c>
      <c r="E35" s="70">
        <f t="shared" si="3"/>
        <v>4.6342395784624992</v>
      </c>
      <c r="F35" s="70">
        <f t="shared" si="3"/>
        <v>5.9598194073663899</v>
      </c>
      <c r="G35" s="70">
        <f t="shared" si="3"/>
        <v>10.923941596328678</v>
      </c>
      <c r="H35" s="70">
        <f t="shared" si="3"/>
        <v>4.3950064700003546</v>
      </c>
      <c r="I35" s="70">
        <f t="shared" si="3"/>
        <v>9.8457136319861025</v>
      </c>
      <c r="J35" s="70">
        <f t="shared" si="3"/>
        <v>5.354651404775729</v>
      </c>
      <c r="K35" s="70">
        <f t="shared" si="3"/>
        <v>6.1817550289618541</v>
      </c>
      <c r="L35" s="70">
        <f t="shared" si="3"/>
        <v>5.8804726283975972</v>
      </c>
      <c r="M35" s="70">
        <f t="shared" si="3"/>
        <v>5.8052154409452754</v>
      </c>
      <c r="N35" s="70">
        <f t="shared" si="3"/>
        <v>4.7127300539499943</v>
      </c>
      <c r="O35" s="70">
        <f t="shared" si="3"/>
        <v>3.4359261102785887</v>
      </c>
      <c r="P35" s="70">
        <f t="shared" si="3"/>
        <v>4.5268405885656886</v>
      </c>
      <c r="Q35" s="70">
        <f t="shared" si="3"/>
        <v>3.8624089134087063</v>
      </c>
      <c r="R35" s="70">
        <f t="shared" si="3"/>
        <v>13.201678964638557</v>
      </c>
      <c r="S35" s="70">
        <f t="shared" si="3"/>
        <v>3.3526547865306826</v>
      </c>
      <c r="T35" s="70">
        <f t="shared" si="3"/>
        <v>4.1006276420596306</v>
      </c>
      <c r="U35" s="70">
        <f t="shared" si="3"/>
        <v>5.5364026574992629</v>
      </c>
      <c r="V35" s="70">
        <f t="shared" si="3"/>
        <v>5.4811972970806089</v>
      </c>
      <c r="W35" s="70">
        <f t="shared" si="3"/>
        <v>7.579897235798331</v>
      </c>
      <c r="X35" s="70">
        <f t="shared" si="3"/>
        <v>5.8979601614400625</v>
      </c>
      <c r="Y35" s="70">
        <f t="shared" si="3"/>
        <v>4.6288947564906442</v>
      </c>
      <c r="Z35" s="70">
        <f t="shared" si="3"/>
        <v>6.1362205480555456</v>
      </c>
      <c r="AA35" s="70">
        <f t="shared" si="3"/>
        <v>5.3427603089880611</v>
      </c>
      <c r="AB35" s="70">
        <f t="shared" si="3"/>
        <v>7.5618434386382383</v>
      </c>
      <c r="AC35" s="70">
        <f t="shared" si="3"/>
        <v>6.2170901976982655</v>
      </c>
      <c r="AD35" s="70">
        <f t="shared" si="3"/>
        <v>5.4275049937808788</v>
      </c>
      <c r="AE35" s="70">
        <f t="shared" si="3"/>
        <v>12.058561471498367</v>
      </c>
      <c r="AF35" s="70">
        <f t="shared" si="3"/>
        <v>8.672208119959377</v>
      </c>
      <c r="AG35" s="70">
        <f t="shared" si="3"/>
        <v>5.0553319329576114</v>
      </c>
      <c r="AH35" s="70">
        <f t="shared" si="3"/>
        <v>9.6426834973071571</v>
      </c>
      <c r="AI35" s="70">
        <f t="shared" si="3"/>
        <v>4.0342698637217289</v>
      </c>
      <c r="AJ35" s="70">
        <f t="shared" si="3"/>
        <v>8.2024739993580571</v>
      </c>
      <c r="AK35" s="70">
        <f t="shared" si="3"/>
        <v>3.4990747076225341</v>
      </c>
      <c r="AL35" s="70">
        <f t="shared" si="3"/>
        <v>3.2460167898518337</v>
      </c>
      <c r="AM35" s="70">
        <f t="shared" si="3"/>
        <v>3.7984588287467589</v>
      </c>
      <c r="AN35" s="70">
        <f t="shared" si="3"/>
        <v>5.6765651421317651</v>
      </c>
      <c r="AO35" s="70">
        <f t="shared" si="3"/>
        <v>6.1607937895176406</v>
      </c>
      <c r="AP35" s="70">
        <f t="shared" si="3"/>
        <v>3.8928781126564891</v>
      </c>
      <c r="AQ35" s="70">
        <f t="shared" si="3"/>
        <v>4.6853063120883842</v>
      </c>
      <c r="AR35" s="70">
        <f t="shared" si="3"/>
        <v>5.4148334279672508</v>
      </c>
      <c r="AS35" s="70">
        <f t="shared" si="3"/>
        <v>4.0341920978497017</v>
      </c>
      <c r="AT35" s="70">
        <f t="shared" si="3"/>
        <v>7.1500049950032496</v>
      </c>
      <c r="AU35" s="70">
        <f t="shared" si="3"/>
        <v>4.5655959815413665</v>
      </c>
      <c r="AV35" s="70">
        <f t="shared" si="3"/>
        <v>7.8852161661509363</v>
      </c>
      <c r="AW35" s="70">
        <f t="shared" si="3"/>
        <v>5.7798665333082795</v>
      </c>
      <c r="AX35" s="70">
        <f t="shared" si="3"/>
        <v>5.2006369802169381</v>
      </c>
      <c r="AY35" s="70">
        <f t="shared" si="3"/>
        <v>6.4484950364634877</v>
      </c>
      <c r="AZ35" s="70">
        <f t="shared" si="3"/>
        <v>5.8881214053559177</v>
      </c>
      <c r="BA35" s="70">
        <f t="shared" si="3"/>
        <v>5.2880059130023396</v>
      </c>
      <c r="BB35" s="70">
        <f t="shared" si="3"/>
        <v>5.5620802621056411</v>
      </c>
      <c r="BC35" s="70">
        <f t="shared" si="3"/>
        <v>5.5065736117095971</v>
      </c>
      <c r="BD35" s="70">
        <f t="shared" si="3"/>
        <v>6.3376997332231415</v>
      </c>
      <c r="BE35" s="70">
        <f t="shared" si="3"/>
        <v>6.2710977242159665</v>
      </c>
      <c r="BF35" s="70">
        <f t="shared" si="3"/>
        <v>4.2262746075975164</v>
      </c>
      <c r="BG35" s="70">
        <f t="shared" si="3"/>
        <v>3.84997294362788</v>
      </c>
      <c r="BH35" s="70">
        <f t="shared" si="3"/>
        <v>5.5693169838559831</v>
      </c>
      <c r="BI35" s="70">
        <f t="shared" si="3"/>
        <v>5.0460504357368414</v>
      </c>
      <c r="BJ35" s="70">
        <f>_xlfn.STDEV.S(BJ6:BJ33)</f>
        <v>6.0387873270179178</v>
      </c>
      <c r="BK35" s="70">
        <f t="shared" si="3"/>
        <v>7.0926555786880492</v>
      </c>
      <c r="BL35" s="70">
        <f t="shared" si="3"/>
        <v>6.080131577523626</v>
      </c>
      <c r="BM35" s="70">
        <f t="shared" si="3"/>
        <v>5.7273138715288221</v>
      </c>
      <c r="BN35" s="70">
        <f t="shared" si="3"/>
        <v>7.4752161937202288</v>
      </c>
      <c r="BO35" s="70">
        <f t="shared" ref="BO35:DZ35" si="4">_xlfn.STDEV.S(BO6:BO33)</f>
        <v>8.4158580469650666</v>
      </c>
      <c r="BP35" s="70">
        <f t="shared" si="4"/>
        <v>3.1505684997068513</v>
      </c>
      <c r="BQ35" s="70">
        <f t="shared" si="4"/>
        <v>6.4405704493017053</v>
      </c>
      <c r="BR35" s="70">
        <f t="shared" si="4"/>
        <v>3.4165284524889543</v>
      </c>
      <c r="BS35" s="70">
        <f t="shared" si="4"/>
        <v>4.0696710213753375</v>
      </c>
      <c r="BT35" s="70">
        <f t="shared" si="4"/>
        <v>6.4043139243876315</v>
      </c>
      <c r="BU35" s="70">
        <f t="shared" si="4"/>
        <v>5.3658232195562867</v>
      </c>
      <c r="BV35" s="70">
        <f t="shared" si="4"/>
        <v>6.7182217084565261</v>
      </c>
      <c r="BW35" s="70">
        <f t="shared" si="4"/>
        <v>4.9843073847647137</v>
      </c>
      <c r="BX35" s="70">
        <f t="shared" si="4"/>
        <v>5.0783783307851671</v>
      </c>
      <c r="BY35" s="70">
        <f t="shared" si="4"/>
        <v>7.613002722810255</v>
      </c>
      <c r="BZ35" s="70">
        <f t="shared" si="4"/>
        <v>27.675574398748321</v>
      </c>
      <c r="CA35" s="70">
        <f t="shared" si="4"/>
        <v>6.484622836629236</v>
      </c>
      <c r="CB35" s="70">
        <f t="shared" si="4"/>
        <v>8.1156372055102342</v>
      </c>
      <c r="CC35" s="70">
        <f t="shared" si="4"/>
        <v>4.7328638264796883</v>
      </c>
      <c r="CD35" s="70">
        <f t="shared" si="4"/>
        <v>4.8925179638038978</v>
      </c>
      <c r="CE35" s="70">
        <f t="shared" si="4"/>
        <v>4.9634865599102165</v>
      </c>
      <c r="CF35" s="70">
        <f t="shared" si="4"/>
        <v>4.0992810666210646</v>
      </c>
      <c r="CG35" s="70">
        <f t="shared" si="4"/>
        <v>5.6339438699202251</v>
      </c>
      <c r="CH35" s="70">
        <f t="shared" si="4"/>
        <v>8.3438740353704226</v>
      </c>
      <c r="CI35" s="70">
        <f t="shared" si="4"/>
        <v>7.4691255349813135</v>
      </c>
      <c r="CJ35" s="70">
        <f t="shared" si="4"/>
        <v>5.6516460382066223</v>
      </c>
      <c r="CK35" s="70">
        <f t="shared" si="4"/>
        <v>4.793147887001469</v>
      </c>
      <c r="CL35" s="70">
        <f t="shared" si="4"/>
        <v>4.9648724387775918</v>
      </c>
      <c r="CM35" s="70">
        <f t="shared" si="4"/>
        <v>5.2219887654672963</v>
      </c>
      <c r="CN35" s="70">
        <f t="shared" si="4"/>
        <v>9.1250186253114407</v>
      </c>
      <c r="CO35" s="70">
        <f t="shared" si="4"/>
        <v>5.9618429557118873</v>
      </c>
      <c r="CP35" s="70">
        <f t="shared" si="4"/>
        <v>9.7862391239166175</v>
      </c>
      <c r="CQ35" s="70">
        <f t="shared" si="4"/>
        <v>6.8926876367018703</v>
      </c>
      <c r="CR35" s="70">
        <f t="shared" si="4"/>
        <v>5.2926320338895483</v>
      </c>
      <c r="CS35" s="70">
        <f t="shared" si="4"/>
        <v>6.9356946046609309</v>
      </c>
      <c r="CT35" s="70">
        <f t="shared" si="4"/>
        <v>4.9895740973757094</v>
      </c>
      <c r="CU35" s="70">
        <f t="shared" si="4"/>
        <v>4.076234072097229</v>
      </c>
      <c r="CV35" s="70">
        <f t="shared" si="4"/>
        <v>10.768919397971183</v>
      </c>
      <c r="CW35" s="70">
        <f t="shared" si="4"/>
        <v>3.9344631145811912</v>
      </c>
      <c r="CX35" s="70">
        <f t="shared" si="4"/>
        <v>6.072616130356562</v>
      </c>
      <c r="CY35" s="70">
        <f t="shared" si="4"/>
        <v>10.877121158922632</v>
      </c>
      <c r="CZ35" s="70">
        <f t="shared" si="4"/>
        <v>8.8363965937425419</v>
      </c>
      <c r="DA35" s="70">
        <f t="shared" si="4"/>
        <v>7.5052530623165383</v>
      </c>
      <c r="DB35" s="70">
        <f t="shared" si="4"/>
        <v>7.2305273884959043</v>
      </c>
      <c r="DC35" s="70">
        <f t="shared" si="4"/>
        <v>3.9937532922649508</v>
      </c>
      <c r="DD35" s="70">
        <f t="shared" si="4"/>
        <v>4.0700890653645443</v>
      </c>
      <c r="DE35" s="70">
        <f t="shared" si="4"/>
        <v>3.9869071435673682</v>
      </c>
      <c r="DF35" s="70">
        <f t="shared" si="4"/>
        <v>5.856306304268232</v>
      </c>
      <c r="DG35" s="70">
        <f t="shared" si="4"/>
        <v>6.5737116008025671</v>
      </c>
      <c r="DH35" s="70">
        <f t="shared" si="4"/>
        <v>6.1335084960068524</v>
      </c>
      <c r="DI35" s="70">
        <f t="shared" si="4"/>
        <v>7.9226946747360509</v>
      </c>
      <c r="DJ35" s="70">
        <f t="shared" si="4"/>
        <v>7.3974500110961632</v>
      </c>
      <c r="DK35" s="70">
        <f t="shared" si="4"/>
        <v>5.3819961308924285</v>
      </c>
      <c r="DL35" s="70">
        <f t="shared" si="4"/>
        <v>5.5495859991448713</v>
      </c>
      <c r="DM35" s="70">
        <f t="shared" si="4"/>
        <v>3.4779244289278899</v>
      </c>
      <c r="DN35" s="70">
        <f t="shared" si="4"/>
        <v>4.1400138025994906</v>
      </c>
      <c r="DO35" s="70">
        <f t="shared" si="4"/>
        <v>7.6461103806163537</v>
      </c>
      <c r="DP35" s="70">
        <f t="shared" si="4"/>
        <v>5.2246981114444511</v>
      </c>
      <c r="DQ35" s="70">
        <f t="shared" si="4"/>
        <v>5.614791389975335</v>
      </c>
      <c r="DR35" s="70">
        <f t="shared" si="4"/>
        <v>5.2172607299050631</v>
      </c>
      <c r="DS35" s="70">
        <f t="shared" si="4"/>
        <v>4.9589553431381166</v>
      </c>
      <c r="DT35" s="70">
        <f t="shared" si="4"/>
        <v>4.2185243524742537</v>
      </c>
      <c r="DU35" s="70">
        <f t="shared" si="4"/>
        <v>6.0621090939265256</v>
      </c>
      <c r="DV35" s="70">
        <f t="shared" si="4"/>
        <v>5.1646877930810087</v>
      </c>
      <c r="DW35" s="70">
        <f t="shared" si="4"/>
        <v>4.2407165043879411</v>
      </c>
      <c r="DX35" s="70">
        <f t="shared" si="4"/>
        <v>6.8752290655335493</v>
      </c>
      <c r="DY35" s="70">
        <f t="shared" si="4"/>
        <v>10.588402571013628</v>
      </c>
      <c r="DZ35" s="70">
        <f t="shared" si="4"/>
        <v>4.9893410195659857</v>
      </c>
      <c r="EA35" s="70">
        <f t="shared" ref="EA35:EU35" si="5">_xlfn.STDEV.S(EA6:EA33)</f>
        <v>4.2537840051621219</v>
      </c>
      <c r="EB35" s="70">
        <f t="shared" si="5"/>
        <v>4.6509094092804402</v>
      </c>
      <c r="EC35" s="70">
        <f t="shared" si="5"/>
        <v>5.6959870967065971</v>
      </c>
      <c r="ED35" s="70">
        <f t="shared" si="5"/>
        <v>4.4201992901571616</v>
      </c>
      <c r="EE35" s="70">
        <f t="shared" si="5"/>
        <v>5.2080537179844661</v>
      </c>
      <c r="EF35" s="70">
        <f t="shared" si="5"/>
        <v>5.34683317488025</v>
      </c>
      <c r="EG35" s="70">
        <f t="shared" si="5"/>
        <v>4.0833953576721944</v>
      </c>
      <c r="EH35" s="70">
        <f t="shared" si="5"/>
        <v>5.2909157500081525</v>
      </c>
      <c r="EI35" s="70">
        <f t="shared" si="5"/>
        <v>6.087160570374639</v>
      </c>
      <c r="EJ35" s="70">
        <f t="shared" si="5"/>
        <v>6.9501768562629582</v>
      </c>
      <c r="EK35" s="70">
        <f t="shared" si="5"/>
        <v>4.5704855579351857</v>
      </c>
      <c r="EL35" s="70">
        <f t="shared" si="5"/>
        <v>6.5858197650726797</v>
      </c>
      <c r="EM35" s="70">
        <f t="shared" si="5"/>
        <v>5.5971237361386885</v>
      </c>
      <c r="EN35" s="70">
        <f t="shared" si="5"/>
        <v>13.034128528348432</v>
      </c>
      <c r="EO35" s="70">
        <f t="shared" si="5"/>
        <v>5.3460196848298498</v>
      </c>
      <c r="EP35" s="70">
        <f t="shared" si="5"/>
        <v>4.9419294477629521</v>
      </c>
      <c r="EQ35" s="70">
        <f t="shared" si="5"/>
        <v>4.9691680972721564</v>
      </c>
      <c r="ER35" s="70">
        <f t="shared" si="5"/>
        <v>4.4465204506048366</v>
      </c>
      <c r="ES35" s="70">
        <f t="shared" si="5"/>
        <v>5.7299151917436904</v>
      </c>
      <c r="ET35" s="70">
        <f t="shared" si="5"/>
        <v>4.3177384702035884</v>
      </c>
      <c r="EU35" s="71">
        <f t="shared" si="5"/>
        <v>5.2123439460347205</v>
      </c>
    </row>
    <row r="36" spans="1:151">
      <c r="A36" s="47" t="s">
        <v>203</v>
      </c>
      <c r="B36" s="72">
        <v>0.1646</v>
      </c>
      <c r="C36" s="72">
        <v>0.23139999999999999</v>
      </c>
      <c r="D36" s="72">
        <v>0.18079999999999999</v>
      </c>
      <c r="E36" s="72">
        <v>0.188</v>
      </c>
      <c r="F36" s="72">
        <v>0.25580000000000003</v>
      </c>
      <c r="G36" s="72">
        <v>0.253</v>
      </c>
      <c r="H36" s="72">
        <v>0.1978</v>
      </c>
      <c r="I36" s="72">
        <v>0.41289999999999999</v>
      </c>
      <c r="J36" s="72">
        <v>0.2046</v>
      </c>
      <c r="K36" s="72">
        <v>0.1983</v>
      </c>
      <c r="L36" s="72">
        <v>0.2515</v>
      </c>
      <c r="M36" s="72">
        <v>0.25319999999999998</v>
      </c>
      <c r="N36" s="72">
        <v>0.20749999999999999</v>
      </c>
      <c r="O36" s="72">
        <v>0.1331</v>
      </c>
      <c r="P36" s="72">
        <v>0.1968</v>
      </c>
      <c r="Q36" s="72">
        <v>0.1694</v>
      </c>
      <c r="R36" s="72">
        <v>0.28810000000000002</v>
      </c>
      <c r="S36" s="72">
        <v>0.1399</v>
      </c>
      <c r="T36" s="72">
        <v>0.15160000000000001</v>
      </c>
      <c r="U36" s="72">
        <v>0.2044</v>
      </c>
      <c r="V36" s="72">
        <v>0.25540000000000002</v>
      </c>
      <c r="W36" s="72">
        <v>0.39419999999999999</v>
      </c>
      <c r="X36" s="72">
        <v>0.252</v>
      </c>
      <c r="Y36" s="72">
        <v>0.193</v>
      </c>
      <c r="Z36" s="72">
        <v>0.2465</v>
      </c>
      <c r="AA36" s="72">
        <v>0.23730000000000001</v>
      </c>
      <c r="AB36" s="72">
        <v>0.30409999999999998</v>
      </c>
      <c r="AC36" s="72">
        <v>0.28710000000000002</v>
      </c>
      <c r="AD36" s="72">
        <v>0.21460000000000001</v>
      </c>
      <c r="AE36" s="72">
        <v>0.26929999999999998</v>
      </c>
      <c r="AF36" s="72">
        <v>0.27679999999999999</v>
      </c>
      <c r="AG36" s="72">
        <v>0.18720000000000001</v>
      </c>
      <c r="AH36" s="72">
        <v>0.1905</v>
      </c>
      <c r="AI36" s="72">
        <v>0.14419999999999999</v>
      </c>
      <c r="AJ36" s="72">
        <v>0.2545</v>
      </c>
      <c r="AK36" s="72">
        <v>0.11550000000000001</v>
      </c>
      <c r="AL36" s="72">
        <v>0.13009999999999999</v>
      </c>
      <c r="AM36" s="72">
        <v>0.16009999999999999</v>
      </c>
      <c r="AN36" s="72">
        <v>0.25540000000000002</v>
      </c>
      <c r="AO36" s="72">
        <v>0.2024</v>
      </c>
      <c r="AP36" s="72">
        <v>0.1547</v>
      </c>
      <c r="AQ36" s="72">
        <v>0.1913</v>
      </c>
      <c r="AR36" s="72">
        <v>0.2271</v>
      </c>
      <c r="AS36" s="72">
        <v>0.16600000000000001</v>
      </c>
      <c r="AT36" s="72">
        <v>0.26669999999999999</v>
      </c>
      <c r="AU36" s="72">
        <v>0.2074</v>
      </c>
      <c r="AV36" s="72">
        <v>0.32050000000000001</v>
      </c>
      <c r="AW36" s="72">
        <v>0.1837</v>
      </c>
      <c r="AX36" s="72">
        <v>0.16009999999999999</v>
      </c>
      <c r="AY36" s="72">
        <v>0.23710000000000001</v>
      </c>
      <c r="AZ36" s="72">
        <v>0.20810000000000001</v>
      </c>
      <c r="BA36" s="72">
        <v>0.2132</v>
      </c>
      <c r="BB36" s="72">
        <v>0.2462</v>
      </c>
      <c r="BC36" s="72">
        <v>0.21890000000000001</v>
      </c>
      <c r="BD36" s="72">
        <v>0.25900000000000001</v>
      </c>
      <c r="BE36" s="72">
        <v>0.25109999999999999</v>
      </c>
      <c r="BF36" s="72">
        <v>0.17610000000000001</v>
      </c>
      <c r="BG36" s="72">
        <v>0.1449</v>
      </c>
      <c r="BH36" s="72">
        <v>0.1749</v>
      </c>
      <c r="BI36" s="72">
        <v>0.20449999999999999</v>
      </c>
      <c r="BJ36" s="72">
        <v>0.22800000000000001</v>
      </c>
      <c r="BK36" s="72">
        <v>0.32969999999999999</v>
      </c>
      <c r="BL36" s="72">
        <v>0.26350000000000001</v>
      </c>
      <c r="BM36" s="72">
        <v>0.22539999999999999</v>
      </c>
      <c r="BN36" s="72">
        <v>0.29670000000000002</v>
      </c>
      <c r="BO36" s="72">
        <v>0.32600000000000001</v>
      </c>
      <c r="BP36" s="72">
        <v>0.12740000000000001</v>
      </c>
      <c r="BQ36" s="72">
        <v>0.23169999999999999</v>
      </c>
      <c r="BR36" s="72">
        <v>0.15240000000000001</v>
      </c>
      <c r="BS36" s="72">
        <v>0.1598</v>
      </c>
      <c r="BT36" s="72">
        <v>0.23130000000000001</v>
      </c>
      <c r="BU36" s="72">
        <v>0.21659999999999999</v>
      </c>
      <c r="BV36" s="72">
        <v>0.23250000000000001</v>
      </c>
      <c r="BW36" s="72">
        <v>0.186</v>
      </c>
      <c r="BX36" s="72">
        <v>0.21990000000000001</v>
      </c>
      <c r="BY36" s="72">
        <v>0.28010000000000002</v>
      </c>
      <c r="BZ36" s="72">
        <v>0.4234</v>
      </c>
      <c r="CA36" s="72">
        <v>0.255</v>
      </c>
      <c r="CB36" s="72">
        <v>0.26860000000000001</v>
      </c>
      <c r="CC36" s="72">
        <v>0.19750000000000001</v>
      </c>
      <c r="CD36" s="72">
        <v>0.20580000000000001</v>
      </c>
      <c r="CE36" s="72">
        <v>0.16370000000000001</v>
      </c>
      <c r="CF36" s="72">
        <v>0.17269999999999999</v>
      </c>
      <c r="CG36" s="72">
        <v>0.26650000000000001</v>
      </c>
      <c r="CH36" s="72">
        <v>0.33910000000000001</v>
      </c>
      <c r="CI36" s="72">
        <v>0.20369999999999999</v>
      </c>
      <c r="CJ36" s="72">
        <v>0.23080000000000001</v>
      </c>
      <c r="CK36" s="72">
        <v>0.20169999999999999</v>
      </c>
      <c r="CL36" s="72">
        <v>0.22220000000000001</v>
      </c>
      <c r="CM36" s="72">
        <v>0.21970000000000001</v>
      </c>
      <c r="CN36" s="72">
        <v>0.32919999999999999</v>
      </c>
      <c r="CO36" s="72">
        <v>0.25769999999999998</v>
      </c>
      <c r="CP36" s="72">
        <v>0.35920000000000002</v>
      </c>
      <c r="CQ36" s="72">
        <v>0.29360000000000003</v>
      </c>
      <c r="CR36" s="72">
        <v>0.21840000000000001</v>
      </c>
      <c r="CS36" s="72">
        <v>0.24490000000000001</v>
      </c>
      <c r="CT36" s="72">
        <v>0.18640000000000001</v>
      </c>
      <c r="CU36" s="72">
        <v>0.16209999999999999</v>
      </c>
      <c r="CV36" s="72">
        <v>0.31190000000000001</v>
      </c>
      <c r="CW36" s="72">
        <v>0.15909999999999999</v>
      </c>
      <c r="CX36" s="72">
        <v>0.2329</v>
      </c>
      <c r="CY36" s="72">
        <v>0.38569999999999999</v>
      </c>
      <c r="CZ36" s="72">
        <v>0.32550000000000001</v>
      </c>
      <c r="DA36" s="72">
        <v>0.29360000000000003</v>
      </c>
      <c r="DB36" s="72">
        <v>0.29380000000000001</v>
      </c>
      <c r="DC36" s="72">
        <v>0.17829999999999999</v>
      </c>
      <c r="DD36" s="72">
        <v>0.1905</v>
      </c>
      <c r="DE36" s="72">
        <v>0.1754</v>
      </c>
      <c r="DF36" s="72">
        <v>0.19980000000000001</v>
      </c>
      <c r="DG36" s="72">
        <v>0.2651</v>
      </c>
      <c r="DH36" s="72">
        <v>0.24729999999999999</v>
      </c>
      <c r="DI36" s="72">
        <v>0.20569999999999999</v>
      </c>
      <c r="DJ36" s="72">
        <v>0.24030000000000001</v>
      </c>
      <c r="DK36" s="72">
        <v>0.24490000000000001</v>
      </c>
      <c r="DL36" s="72">
        <v>0.22550000000000001</v>
      </c>
      <c r="DM36" s="72">
        <v>0.159</v>
      </c>
      <c r="DN36" s="72">
        <v>0.16739999999999999</v>
      </c>
      <c r="DO36" s="72">
        <v>0.3196</v>
      </c>
      <c r="DP36" s="72">
        <v>0.21590000000000001</v>
      </c>
      <c r="DQ36" s="72">
        <v>0.2198</v>
      </c>
      <c r="DR36" s="72">
        <v>0.255</v>
      </c>
      <c r="DS36" s="72">
        <v>0.21229999999999999</v>
      </c>
      <c r="DT36" s="72">
        <v>0.1716</v>
      </c>
      <c r="DU36" s="72">
        <v>0.24979999999999999</v>
      </c>
      <c r="DV36" s="72">
        <v>0.19639999999999999</v>
      </c>
      <c r="DW36" s="72">
        <v>0.16489999999999999</v>
      </c>
      <c r="DX36" s="72">
        <v>0.2777</v>
      </c>
      <c r="DY36" s="72">
        <v>0.31090000000000001</v>
      </c>
      <c r="DZ36" s="72">
        <v>0.20699999999999999</v>
      </c>
      <c r="EA36" s="72">
        <v>0.15859999999999999</v>
      </c>
      <c r="EB36" s="72">
        <v>0.16880000000000001</v>
      </c>
      <c r="EC36" s="72">
        <v>0.23089999999999999</v>
      </c>
      <c r="ED36" s="72">
        <v>0.16969999999999999</v>
      </c>
      <c r="EE36" s="72">
        <v>0.16980000000000001</v>
      </c>
      <c r="EF36" s="72">
        <v>0.20069999999999999</v>
      </c>
      <c r="EG36" s="72">
        <v>0.17419999999999999</v>
      </c>
      <c r="EH36" s="72">
        <v>0.25330000000000003</v>
      </c>
      <c r="EI36" s="72">
        <v>0.23769999999999999</v>
      </c>
      <c r="EJ36" s="72">
        <v>0.1976</v>
      </c>
      <c r="EK36" s="72">
        <v>0.16639999999999999</v>
      </c>
      <c r="EL36" s="72">
        <v>0.21340000000000001</v>
      </c>
      <c r="EM36" s="72">
        <v>0.28370000000000001</v>
      </c>
      <c r="EN36" s="72">
        <v>0.27210000000000001</v>
      </c>
      <c r="EO36" s="72">
        <v>0.23169999999999999</v>
      </c>
      <c r="EP36" s="72">
        <v>0.18329999999999999</v>
      </c>
      <c r="EQ36" s="72">
        <v>0.24579999999999999</v>
      </c>
      <c r="ER36" s="72">
        <v>0.1983</v>
      </c>
      <c r="ES36" s="72">
        <v>0.24410000000000001</v>
      </c>
      <c r="ET36" s="72">
        <v>0.18709999999999999</v>
      </c>
      <c r="EU36" s="72">
        <v>0.23250000000000001</v>
      </c>
    </row>
    <row r="37" spans="1:151">
      <c r="A37" s="73" t="s">
        <v>204</v>
      </c>
      <c r="B37" s="74">
        <v>0.11890000000000001</v>
      </c>
      <c r="C37" s="74">
        <v>0.16020000000000001</v>
      </c>
      <c r="D37" s="74">
        <v>0.12790000000000001</v>
      </c>
      <c r="E37" s="74">
        <v>0.12989999999999999</v>
      </c>
      <c r="F37" s="74">
        <v>0.17929999999999999</v>
      </c>
      <c r="G37" s="74">
        <v>0.17910000000000001</v>
      </c>
      <c r="H37" s="74">
        <v>0.1429</v>
      </c>
      <c r="I37" s="74">
        <v>0.29830000000000001</v>
      </c>
      <c r="J37" s="74">
        <v>0.1449</v>
      </c>
      <c r="K37" s="74">
        <v>0.1419</v>
      </c>
      <c r="L37" s="74">
        <v>0.1764</v>
      </c>
      <c r="M37" s="74">
        <v>0.18890000000000001</v>
      </c>
      <c r="N37" s="74">
        <v>0.15160000000000001</v>
      </c>
      <c r="O37" s="74">
        <v>9.3100000000000002E-2</v>
      </c>
      <c r="P37" s="74">
        <v>0.1363</v>
      </c>
      <c r="Q37" s="74">
        <v>0.1178</v>
      </c>
      <c r="R37" s="74">
        <v>0.2079</v>
      </c>
      <c r="S37" s="74">
        <v>0.10340000000000001</v>
      </c>
      <c r="T37" s="74">
        <v>0.1074</v>
      </c>
      <c r="U37" s="74">
        <v>0.1406</v>
      </c>
      <c r="V37" s="74">
        <v>0.19270000000000001</v>
      </c>
      <c r="W37" s="74">
        <v>0.29859999999999998</v>
      </c>
      <c r="X37" s="74">
        <v>0.189</v>
      </c>
      <c r="Y37" s="74">
        <v>0.1384</v>
      </c>
      <c r="Z37" s="74">
        <v>0.17580000000000001</v>
      </c>
      <c r="AA37" s="74">
        <v>0.16500000000000001</v>
      </c>
      <c r="AB37" s="74">
        <v>0.22539999999999999</v>
      </c>
      <c r="AC37" s="74">
        <v>0.21290000000000001</v>
      </c>
      <c r="AD37" s="74">
        <v>0.14710000000000001</v>
      </c>
      <c r="AE37" s="74">
        <v>0.19389999999999999</v>
      </c>
      <c r="AF37" s="74">
        <v>0.2031</v>
      </c>
      <c r="AG37" s="74">
        <v>0.13070000000000001</v>
      </c>
      <c r="AH37" s="74">
        <v>0.12939999999999999</v>
      </c>
      <c r="AI37" s="74">
        <v>0.1043</v>
      </c>
      <c r="AJ37" s="74">
        <v>0.1903</v>
      </c>
      <c r="AK37" s="74">
        <v>8.0100000000000005E-2</v>
      </c>
      <c r="AL37" s="74">
        <v>9.2600000000000002E-2</v>
      </c>
      <c r="AM37" s="74">
        <v>0.1163</v>
      </c>
      <c r="AN37" s="74">
        <v>0.1948</v>
      </c>
      <c r="AO37" s="74">
        <v>0.13239999999999999</v>
      </c>
      <c r="AP37" s="74">
        <v>0.1114</v>
      </c>
      <c r="AQ37" s="74">
        <v>0.13089999999999999</v>
      </c>
      <c r="AR37" s="74">
        <v>0.1603</v>
      </c>
      <c r="AS37" s="74">
        <v>0.11749999999999999</v>
      </c>
      <c r="AT37" s="74">
        <v>0.17680000000000001</v>
      </c>
      <c r="AU37" s="74">
        <v>0.1512</v>
      </c>
      <c r="AV37" s="74">
        <v>0.2298</v>
      </c>
      <c r="AW37" s="74">
        <v>0.123</v>
      </c>
      <c r="AX37" s="74">
        <v>0.1172</v>
      </c>
      <c r="AY37" s="74">
        <v>0.1686</v>
      </c>
      <c r="AZ37" s="74">
        <v>0.1434</v>
      </c>
      <c r="BA37" s="74">
        <v>0.14419999999999999</v>
      </c>
      <c r="BB37" s="74">
        <v>0.16239999999999999</v>
      </c>
      <c r="BC37" s="74">
        <v>0.14990000000000001</v>
      </c>
      <c r="BD37" s="74">
        <v>0.16819999999999999</v>
      </c>
      <c r="BE37" s="74">
        <v>0.1774</v>
      </c>
      <c r="BF37" s="74">
        <v>0.126</v>
      </c>
      <c r="BG37" s="74">
        <v>0.1026</v>
      </c>
      <c r="BH37" s="74">
        <v>0.1225</v>
      </c>
      <c r="BI37" s="74">
        <v>0.15</v>
      </c>
      <c r="BJ37" s="74">
        <v>0.1651</v>
      </c>
      <c r="BK37" s="74">
        <v>0.2341</v>
      </c>
      <c r="BL37" s="74">
        <v>0.19089999999999999</v>
      </c>
      <c r="BM37" s="74">
        <v>0.17019999999999999</v>
      </c>
      <c r="BN37" s="74">
        <v>0.22059999999999999</v>
      </c>
      <c r="BO37" s="74">
        <v>0.2339</v>
      </c>
      <c r="BP37" s="74">
        <v>0.94099999999999995</v>
      </c>
      <c r="BQ37" s="74">
        <v>0.16930000000000001</v>
      </c>
      <c r="BR37" s="74">
        <v>0.1111</v>
      </c>
      <c r="BS37" s="74">
        <v>0.1123</v>
      </c>
      <c r="BT37" s="74">
        <v>0.16289999999999999</v>
      </c>
      <c r="BU37" s="74">
        <v>0.1613</v>
      </c>
      <c r="BV37" s="74">
        <v>0.15840000000000001</v>
      </c>
      <c r="BW37" s="74">
        <v>0.1288</v>
      </c>
      <c r="BX37" s="74">
        <v>0.16589999999999999</v>
      </c>
      <c r="BY37" s="74">
        <v>0.19969999999999999</v>
      </c>
      <c r="BZ37" s="74">
        <v>0.32400000000000001</v>
      </c>
      <c r="CA37" s="74">
        <v>0.17899999999999999</v>
      </c>
      <c r="CB37" s="74">
        <v>0.1888</v>
      </c>
      <c r="CC37" s="74">
        <v>0.15679999999999999</v>
      </c>
      <c r="CD37" s="74">
        <v>0.14899999999999999</v>
      </c>
      <c r="CE37" s="74">
        <v>0.1153</v>
      </c>
      <c r="CF37" s="74">
        <v>0.12839999999999999</v>
      </c>
      <c r="CG37" s="74">
        <v>0.21390000000000001</v>
      </c>
      <c r="CH37" s="74">
        <v>0.25559999999999999</v>
      </c>
      <c r="CI37" s="74">
        <v>0.14180000000000001</v>
      </c>
      <c r="CJ37" s="74">
        <v>0.15759999999999999</v>
      </c>
      <c r="CK37" s="74">
        <v>0.14610000000000001</v>
      </c>
      <c r="CL37" s="74">
        <v>0.1615</v>
      </c>
      <c r="CM37" s="74">
        <v>0.16300000000000001</v>
      </c>
      <c r="CN37" s="74">
        <v>0.2349</v>
      </c>
      <c r="CO37" s="74">
        <v>0.1784</v>
      </c>
      <c r="CP37" s="74">
        <v>0.2485</v>
      </c>
      <c r="CQ37" s="74">
        <v>0.20849999999999999</v>
      </c>
      <c r="CR37" s="74">
        <v>0.16109999999999999</v>
      </c>
      <c r="CS37" s="74">
        <v>0.16550000000000001</v>
      </c>
      <c r="CT37" s="74">
        <v>0.11890000000000001</v>
      </c>
      <c r="CU37" s="74">
        <v>0.1197</v>
      </c>
      <c r="CV37" s="74">
        <v>0.224</v>
      </c>
      <c r="CW37" s="74">
        <v>0.12039999999999999</v>
      </c>
      <c r="CX37" s="74">
        <v>0.16719999999999999</v>
      </c>
      <c r="CY37" s="74">
        <v>0.26029999999999998</v>
      </c>
      <c r="CZ37" s="74">
        <v>0.23330000000000001</v>
      </c>
      <c r="DA37" s="74">
        <v>0.22900000000000001</v>
      </c>
      <c r="DB37" s="74">
        <v>0.21629999999999999</v>
      </c>
      <c r="DC37" s="74">
        <v>0.13350000000000001</v>
      </c>
      <c r="DD37" s="74">
        <v>0.14249999999999999</v>
      </c>
      <c r="DE37" s="74">
        <v>0.12759999999999999</v>
      </c>
      <c r="DF37" s="74">
        <v>0.14860000000000001</v>
      </c>
      <c r="DG37" s="74">
        <v>0.18709999999999999</v>
      </c>
      <c r="DH37" s="74">
        <v>0.1825</v>
      </c>
      <c r="DI37" s="74">
        <v>0.14879999999999999</v>
      </c>
      <c r="DJ37" s="74">
        <v>0.1673</v>
      </c>
      <c r="DK37" s="74">
        <v>0.17180000000000001</v>
      </c>
      <c r="DL37" s="74">
        <v>0.15540000000000001</v>
      </c>
      <c r="DM37" s="74">
        <v>0.1172</v>
      </c>
      <c r="DN37" s="74">
        <v>0.1215</v>
      </c>
      <c r="DO37" s="74">
        <v>0.23630000000000001</v>
      </c>
      <c r="DP37" s="74">
        <v>0.14710000000000001</v>
      </c>
      <c r="DQ37" s="74">
        <v>0.1497</v>
      </c>
      <c r="DR37" s="74">
        <v>0.19170000000000001</v>
      </c>
      <c r="DS37" s="74">
        <v>0.15279999999999999</v>
      </c>
      <c r="DT37" s="74">
        <v>0.12280000000000001</v>
      </c>
      <c r="DU37" s="74">
        <v>0.16789999999999999</v>
      </c>
      <c r="DV37" s="74">
        <v>0.1472</v>
      </c>
      <c r="DW37" s="74">
        <v>0.1212</v>
      </c>
      <c r="DX37" s="74">
        <v>0.1804</v>
      </c>
      <c r="DY37" s="74">
        <v>0.22900000000000001</v>
      </c>
      <c r="DZ37" s="74">
        <v>0.1552</v>
      </c>
      <c r="EA37" s="74">
        <v>0.11509999999999999</v>
      </c>
      <c r="EB37" s="74">
        <v>0.12139999999999999</v>
      </c>
      <c r="EC37" s="74">
        <v>0.16270000000000001</v>
      </c>
      <c r="ED37" s="74">
        <v>0.1236</v>
      </c>
      <c r="EE37" s="74">
        <v>0.12520000000000001</v>
      </c>
      <c r="EF37" s="74">
        <v>0.14349999999999999</v>
      </c>
      <c r="EG37" s="74">
        <v>0.1348</v>
      </c>
      <c r="EH37" s="74">
        <v>0.19070000000000001</v>
      </c>
      <c r="EI37" s="74">
        <v>0.1714</v>
      </c>
      <c r="EJ37" s="74">
        <v>0.1351</v>
      </c>
      <c r="EK37" s="74">
        <v>0.11459999999999999</v>
      </c>
      <c r="EL37" s="74">
        <v>0.15959999999999999</v>
      </c>
      <c r="EM37" s="74">
        <v>0.2268</v>
      </c>
      <c r="EN37" s="74">
        <v>0.19020000000000001</v>
      </c>
      <c r="EO37" s="74">
        <v>0.16769999999999999</v>
      </c>
      <c r="EP37" s="74">
        <v>0.14810000000000001</v>
      </c>
      <c r="EQ37" s="74">
        <v>0.18029999999999999</v>
      </c>
      <c r="ER37" s="74">
        <v>0.15060000000000001</v>
      </c>
      <c r="ES37" s="74">
        <v>0.17419999999999999</v>
      </c>
      <c r="ET37" s="74">
        <v>0.1414</v>
      </c>
      <c r="EU37" s="74">
        <v>0.1653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51"/>
  <sheetViews>
    <sheetView topLeftCell="W1" zoomScale="69" workbookViewId="0">
      <selection activeCell="AM10" sqref="AM10"/>
    </sheetView>
  </sheetViews>
  <sheetFormatPr baseColWidth="10" defaultRowHeight="16"/>
  <cols>
    <col min="34" max="34" width="12.5" customWidth="1"/>
    <col min="35" max="35" width="18.1640625" customWidth="1"/>
    <col min="36" max="36" width="20.33203125" customWidth="1"/>
    <col min="37" max="37" width="26" customWidth="1"/>
  </cols>
  <sheetData>
    <row r="1" spans="1:37" ht="18" thickTop="1" thickBot="1">
      <c r="A1" s="39" t="s">
        <v>0</v>
      </c>
      <c r="B1" s="44" t="s">
        <v>27</v>
      </c>
      <c r="C1" s="47" t="s">
        <v>58</v>
      </c>
      <c r="D1" s="47" t="s">
        <v>57</v>
      </c>
      <c r="E1" s="47" t="s">
        <v>59</v>
      </c>
      <c r="F1" s="47" t="s">
        <v>1</v>
      </c>
      <c r="G1" s="47" t="s">
        <v>2</v>
      </c>
      <c r="H1" s="47" t="s">
        <v>3</v>
      </c>
      <c r="I1" s="47" t="s">
        <v>4</v>
      </c>
      <c r="J1" s="47" t="s">
        <v>5</v>
      </c>
      <c r="K1" s="47" t="s">
        <v>6</v>
      </c>
      <c r="L1" s="47" t="s">
        <v>7</v>
      </c>
      <c r="M1" s="47" t="s">
        <v>8</v>
      </c>
      <c r="N1" s="47" t="s">
        <v>9</v>
      </c>
      <c r="O1" s="47" t="s">
        <v>10</v>
      </c>
      <c r="P1" s="47" t="s">
        <v>11</v>
      </c>
      <c r="Q1" s="47" t="s">
        <v>12</v>
      </c>
      <c r="R1" s="47" t="s">
        <v>13</v>
      </c>
      <c r="S1" s="47" t="s">
        <v>14</v>
      </c>
      <c r="T1" s="47" t="s">
        <v>15</v>
      </c>
      <c r="U1" s="47" t="s">
        <v>52</v>
      </c>
      <c r="V1" s="47" t="s">
        <v>53</v>
      </c>
      <c r="W1" s="47" t="s">
        <v>66</v>
      </c>
      <c r="X1" s="47" t="s">
        <v>67</v>
      </c>
      <c r="Y1" s="47" t="s">
        <v>68</v>
      </c>
      <c r="Z1" s="47" t="s">
        <v>69</v>
      </c>
      <c r="AA1" s="47" t="s">
        <v>70</v>
      </c>
      <c r="AB1" s="47" t="s">
        <v>71</v>
      </c>
      <c r="AC1" s="47" t="s">
        <v>75</v>
      </c>
      <c r="AD1" s="47" t="s">
        <v>76</v>
      </c>
      <c r="AE1" s="47" t="s">
        <v>77</v>
      </c>
      <c r="AF1" s="47" t="s">
        <v>78</v>
      </c>
      <c r="AG1" s="47" t="s">
        <v>79</v>
      </c>
      <c r="AH1" s="67" t="s">
        <v>202</v>
      </c>
      <c r="AI1" s="67" t="s">
        <v>56</v>
      </c>
      <c r="AJ1" s="47" t="s">
        <v>203</v>
      </c>
      <c r="AK1" s="73" t="s">
        <v>204</v>
      </c>
    </row>
    <row r="2" spans="1:37" ht="18" thickTop="1" thickBot="1">
      <c r="A2" s="40" t="s">
        <v>16</v>
      </c>
      <c r="B2" s="45" t="s">
        <v>28</v>
      </c>
      <c r="C2" s="45">
        <v>44</v>
      </c>
      <c r="D2" s="50">
        <v>0.54</v>
      </c>
      <c r="E2" s="45" t="s">
        <v>60</v>
      </c>
      <c r="F2" s="53">
        <v>19.8</v>
      </c>
      <c r="G2" s="56">
        <v>17.7</v>
      </c>
      <c r="H2" s="59">
        <v>16.8</v>
      </c>
      <c r="I2" s="56">
        <v>13.9</v>
      </c>
      <c r="J2" s="59">
        <v>14.6</v>
      </c>
      <c r="K2" s="56">
        <v>8.1</v>
      </c>
      <c r="L2" s="59">
        <v>13.1</v>
      </c>
      <c r="M2" s="56">
        <v>15.9</v>
      </c>
      <c r="N2" s="59">
        <v>15.7</v>
      </c>
      <c r="O2" s="56">
        <v>8.4</v>
      </c>
      <c r="P2" s="59">
        <v>13</v>
      </c>
      <c r="Q2" s="56">
        <v>5.4</v>
      </c>
      <c r="R2" s="59">
        <v>16.3</v>
      </c>
      <c r="S2" s="56">
        <v>11</v>
      </c>
      <c r="T2" s="59">
        <v>12.3</v>
      </c>
      <c r="U2" s="56">
        <v>12.3</v>
      </c>
      <c r="V2" s="59">
        <v>9.6999999999999993</v>
      </c>
      <c r="W2" s="56">
        <v>8.5</v>
      </c>
      <c r="X2" s="45"/>
      <c r="Y2" s="45"/>
      <c r="Z2" s="45"/>
      <c r="AA2" s="45"/>
      <c r="AB2" s="45"/>
      <c r="AC2" s="45"/>
      <c r="AD2" s="45"/>
      <c r="AE2" s="45"/>
      <c r="AF2" s="45"/>
      <c r="AG2" s="45"/>
      <c r="AH2" s="68">
        <f t="shared" ref="AH2:AH33" si="0">AVERAGE(F2:AG2)</f>
        <v>12.916666666666668</v>
      </c>
      <c r="AI2" s="70">
        <f t="shared" ref="AI2:AI33" si="1">_xlfn.STDEV.S(F2:AG2)</f>
        <v>3.8475737198150841</v>
      </c>
      <c r="AJ2" s="72">
        <v>0.1646</v>
      </c>
      <c r="AK2" s="74">
        <v>0.11890000000000001</v>
      </c>
    </row>
    <row r="3" spans="1:37" ht="18" thickTop="1" thickBot="1">
      <c r="A3" s="40" t="s">
        <v>82</v>
      </c>
      <c r="B3" s="46" t="s">
        <v>29</v>
      </c>
      <c r="C3" s="48">
        <v>38</v>
      </c>
      <c r="D3" s="51">
        <v>0.46</v>
      </c>
      <c r="E3" s="48" t="s">
        <v>60</v>
      </c>
      <c r="F3" s="54">
        <v>17.100000000000001</v>
      </c>
      <c r="G3" s="57">
        <v>19.8</v>
      </c>
      <c r="H3" s="60">
        <v>13.5</v>
      </c>
      <c r="I3" s="57">
        <v>13.9</v>
      </c>
      <c r="J3" s="60">
        <v>13.2</v>
      </c>
      <c r="K3" s="57">
        <v>15.3</v>
      </c>
      <c r="L3" s="60">
        <v>14.2</v>
      </c>
      <c r="M3" s="57">
        <v>14</v>
      </c>
      <c r="N3" s="60">
        <v>22</v>
      </c>
      <c r="O3" s="57">
        <v>11.7</v>
      </c>
      <c r="P3" s="60">
        <v>10.9</v>
      </c>
      <c r="Q3" s="57">
        <v>5.8</v>
      </c>
      <c r="R3" s="60">
        <v>12.9</v>
      </c>
      <c r="S3" s="57">
        <v>10.8</v>
      </c>
      <c r="T3" s="60">
        <v>4.7</v>
      </c>
      <c r="U3" s="57">
        <v>6.2</v>
      </c>
      <c r="V3" s="60">
        <v>-1.8</v>
      </c>
      <c r="W3" s="57">
        <v>13.1</v>
      </c>
      <c r="X3" s="64"/>
      <c r="Y3" s="48"/>
      <c r="Z3" s="48"/>
      <c r="AA3" s="48"/>
      <c r="AB3" s="48"/>
      <c r="AC3" s="48"/>
      <c r="AD3" s="48"/>
      <c r="AE3" s="48"/>
      <c r="AF3" s="48"/>
      <c r="AG3" s="48"/>
      <c r="AH3" s="68">
        <f t="shared" si="0"/>
        <v>12.072222222222221</v>
      </c>
      <c r="AI3" s="70">
        <f t="shared" si="1"/>
        <v>5.6064884213115667</v>
      </c>
      <c r="AJ3" s="72">
        <v>0.23139999999999999</v>
      </c>
      <c r="AK3" s="74">
        <v>0.16020000000000001</v>
      </c>
    </row>
    <row r="4" spans="1:37" ht="18" thickTop="1" thickBot="1">
      <c r="A4" s="40" t="s">
        <v>83</v>
      </c>
      <c r="B4" s="45" t="s">
        <v>30</v>
      </c>
      <c r="C4" s="49">
        <v>60</v>
      </c>
      <c r="D4" s="52">
        <v>0.73</v>
      </c>
      <c r="E4" s="49" t="s">
        <v>61</v>
      </c>
      <c r="F4" s="54">
        <v>14.8</v>
      </c>
      <c r="G4" s="57">
        <v>20</v>
      </c>
      <c r="H4" s="60">
        <v>21.4</v>
      </c>
      <c r="I4" s="57">
        <v>20.6</v>
      </c>
      <c r="J4" s="60">
        <v>15.9</v>
      </c>
      <c r="K4" s="57">
        <v>15.7</v>
      </c>
      <c r="L4" s="60">
        <v>9.6999999999999993</v>
      </c>
      <c r="M4" s="57">
        <v>15.1</v>
      </c>
      <c r="N4" s="60">
        <v>9.5</v>
      </c>
      <c r="O4" s="57">
        <v>13.8</v>
      </c>
      <c r="P4" s="60">
        <v>13.2</v>
      </c>
      <c r="Q4" s="57">
        <v>18</v>
      </c>
      <c r="R4" s="60">
        <v>9.4</v>
      </c>
      <c r="S4" s="57">
        <v>15.9</v>
      </c>
      <c r="T4" s="60">
        <v>12.1</v>
      </c>
      <c r="U4" s="57">
        <v>2.9</v>
      </c>
      <c r="V4" s="60"/>
      <c r="W4" s="57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68">
        <f t="shared" si="0"/>
        <v>14.250000000000002</v>
      </c>
      <c r="AI4" s="70">
        <f t="shared" si="1"/>
        <v>4.8213414454208969</v>
      </c>
      <c r="AJ4" s="72">
        <v>0.18079999999999999</v>
      </c>
      <c r="AK4" s="74">
        <v>0.12790000000000001</v>
      </c>
    </row>
    <row r="5" spans="1:37" ht="18" thickTop="1" thickBot="1">
      <c r="A5" s="40" t="s">
        <v>84</v>
      </c>
      <c r="B5" s="46" t="s">
        <v>31</v>
      </c>
      <c r="C5" s="48">
        <v>48</v>
      </c>
      <c r="D5" s="51">
        <v>0.59</v>
      </c>
      <c r="E5" s="48" t="s">
        <v>62</v>
      </c>
      <c r="F5" s="54">
        <v>21.3</v>
      </c>
      <c r="G5" s="57">
        <v>19.399999999999999</v>
      </c>
      <c r="H5" s="60">
        <v>9.6999999999999993</v>
      </c>
      <c r="I5" s="57">
        <v>17.899999999999999</v>
      </c>
      <c r="J5" s="60">
        <v>13.4</v>
      </c>
      <c r="K5" s="57">
        <v>12.4</v>
      </c>
      <c r="L5" s="60">
        <v>15.5</v>
      </c>
      <c r="M5" s="57">
        <v>14</v>
      </c>
      <c r="N5" s="60">
        <v>11.7</v>
      </c>
      <c r="O5" s="57">
        <v>13.7</v>
      </c>
      <c r="P5" s="60">
        <v>13.6</v>
      </c>
      <c r="Q5" s="57">
        <v>5.0999999999999996</v>
      </c>
      <c r="R5" s="60">
        <v>14.9</v>
      </c>
      <c r="S5" s="57">
        <v>4.7</v>
      </c>
      <c r="T5" s="60">
        <v>15.4</v>
      </c>
      <c r="U5" s="57">
        <v>6.2</v>
      </c>
      <c r="V5" s="60">
        <v>14.4</v>
      </c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68">
        <f t="shared" si="0"/>
        <v>13.135294117647058</v>
      </c>
      <c r="AI5" s="70">
        <f t="shared" si="1"/>
        <v>4.6342395784624992</v>
      </c>
      <c r="AJ5" s="72">
        <v>0.188</v>
      </c>
      <c r="AK5" s="74">
        <v>0.12989999999999999</v>
      </c>
    </row>
    <row r="6" spans="1:37" ht="18" thickTop="1" thickBot="1">
      <c r="A6" s="40" t="s">
        <v>85</v>
      </c>
      <c r="B6" s="45" t="s">
        <v>32</v>
      </c>
      <c r="C6" s="49">
        <v>43</v>
      </c>
      <c r="D6" s="52">
        <v>0.52</v>
      </c>
      <c r="E6" s="49" t="s">
        <v>60</v>
      </c>
      <c r="F6" s="55">
        <v>16.100000000000001</v>
      </c>
      <c r="G6" s="58">
        <v>17.8</v>
      </c>
      <c r="H6" s="61">
        <v>20.8</v>
      </c>
      <c r="I6" s="58">
        <v>15.2</v>
      </c>
      <c r="J6" s="61">
        <v>11.5</v>
      </c>
      <c r="K6" s="58">
        <v>11.9</v>
      </c>
      <c r="L6" s="61">
        <v>7.5</v>
      </c>
      <c r="M6" s="58">
        <v>14.4</v>
      </c>
      <c r="N6" s="61">
        <v>9.8000000000000007</v>
      </c>
      <c r="O6" s="58">
        <v>10.8</v>
      </c>
      <c r="P6" s="61">
        <v>13.6</v>
      </c>
      <c r="Q6" s="58">
        <v>13.5</v>
      </c>
      <c r="R6" s="61">
        <v>11.9</v>
      </c>
      <c r="S6" s="58">
        <v>8.8000000000000007</v>
      </c>
      <c r="T6" s="61">
        <v>8.6999999999999993</v>
      </c>
      <c r="U6" s="58">
        <v>5.9</v>
      </c>
      <c r="V6" s="61">
        <v>7.8</v>
      </c>
      <c r="W6" s="63">
        <v>-1.9</v>
      </c>
      <c r="X6" s="65">
        <v>-4.3</v>
      </c>
      <c r="Y6" s="63">
        <v>13.1</v>
      </c>
      <c r="Z6" s="49"/>
      <c r="AA6" s="49"/>
      <c r="AB6" s="49"/>
      <c r="AC6" s="49"/>
      <c r="AD6" s="49"/>
      <c r="AE6" s="49"/>
      <c r="AF6" s="49"/>
      <c r="AG6" s="49"/>
      <c r="AH6" s="68">
        <f t="shared" si="0"/>
        <v>10.645</v>
      </c>
      <c r="AI6" s="70">
        <f t="shared" si="1"/>
        <v>5.9598194073663899</v>
      </c>
      <c r="AJ6" s="72">
        <v>0.25580000000000003</v>
      </c>
      <c r="AK6" s="74">
        <v>0.17929999999999999</v>
      </c>
    </row>
    <row r="7" spans="1:37" ht="18" thickTop="1" thickBot="1">
      <c r="A7" s="41" t="s">
        <v>17</v>
      </c>
      <c r="B7" s="46" t="s">
        <v>28</v>
      </c>
      <c r="C7" s="48">
        <v>41</v>
      </c>
      <c r="D7" s="51">
        <v>0.5</v>
      </c>
      <c r="E7" s="48" t="s">
        <v>60</v>
      </c>
      <c r="F7" s="54">
        <v>19.100000000000001</v>
      </c>
      <c r="G7" s="57">
        <v>15</v>
      </c>
      <c r="H7" s="60">
        <v>12.3</v>
      </c>
      <c r="I7" s="57">
        <v>12.8</v>
      </c>
      <c r="J7" s="60">
        <v>19.2</v>
      </c>
      <c r="K7" s="57">
        <v>11.7</v>
      </c>
      <c r="L7" s="60">
        <v>8.8000000000000007</v>
      </c>
      <c r="M7" s="57">
        <v>18.100000000000001</v>
      </c>
      <c r="N7" s="60">
        <v>13.5</v>
      </c>
      <c r="O7" s="57">
        <v>15.3</v>
      </c>
      <c r="P7" s="60">
        <v>12</v>
      </c>
      <c r="Q7" s="57">
        <v>13.5</v>
      </c>
      <c r="R7" s="60">
        <v>3</v>
      </c>
      <c r="S7" s="57">
        <v>12.3</v>
      </c>
      <c r="T7" s="60">
        <v>15.9</v>
      </c>
      <c r="U7" s="57">
        <v>14.7</v>
      </c>
      <c r="V7" s="60">
        <v>4.9000000000000004</v>
      </c>
      <c r="W7" s="57">
        <v>-3.2</v>
      </c>
      <c r="X7" s="60">
        <v>12.8</v>
      </c>
      <c r="Y7" s="57">
        <v>-30.2</v>
      </c>
      <c r="Z7" s="48"/>
      <c r="AA7" s="48"/>
      <c r="AB7" s="48"/>
      <c r="AC7" s="48"/>
      <c r="AD7" s="48"/>
      <c r="AE7" s="48"/>
      <c r="AF7" s="48"/>
      <c r="AG7" s="48"/>
      <c r="AH7" s="68">
        <f t="shared" si="0"/>
        <v>10.075000000000003</v>
      </c>
      <c r="AI7" s="70">
        <f t="shared" si="1"/>
        <v>10.923941596328678</v>
      </c>
      <c r="AJ7" s="72">
        <v>0.253</v>
      </c>
      <c r="AK7" s="74">
        <v>0.17910000000000001</v>
      </c>
    </row>
    <row r="8" spans="1:37" ht="18" thickTop="1" thickBot="1">
      <c r="A8" s="41" t="s">
        <v>86</v>
      </c>
      <c r="B8" s="45" t="s">
        <v>29</v>
      </c>
      <c r="C8" s="49">
        <v>25</v>
      </c>
      <c r="D8" s="52">
        <v>0.3</v>
      </c>
      <c r="E8" s="49" t="s">
        <v>63</v>
      </c>
      <c r="F8" s="54">
        <v>13.1</v>
      </c>
      <c r="G8" s="57">
        <v>15</v>
      </c>
      <c r="H8" s="60">
        <v>16.399999999999999</v>
      </c>
      <c r="I8" s="57">
        <v>12.7</v>
      </c>
      <c r="J8" s="60">
        <v>10</v>
      </c>
      <c r="K8" s="57">
        <v>15.2</v>
      </c>
      <c r="L8" s="60">
        <v>18.2</v>
      </c>
      <c r="M8" s="57">
        <v>15.7</v>
      </c>
      <c r="N8" s="60">
        <v>8.8000000000000007</v>
      </c>
      <c r="O8" s="57">
        <v>12.5</v>
      </c>
      <c r="P8" s="60">
        <v>15.3</v>
      </c>
      <c r="Q8" s="57">
        <v>10.8</v>
      </c>
      <c r="R8" s="60">
        <v>14.6</v>
      </c>
      <c r="S8" s="57">
        <v>11</v>
      </c>
      <c r="T8" s="60">
        <v>8.1</v>
      </c>
      <c r="U8" s="57">
        <v>3.7</v>
      </c>
      <c r="V8" s="60">
        <v>10.7</v>
      </c>
      <c r="W8" s="57">
        <v>9.9</v>
      </c>
      <c r="X8" s="60">
        <v>0.5</v>
      </c>
      <c r="Y8" s="49"/>
      <c r="Z8" s="49"/>
      <c r="AA8" s="49"/>
      <c r="AB8" s="49"/>
      <c r="AC8" s="49"/>
      <c r="AD8" s="49"/>
      <c r="AE8" s="49"/>
      <c r="AF8" s="49"/>
      <c r="AG8" s="49"/>
      <c r="AH8" s="68">
        <f t="shared" si="0"/>
        <v>11.694736842105264</v>
      </c>
      <c r="AI8" s="70">
        <f t="shared" si="1"/>
        <v>4.3950064700003546</v>
      </c>
      <c r="AJ8" s="72">
        <v>0.1978</v>
      </c>
      <c r="AK8" s="74">
        <v>0.1429</v>
      </c>
    </row>
    <row r="9" spans="1:37" ht="18" thickTop="1" thickBot="1">
      <c r="A9" s="41" t="s">
        <v>87</v>
      </c>
      <c r="B9" s="46" t="s">
        <v>30</v>
      </c>
      <c r="C9" s="48">
        <v>40</v>
      </c>
      <c r="D9" s="51">
        <v>0.49</v>
      </c>
      <c r="E9" s="48" t="s">
        <v>60</v>
      </c>
      <c r="F9" s="55">
        <v>8.1999999999999993</v>
      </c>
      <c r="G9" s="58">
        <v>17.899999999999999</v>
      </c>
      <c r="H9" s="61">
        <v>11.2</v>
      </c>
      <c r="I9" s="58">
        <v>19.2</v>
      </c>
      <c r="J9" s="61">
        <v>12.5</v>
      </c>
      <c r="K9" s="58">
        <v>12.8</v>
      </c>
      <c r="L9" s="61">
        <v>9</v>
      </c>
      <c r="M9" s="58">
        <v>21.7</v>
      </c>
      <c r="N9" s="61">
        <v>3.3</v>
      </c>
      <c r="O9" s="58">
        <v>9.8000000000000007</v>
      </c>
      <c r="P9" s="61">
        <v>-0.4</v>
      </c>
      <c r="Q9" s="58">
        <v>-11.5</v>
      </c>
      <c r="R9" s="61">
        <v>-6.9</v>
      </c>
      <c r="S9" s="62"/>
      <c r="T9" s="64"/>
      <c r="U9" s="62"/>
      <c r="V9" s="64"/>
      <c r="W9" s="62"/>
      <c r="X9" s="64"/>
      <c r="Y9" s="62"/>
      <c r="Z9" s="64"/>
      <c r="AA9" s="48"/>
      <c r="AB9" s="48"/>
      <c r="AC9" s="48"/>
      <c r="AD9" s="48"/>
      <c r="AE9" s="48"/>
      <c r="AF9" s="48"/>
      <c r="AG9" s="48"/>
      <c r="AH9" s="68">
        <f t="shared" si="0"/>
        <v>8.2153846153846146</v>
      </c>
      <c r="AI9" s="70">
        <f t="shared" si="1"/>
        <v>9.8457136319861025</v>
      </c>
      <c r="AJ9" s="72">
        <v>0.41289999999999999</v>
      </c>
      <c r="AK9" s="74">
        <v>0.29830000000000001</v>
      </c>
    </row>
    <row r="10" spans="1:37" ht="18" thickTop="1" thickBot="1">
      <c r="A10" s="41" t="s">
        <v>88</v>
      </c>
      <c r="B10" s="45" t="s">
        <v>31</v>
      </c>
      <c r="C10" s="49">
        <v>48</v>
      </c>
      <c r="D10" s="52">
        <v>0.59</v>
      </c>
      <c r="E10" s="49" t="s">
        <v>60</v>
      </c>
      <c r="F10" s="55">
        <v>21.5</v>
      </c>
      <c r="G10" s="58">
        <v>13.2</v>
      </c>
      <c r="H10" s="61">
        <v>15.8</v>
      </c>
      <c r="I10" s="58">
        <v>13.6</v>
      </c>
      <c r="J10" s="61">
        <v>16.7</v>
      </c>
      <c r="K10" s="58">
        <v>16</v>
      </c>
      <c r="L10" s="61">
        <v>11.3</v>
      </c>
      <c r="M10" s="58">
        <v>16.3</v>
      </c>
      <c r="N10" s="61">
        <v>10.3</v>
      </c>
      <c r="O10" s="58">
        <v>15.4</v>
      </c>
      <c r="P10" s="61">
        <v>15.5</v>
      </c>
      <c r="Q10" s="58">
        <v>7.7</v>
      </c>
      <c r="R10" s="61">
        <v>5</v>
      </c>
      <c r="S10" s="63">
        <v>3.6</v>
      </c>
      <c r="T10" s="65">
        <v>15.3</v>
      </c>
      <c r="U10" s="63">
        <v>23.9</v>
      </c>
      <c r="V10" s="64"/>
      <c r="W10" s="62"/>
      <c r="X10" s="64"/>
      <c r="Y10" s="49"/>
      <c r="Z10" s="49"/>
      <c r="AA10" s="49"/>
      <c r="AB10" s="49"/>
      <c r="AC10" s="49"/>
      <c r="AD10" s="49"/>
      <c r="AE10" s="49"/>
      <c r="AF10" s="49"/>
      <c r="AG10" s="49"/>
      <c r="AH10" s="68">
        <f t="shared" si="0"/>
        <v>13.81875</v>
      </c>
      <c r="AI10" s="70">
        <f t="shared" si="1"/>
        <v>5.354651404775729</v>
      </c>
      <c r="AJ10" s="72">
        <v>0.2046</v>
      </c>
      <c r="AK10" s="74">
        <v>0.1449</v>
      </c>
    </row>
    <row r="11" spans="1:37" ht="18" thickTop="1" thickBot="1">
      <c r="A11" s="41" t="s">
        <v>89</v>
      </c>
      <c r="B11" s="46" t="s">
        <v>32</v>
      </c>
      <c r="C11" s="48">
        <v>53</v>
      </c>
      <c r="D11" s="51">
        <v>0.65</v>
      </c>
      <c r="E11" s="48" t="s">
        <v>61</v>
      </c>
      <c r="F11" s="54">
        <v>26.5</v>
      </c>
      <c r="G11" s="57">
        <v>12</v>
      </c>
      <c r="H11" s="60">
        <v>14.9</v>
      </c>
      <c r="I11" s="57">
        <v>17.7</v>
      </c>
      <c r="J11" s="60">
        <v>14.4</v>
      </c>
      <c r="K11" s="57">
        <v>15</v>
      </c>
      <c r="L11" s="60">
        <v>15.3</v>
      </c>
      <c r="M11" s="57">
        <v>10.3</v>
      </c>
      <c r="N11" s="60">
        <v>10.9</v>
      </c>
      <c r="O11" s="57">
        <v>9.3000000000000007</v>
      </c>
      <c r="P11" s="60">
        <v>11.9</v>
      </c>
      <c r="Q11" s="57">
        <v>13</v>
      </c>
      <c r="R11" s="60">
        <v>10</v>
      </c>
      <c r="S11" s="57">
        <v>9.8000000000000007</v>
      </c>
      <c r="T11" s="60">
        <v>30.8</v>
      </c>
      <c r="U11" s="62"/>
      <c r="V11" s="64"/>
      <c r="W11" s="62"/>
      <c r="X11" s="64"/>
      <c r="Y11" s="62"/>
      <c r="Z11" s="48"/>
      <c r="AA11" s="48"/>
      <c r="AB11" s="48"/>
      <c r="AC11" s="48"/>
      <c r="AD11" s="48"/>
      <c r="AE11" s="48"/>
      <c r="AF11" s="48"/>
      <c r="AG11" s="48"/>
      <c r="AH11" s="68">
        <f t="shared" si="0"/>
        <v>14.786666666666669</v>
      </c>
      <c r="AI11" s="70">
        <f t="shared" si="1"/>
        <v>6.1817550289618541</v>
      </c>
      <c r="AJ11" s="72">
        <v>0.1983</v>
      </c>
      <c r="AK11" s="74">
        <v>0.1419</v>
      </c>
    </row>
    <row r="12" spans="1:37" ht="18" thickTop="1" thickBot="1">
      <c r="A12" s="42" t="s">
        <v>18</v>
      </c>
      <c r="B12" s="45" t="s">
        <v>28</v>
      </c>
      <c r="C12" s="49">
        <v>49</v>
      </c>
      <c r="D12" s="52">
        <v>0.6</v>
      </c>
      <c r="E12" s="49" t="s">
        <v>60</v>
      </c>
      <c r="F12" s="54">
        <v>20.3</v>
      </c>
      <c r="G12" s="57">
        <v>14.1</v>
      </c>
      <c r="H12" s="60">
        <v>24.7</v>
      </c>
      <c r="I12" s="57">
        <v>11.6</v>
      </c>
      <c r="J12" s="60">
        <v>12.8</v>
      </c>
      <c r="K12" s="57">
        <v>21.9</v>
      </c>
      <c r="L12" s="60">
        <v>13.9</v>
      </c>
      <c r="M12" s="57">
        <v>6.7</v>
      </c>
      <c r="N12" s="60">
        <v>13.6</v>
      </c>
      <c r="O12" s="57">
        <v>13.5</v>
      </c>
      <c r="P12" s="60">
        <v>8.5</v>
      </c>
      <c r="Q12" s="57">
        <v>12.3</v>
      </c>
      <c r="R12" s="60">
        <v>6.2</v>
      </c>
      <c r="S12" s="57">
        <v>7</v>
      </c>
      <c r="T12" s="60">
        <v>8.5</v>
      </c>
      <c r="U12" s="56">
        <v>3.7</v>
      </c>
      <c r="V12" s="64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68">
        <f t="shared" si="0"/>
        <v>12.456249999999999</v>
      </c>
      <c r="AI12" s="70">
        <f t="shared" si="1"/>
        <v>5.8804726283975972</v>
      </c>
      <c r="AJ12" s="72">
        <v>0.2515</v>
      </c>
      <c r="AK12" s="74">
        <v>0.1764</v>
      </c>
    </row>
    <row r="13" spans="1:37" ht="18" thickTop="1" thickBot="1">
      <c r="A13" s="42" t="s">
        <v>90</v>
      </c>
      <c r="B13" s="46" t="s">
        <v>29</v>
      </c>
      <c r="C13" s="48">
        <v>44</v>
      </c>
      <c r="D13" s="51">
        <v>0.54</v>
      </c>
      <c r="E13" s="48" t="s">
        <v>62</v>
      </c>
      <c r="F13" s="54">
        <v>15.5</v>
      </c>
      <c r="G13" s="57">
        <v>16.8</v>
      </c>
      <c r="H13" s="60">
        <v>17.600000000000001</v>
      </c>
      <c r="I13" s="57">
        <v>14.5</v>
      </c>
      <c r="J13" s="60">
        <v>9.5</v>
      </c>
      <c r="K13" s="57">
        <v>18.8</v>
      </c>
      <c r="L13" s="60">
        <v>14.3</v>
      </c>
      <c r="M13" s="57">
        <v>19</v>
      </c>
      <c r="N13" s="60">
        <v>13.3</v>
      </c>
      <c r="O13" s="57">
        <v>12.4</v>
      </c>
      <c r="P13" s="60">
        <v>16.100000000000001</v>
      </c>
      <c r="Q13" s="57">
        <v>7.4</v>
      </c>
      <c r="R13" s="60">
        <v>25.4</v>
      </c>
      <c r="S13" s="57">
        <v>9</v>
      </c>
      <c r="T13" s="60">
        <v>5.4</v>
      </c>
      <c r="U13" s="57">
        <v>8.6999999999999993</v>
      </c>
      <c r="V13" s="59">
        <v>8.4</v>
      </c>
      <c r="W13" s="56">
        <v>4.0999999999999996</v>
      </c>
      <c r="X13" s="59">
        <v>3.3</v>
      </c>
      <c r="Y13" s="48"/>
      <c r="Z13" s="48"/>
      <c r="AA13" s="48"/>
      <c r="AB13" s="48"/>
      <c r="AC13" s="48"/>
      <c r="AD13" s="48"/>
      <c r="AE13" s="48"/>
      <c r="AF13" s="48"/>
      <c r="AG13" s="48"/>
      <c r="AH13" s="68">
        <f t="shared" si="0"/>
        <v>12.605263157894738</v>
      </c>
      <c r="AI13" s="70">
        <f t="shared" si="1"/>
        <v>5.8052154409452754</v>
      </c>
      <c r="AJ13" s="72">
        <v>0.25319999999999998</v>
      </c>
      <c r="AK13" s="74">
        <v>0.18890000000000001</v>
      </c>
    </row>
    <row r="14" spans="1:37" ht="18" thickTop="1" thickBot="1">
      <c r="A14" s="42" t="s">
        <v>91</v>
      </c>
      <c r="B14" s="45" t="s">
        <v>30</v>
      </c>
      <c r="C14" s="49">
        <v>38</v>
      </c>
      <c r="D14" s="52">
        <v>0.46</v>
      </c>
      <c r="E14" s="49" t="s">
        <v>60</v>
      </c>
      <c r="F14" s="54">
        <v>14.1</v>
      </c>
      <c r="G14" s="57">
        <v>14.6</v>
      </c>
      <c r="H14" s="60">
        <v>15.7</v>
      </c>
      <c r="I14" s="57">
        <v>22.7</v>
      </c>
      <c r="J14" s="60">
        <v>11.6</v>
      </c>
      <c r="K14" s="57">
        <v>10.6</v>
      </c>
      <c r="L14" s="60">
        <v>18</v>
      </c>
      <c r="M14" s="57">
        <v>10.7</v>
      </c>
      <c r="N14" s="60">
        <v>14.8</v>
      </c>
      <c r="O14" s="57">
        <v>17.100000000000001</v>
      </c>
      <c r="P14" s="60">
        <v>9.1</v>
      </c>
      <c r="Q14" s="57">
        <v>10.5</v>
      </c>
      <c r="R14" s="60">
        <v>13.2</v>
      </c>
      <c r="S14" s="57">
        <v>16.8</v>
      </c>
      <c r="T14" s="60">
        <v>6.7</v>
      </c>
      <c r="U14" s="57">
        <v>6.7</v>
      </c>
      <c r="V14" s="60">
        <v>10.9</v>
      </c>
      <c r="W14" s="57">
        <v>8.5</v>
      </c>
      <c r="X14" s="60">
        <v>2.8</v>
      </c>
      <c r="Y14" s="49"/>
      <c r="Z14" s="49"/>
      <c r="AA14" s="49"/>
      <c r="AB14" s="49"/>
      <c r="AC14" s="49"/>
      <c r="AD14" s="49"/>
      <c r="AE14" s="49"/>
      <c r="AF14" s="49"/>
      <c r="AG14" s="49"/>
      <c r="AH14" s="68">
        <f t="shared" si="0"/>
        <v>12.373684210526314</v>
      </c>
      <c r="AI14" s="70">
        <f t="shared" si="1"/>
        <v>4.7127300539499943</v>
      </c>
      <c r="AJ14" s="72">
        <v>0.20749999999999999</v>
      </c>
      <c r="AK14" s="74">
        <v>0.15160000000000001</v>
      </c>
    </row>
    <row r="15" spans="1:37" ht="18" thickTop="1" thickBot="1">
      <c r="A15" s="42" t="s">
        <v>92</v>
      </c>
      <c r="B15" s="46" t="s">
        <v>31</v>
      </c>
      <c r="C15" s="48">
        <v>21</v>
      </c>
      <c r="D15" s="51">
        <v>0.26</v>
      </c>
      <c r="E15" s="48" t="s">
        <v>63</v>
      </c>
      <c r="F15" s="54">
        <v>21.7</v>
      </c>
      <c r="G15" s="57">
        <v>17.5</v>
      </c>
      <c r="H15" s="60">
        <v>10.7</v>
      </c>
      <c r="I15" s="57">
        <v>10.7</v>
      </c>
      <c r="J15" s="60">
        <v>13.3</v>
      </c>
      <c r="K15" s="57">
        <v>10.1</v>
      </c>
      <c r="L15" s="60">
        <v>13.9</v>
      </c>
      <c r="M15" s="57">
        <v>14.5</v>
      </c>
      <c r="N15" s="60">
        <v>11.3</v>
      </c>
      <c r="O15" s="57">
        <v>14.5</v>
      </c>
      <c r="P15" s="60">
        <v>11.8</v>
      </c>
      <c r="Q15" s="57">
        <v>14.2</v>
      </c>
      <c r="R15" s="60">
        <v>16.7</v>
      </c>
      <c r="S15" s="57">
        <v>19.2</v>
      </c>
      <c r="T15" s="60">
        <v>8.5</v>
      </c>
      <c r="U15" s="57">
        <v>12.2</v>
      </c>
      <c r="V15" s="60">
        <v>13.9</v>
      </c>
      <c r="W15" s="62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68">
        <f t="shared" si="0"/>
        <v>13.805882352941174</v>
      </c>
      <c r="AI15" s="70">
        <f t="shared" si="1"/>
        <v>3.4359261102785887</v>
      </c>
      <c r="AJ15" s="72">
        <v>0.1331</v>
      </c>
      <c r="AK15" s="74">
        <v>9.3100000000000002E-2</v>
      </c>
    </row>
    <row r="16" spans="1:37" ht="18" thickTop="1" thickBot="1">
      <c r="A16" s="42" t="s">
        <v>93</v>
      </c>
      <c r="B16" s="45" t="s">
        <v>32</v>
      </c>
      <c r="C16" s="49">
        <v>20</v>
      </c>
      <c r="D16" s="52">
        <v>0.24</v>
      </c>
      <c r="E16" s="49" t="s">
        <v>63</v>
      </c>
      <c r="F16" s="54">
        <v>20.399999999999999</v>
      </c>
      <c r="G16" s="57">
        <v>13.7</v>
      </c>
      <c r="H16" s="60">
        <v>13.1</v>
      </c>
      <c r="I16" s="57">
        <v>15.7</v>
      </c>
      <c r="J16" s="60">
        <v>7.6</v>
      </c>
      <c r="K16" s="57">
        <v>13</v>
      </c>
      <c r="L16" s="60">
        <v>12.7</v>
      </c>
      <c r="M16" s="57">
        <v>7.3</v>
      </c>
      <c r="N16" s="60">
        <v>12.3</v>
      </c>
      <c r="O16" s="57">
        <v>13.6</v>
      </c>
      <c r="P16" s="60">
        <v>9</v>
      </c>
      <c r="Q16" s="57">
        <v>19.2</v>
      </c>
      <c r="R16" s="60">
        <v>13.1</v>
      </c>
      <c r="S16" s="57">
        <v>13.9</v>
      </c>
      <c r="T16" s="60">
        <v>12.5</v>
      </c>
      <c r="U16" s="57">
        <v>14.7</v>
      </c>
      <c r="V16" s="60">
        <v>18.600000000000001</v>
      </c>
      <c r="W16" s="56">
        <v>6.5</v>
      </c>
      <c r="X16" s="59">
        <v>5</v>
      </c>
      <c r="Y16" s="56">
        <v>16.8</v>
      </c>
      <c r="Z16" s="59">
        <v>4.0999999999999996</v>
      </c>
      <c r="AA16" s="62"/>
      <c r="AB16" s="64"/>
      <c r="AC16" s="62"/>
      <c r="AD16" s="64"/>
      <c r="AE16" s="62"/>
      <c r="AF16" s="64"/>
      <c r="AG16" s="49"/>
      <c r="AH16" s="68">
        <f t="shared" si="0"/>
        <v>12.514285714285712</v>
      </c>
      <c r="AI16" s="70">
        <f t="shared" si="1"/>
        <v>4.5268405885656886</v>
      </c>
      <c r="AJ16" s="72">
        <v>0.1968</v>
      </c>
      <c r="AK16" s="74">
        <v>0.1363</v>
      </c>
    </row>
    <row r="17" spans="1:37" ht="18" thickTop="1" thickBot="1">
      <c r="A17" s="41" t="s">
        <v>19</v>
      </c>
      <c r="B17" s="46" t="s">
        <v>28</v>
      </c>
      <c r="C17" s="48">
        <v>21</v>
      </c>
      <c r="D17" s="51">
        <v>0.26</v>
      </c>
      <c r="E17" s="48" t="s">
        <v>63</v>
      </c>
      <c r="F17" s="54">
        <v>18.8</v>
      </c>
      <c r="G17" s="57">
        <v>10.1</v>
      </c>
      <c r="H17" s="60">
        <v>16.399999999999999</v>
      </c>
      <c r="I17" s="57">
        <v>14</v>
      </c>
      <c r="J17" s="60">
        <v>17.7</v>
      </c>
      <c r="K17" s="57">
        <v>12.7</v>
      </c>
      <c r="L17" s="60">
        <v>10.3</v>
      </c>
      <c r="M17" s="57">
        <v>12.3</v>
      </c>
      <c r="N17" s="60">
        <v>8.6999999999999993</v>
      </c>
      <c r="O17" s="57">
        <v>14.8</v>
      </c>
      <c r="P17" s="60">
        <v>13.4</v>
      </c>
      <c r="Q17" s="57">
        <v>11.3</v>
      </c>
      <c r="R17" s="60">
        <v>13.2</v>
      </c>
      <c r="S17" s="57">
        <v>9.6</v>
      </c>
      <c r="T17" s="60">
        <v>14.1</v>
      </c>
      <c r="U17" s="57">
        <v>6.6</v>
      </c>
      <c r="V17" s="60">
        <v>12.6</v>
      </c>
      <c r="W17" s="57">
        <v>2.9</v>
      </c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68">
        <f t="shared" si="0"/>
        <v>12.194444444444445</v>
      </c>
      <c r="AI17" s="70">
        <f t="shared" si="1"/>
        <v>3.8624089134087063</v>
      </c>
      <c r="AJ17" s="72">
        <v>0.1694</v>
      </c>
      <c r="AK17" s="74">
        <v>0.1178</v>
      </c>
    </row>
    <row r="18" spans="1:37" ht="18" thickTop="1" thickBot="1">
      <c r="A18" s="41" t="s">
        <v>94</v>
      </c>
      <c r="B18" s="45" t="s">
        <v>29</v>
      </c>
      <c r="C18" s="49">
        <v>43</v>
      </c>
      <c r="D18" s="52">
        <v>0.52</v>
      </c>
      <c r="E18" s="49" t="s">
        <v>60</v>
      </c>
      <c r="F18" s="54">
        <v>16.8</v>
      </c>
      <c r="G18" s="57">
        <v>22.7</v>
      </c>
      <c r="H18" s="60">
        <v>13.1</v>
      </c>
      <c r="I18" s="57">
        <v>13.8</v>
      </c>
      <c r="J18" s="60">
        <v>12</v>
      </c>
      <c r="K18" s="57">
        <v>13.1</v>
      </c>
      <c r="L18" s="60">
        <v>14.6</v>
      </c>
      <c r="M18" s="57">
        <v>11</v>
      </c>
      <c r="N18" s="60">
        <v>13.3</v>
      </c>
      <c r="O18" s="57">
        <v>12.2</v>
      </c>
      <c r="P18" s="60">
        <v>5.9</v>
      </c>
      <c r="Q18" s="57">
        <v>14</v>
      </c>
      <c r="R18" s="60">
        <v>8.6</v>
      </c>
      <c r="S18" s="57">
        <v>6.4</v>
      </c>
      <c r="T18" s="60">
        <v>14.9</v>
      </c>
      <c r="U18" s="57">
        <v>18.899999999999999</v>
      </c>
      <c r="V18" s="60">
        <v>2.4</v>
      </c>
      <c r="W18" s="57">
        <v>0</v>
      </c>
      <c r="X18" s="59">
        <v>-40.6</v>
      </c>
      <c r="Y18" s="49"/>
      <c r="Z18" s="49"/>
      <c r="AA18" s="49"/>
      <c r="AB18" s="49"/>
      <c r="AC18" s="49"/>
      <c r="AD18" s="49"/>
      <c r="AE18" s="49"/>
      <c r="AF18" s="49"/>
      <c r="AG18" s="49"/>
      <c r="AH18" s="68">
        <f t="shared" si="0"/>
        <v>9.1105263157894747</v>
      </c>
      <c r="AI18" s="70">
        <f t="shared" si="1"/>
        <v>13.201678964638557</v>
      </c>
      <c r="AJ18" s="72">
        <v>0.28810000000000002</v>
      </c>
      <c r="AK18" s="74">
        <v>0.2079</v>
      </c>
    </row>
    <row r="19" spans="1:37" ht="18" thickTop="1" thickBot="1">
      <c r="A19" s="41" t="s">
        <v>95</v>
      </c>
      <c r="B19" s="46" t="s">
        <v>30</v>
      </c>
      <c r="C19" s="48">
        <v>33</v>
      </c>
      <c r="D19" s="51">
        <v>0.4</v>
      </c>
      <c r="E19" s="48" t="s">
        <v>63</v>
      </c>
      <c r="F19" s="54">
        <v>13.2</v>
      </c>
      <c r="G19" s="57">
        <v>17.600000000000001</v>
      </c>
      <c r="H19" s="60">
        <v>11.8</v>
      </c>
      <c r="I19" s="57">
        <v>19.7</v>
      </c>
      <c r="J19" s="60">
        <v>15.1</v>
      </c>
      <c r="K19" s="57">
        <v>8.8000000000000007</v>
      </c>
      <c r="L19" s="60">
        <v>14.1</v>
      </c>
      <c r="M19" s="57">
        <v>11.7</v>
      </c>
      <c r="N19" s="60">
        <v>15.2</v>
      </c>
      <c r="O19" s="57">
        <v>9.9</v>
      </c>
      <c r="P19" s="60">
        <v>10.4</v>
      </c>
      <c r="Q19" s="57">
        <v>16.899999999999999</v>
      </c>
      <c r="R19" s="60">
        <v>9</v>
      </c>
      <c r="S19" s="57">
        <v>8.1999999999999993</v>
      </c>
      <c r="T19" s="60">
        <v>13.2</v>
      </c>
      <c r="U19" s="57">
        <v>16.100000000000001</v>
      </c>
      <c r="V19" s="60">
        <v>14.9</v>
      </c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68">
        <f t="shared" si="0"/>
        <v>13.28235294117647</v>
      </c>
      <c r="AI19" s="70">
        <f t="shared" si="1"/>
        <v>3.3526547865306826</v>
      </c>
      <c r="AJ19" s="72">
        <v>0.1399</v>
      </c>
      <c r="AK19" s="74">
        <v>0.10340000000000001</v>
      </c>
    </row>
    <row r="20" spans="1:37" ht="18" thickTop="1" thickBot="1">
      <c r="A20" s="41" t="s">
        <v>96</v>
      </c>
      <c r="B20" s="45" t="s">
        <v>31</v>
      </c>
      <c r="C20" s="49">
        <v>48</v>
      </c>
      <c r="D20" s="52">
        <v>0.59</v>
      </c>
      <c r="E20" s="49" t="s">
        <v>60</v>
      </c>
      <c r="F20" s="54">
        <v>20.8</v>
      </c>
      <c r="G20" s="57">
        <v>15.6</v>
      </c>
      <c r="H20" s="60">
        <v>16.8</v>
      </c>
      <c r="I20" s="57">
        <v>13.8</v>
      </c>
      <c r="J20" s="60">
        <v>16.100000000000001</v>
      </c>
      <c r="K20" s="57">
        <v>12.5</v>
      </c>
      <c r="L20" s="60">
        <v>15.9</v>
      </c>
      <c r="M20" s="57">
        <v>18.2</v>
      </c>
      <c r="N20" s="60">
        <v>12.4</v>
      </c>
      <c r="O20" s="57">
        <v>7.4</v>
      </c>
      <c r="P20" s="60">
        <v>11.2</v>
      </c>
      <c r="Q20" s="57">
        <v>14.9</v>
      </c>
      <c r="R20" s="60">
        <v>12.5</v>
      </c>
      <c r="S20" s="57">
        <v>13.9</v>
      </c>
      <c r="T20" s="60">
        <v>16.899999999999999</v>
      </c>
      <c r="U20" s="57">
        <v>4.3</v>
      </c>
      <c r="V20" s="60">
        <v>19.100000000000001</v>
      </c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68">
        <f t="shared" si="0"/>
        <v>14.252941176470589</v>
      </c>
      <c r="AI20" s="70">
        <f t="shared" si="1"/>
        <v>4.1006276420596306</v>
      </c>
      <c r="AJ20" s="72">
        <v>0.15160000000000001</v>
      </c>
      <c r="AK20" s="74">
        <v>0.1074</v>
      </c>
    </row>
    <row r="21" spans="1:37" ht="18" thickTop="1" thickBot="1">
      <c r="A21" s="41" t="s">
        <v>97</v>
      </c>
      <c r="B21" s="46" t="s">
        <v>32</v>
      </c>
      <c r="C21" s="48">
        <v>36</v>
      </c>
      <c r="D21" s="51">
        <v>0.44</v>
      </c>
      <c r="E21" s="48" t="s">
        <v>63</v>
      </c>
      <c r="F21" s="54">
        <v>21.3</v>
      </c>
      <c r="G21" s="57">
        <v>15.8</v>
      </c>
      <c r="H21" s="60">
        <v>14.3</v>
      </c>
      <c r="I21" s="57">
        <v>13.7</v>
      </c>
      <c r="J21" s="60">
        <v>13</v>
      </c>
      <c r="K21" s="57">
        <v>13.3</v>
      </c>
      <c r="L21" s="60">
        <v>16.7</v>
      </c>
      <c r="M21" s="57">
        <v>17</v>
      </c>
      <c r="N21" s="60">
        <v>12.4</v>
      </c>
      <c r="O21" s="57">
        <v>13.5</v>
      </c>
      <c r="P21" s="60">
        <v>14.8</v>
      </c>
      <c r="Q21" s="57">
        <v>9.8000000000000007</v>
      </c>
      <c r="R21" s="60">
        <v>10.6</v>
      </c>
      <c r="S21" s="57">
        <v>9</v>
      </c>
      <c r="T21" s="60">
        <v>12.5</v>
      </c>
      <c r="U21" s="57">
        <v>15.1</v>
      </c>
      <c r="V21" s="60">
        <v>15.5</v>
      </c>
      <c r="W21" s="56">
        <v>-0.1</v>
      </c>
      <c r="X21" s="59">
        <v>-2.2000000000000002</v>
      </c>
      <c r="Y21" s="48"/>
      <c r="Z21" s="48"/>
      <c r="AA21" s="48"/>
      <c r="AB21" s="48"/>
      <c r="AC21" s="48"/>
      <c r="AD21" s="48"/>
      <c r="AE21" s="48"/>
      <c r="AF21" s="48"/>
      <c r="AG21" s="48"/>
      <c r="AH21" s="68">
        <f t="shared" si="0"/>
        <v>12.421052631578949</v>
      </c>
      <c r="AI21" s="70">
        <f t="shared" si="1"/>
        <v>5.5364026574992629</v>
      </c>
      <c r="AJ21" s="72">
        <v>0.2044</v>
      </c>
      <c r="AK21" s="74">
        <v>0.1406</v>
      </c>
    </row>
    <row r="22" spans="1:37" ht="18" thickTop="1" thickBot="1">
      <c r="A22" s="42" t="s">
        <v>20</v>
      </c>
      <c r="B22" s="45" t="s">
        <v>28</v>
      </c>
      <c r="C22" s="49">
        <v>45</v>
      </c>
      <c r="D22" s="52">
        <v>0.55000000000000004</v>
      </c>
      <c r="E22" s="49" t="s">
        <v>62</v>
      </c>
      <c r="F22" s="54">
        <v>15.1</v>
      </c>
      <c r="G22" s="57">
        <v>17.100000000000001</v>
      </c>
      <c r="H22" s="60">
        <v>18.100000000000001</v>
      </c>
      <c r="I22" s="57">
        <v>15.2</v>
      </c>
      <c r="J22" s="60">
        <v>17.399999999999999</v>
      </c>
      <c r="K22" s="57">
        <v>10.4</v>
      </c>
      <c r="L22" s="60">
        <v>10.8</v>
      </c>
      <c r="M22" s="57">
        <v>14.4</v>
      </c>
      <c r="N22" s="60">
        <v>10.6</v>
      </c>
      <c r="O22" s="57">
        <v>10.8</v>
      </c>
      <c r="P22" s="60">
        <v>6</v>
      </c>
      <c r="Q22" s="57">
        <v>4</v>
      </c>
      <c r="R22" s="60">
        <v>6.3</v>
      </c>
      <c r="S22" s="57">
        <v>16.7</v>
      </c>
      <c r="T22" s="60"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68">
        <f t="shared" si="0"/>
        <v>11.526666666666669</v>
      </c>
      <c r="AI22" s="70">
        <f t="shared" si="1"/>
        <v>5.4811972970806089</v>
      </c>
      <c r="AJ22" s="72">
        <v>0.25540000000000002</v>
      </c>
      <c r="AK22" s="74">
        <v>0.19270000000000001</v>
      </c>
    </row>
    <row r="23" spans="1:37" ht="18" thickTop="1" thickBot="1">
      <c r="A23" s="42" t="s">
        <v>98</v>
      </c>
      <c r="B23" s="46" t="s">
        <v>29</v>
      </c>
      <c r="C23" s="48">
        <v>48</v>
      </c>
      <c r="D23" s="51">
        <v>0.59</v>
      </c>
      <c r="E23" s="48" t="s">
        <v>60</v>
      </c>
      <c r="F23" s="54">
        <v>20</v>
      </c>
      <c r="G23" s="57">
        <v>13.5</v>
      </c>
      <c r="H23" s="60">
        <v>12.6</v>
      </c>
      <c r="I23" s="57">
        <v>16</v>
      </c>
      <c r="J23" s="60">
        <v>14.4</v>
      </c>
      <c r="K23" s="57">
        <v>10.8</v>
      </c>
      <c r="L23" s="60">
        <v>16.8</v>
      </c>
      <c r="M23" s="57">
        <v>8</v>
      </c>
      <c r="N23" s="60">
        <v>17</v>
      </c>
      <c r="O23" s="57">
        <v>10.1</v>
      </c>
      <c r="P23" s="60">
        <v>9.6999999999999993</v>
      </c>
      <c r="Q23" s="57">
        <v>0</v>
      </c>
      <c r="R23" s="60">
        <v>1.5</v>
      </c>
      <c r="S23" s="57">
        <v>0.2</v>
      </c>
      <c r="T23" s="60">
        <v>11.6</v>
      </c>
      <c r="U23" s="56">
        <v>13.3</v>
      </c>
      <c r="V23" s="59">
        <v>9</v>
      </c>
      <c r="W23" s="56">
        <v>-9.1</v>
      </c>
      <c r="X23" s="59">
        <v>0</v>
      </c>
      <c r="Y23" s="56">
        <v>0</v>
      </c>
      <c r="Z23" s="48"/>
      <c r="AA23" s="48"/>
      <c r="AB23" s="48"/>
      <c r="AC23" s="48"/>
      <c r="AD23" s="48"/>
      <c r="AE23" s="48"/>
      <c r="AF23" s="48"/>
      <c r="AG23" s="48"/>
      <c r="AH23" s="68">
        <f t="shared" si="0"/>
        <v>8.77</v>
      </c>
      <c r="AI23" s="70">
        <f t="shared" si="1"/>
        <v>7.579897235798331</v>
      </c>
      <c r="AJ23" s="72">
        <v>0.39419999999999999</v>
      </c>
      <c r="AK23" s="74">
        <v>0.29859999999999998</v>
      </c>
    </row>
    <row r="24" spans="1:37" ht="18" thickTop="1" thickBot="1">
      <c r="A24" s="42" t="s">
        <v>99</v>
      </c>
      <c r="B24" s="45" t="s">
        <v>30</v>
      </c>
      <c r="C24" s="49">
        <v>50</v>
      </c>
      <c r="D24" s="52">
        <v>0.61</v>
      </c>
      <c r="E24" s="49" t="s">
        <v>62</v>
      </c>
      <c r="F24" s="54">
        <v>22.7</v>
      </c>
      <c r="G24" s="57">
        <v>21.3</v>
      </c>
      <c r="H24" s="60">
        <v>15.3</v>
      </c>
      <c r="I24" s="57">
        <v>14.4</v>
      </c>
      <c r="J24" s="60">
        <v>11.6</v>
      </c>
      <c r="K24" s="57">
        <v>16.100000000000001</v>
      </c>
      <c r="L24" s="60">
        <v>17.899999999999999</v>
      </c>
      <c r="M24" s="57">
        <v>6.8</v>
      </c>
      <c r="N24" s="60">
        <v>15.9</v>
      </c>
      <c r="O24" s="57">
        <v>10.199999999999999</v>
      </c>
      <c r="P24" s="60">
        <v>10.3</v>
      </c>
      <c r="Q24" s="57">
        <v>6.1</v>
      </c>
      <c r="R24" s="60">
        <v>8.6999999999999993</v>
      </c>
      <c r="S24" s="57">
        <v>2.1</v>
      </c>
      <c r="T24" s="64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68">
        <f t="shared" si="0"/>
        <v>12.814285714285713</v>
      </c>
      <c r="AI24" s="70">
        <f t="shared" si="1"/>
        <v>5.8979601614400625</v>
      </c>
      <c r="AJ24" s="72">
        <v>0.252</v>
      </c>
      <c r="AK24" s="74">
        <v>0.189</v>
      </c>
    </row>
    <row r="25" spans="1:37" ht="18" thickTop="1" thickBot="1">
      <c r="A25" s="42" t="s">
        <v>100</v>
      </c>
      <c r="B25" s="46" t="s">
        <v>31</v>
      </c>
      <c r="C25" s="48">
        <v>42</v>
      </c>
      <c r="D25" s="51">
        <v>0.51</v>
      </c>
      <c r="E25" s="48" t="s">
        <v>63</v>
      </c>
      <c r="F25" s="54">
        <v>21.3</v>
      </c>
      <c r="G25" s="57">
        <v>21.7</v>
      </c>
      <c r="H25" s="60">
        <v>13.5</v>
      </c>
      <c r="I25" s="57">
        <v>15.7</v>
      </c>
      <c r="J25" s="60">
        <v>10.9</v>
      </c>
      <c r="K25" s="57">
        <v>15.6</v>
      </c>
      <c r="L25" s="60">
        <v>6.4</v>
      </c>
      <c r="M25" s="57">
        <v>11.4</v>
      </c>
      <c r="N25" s="60">
        <v>11.8</v>
      </c>
      <c r="O25" s="57">
        <v>13.8</v>
      </c>
      <c r="P25" s="60">
        <v>9.1</v>
      </c>
      <c r="Q25" s="57">
        <v>14.1</v>
      </c>
      <c r="R25" s="60">
        <v>7.3</v>
      </c>
      <c r="S25" s="57">
        <v>11.8</v>
      </c>
      <c r="T25" s="59">
        <v>17.600000000000001</v>
      </c>
      <c r="U25" s="56">
        <v>6.8</v>
      </c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68">
        <f t="shared" si="0"/>
        <v>13.050000000000002</v>
      </c>
      <c r="AI25" s="70">
        <f t="shared" si="1"/>
        <v>4.6288947564906442</v>
      </c>
      <c r="AJ25" s="72">
        <v>0.193</v>
      </c>
      <c r="AK25" s="74">
        <v>0.1384</v>
      </c>
    </row>
    <row r="26" spans="1:37" ht="18" thickTop="1" thickBot="1">
      <c r="A26" s="42" t="s">
        <v>101</v>
      </c>
      <c r="B26" s="45" t="s">
        <v>32</v>
      </c>
      <c r="C26" s="49">
        <v>41</v>
      </c>
      <c r="D26" s="52">
        <v>0.5</v>
      </c>
      <c r="E26" s="49" t="s">
        <v>60</v>
      </c>
      <c r="F26" s="54">
        <v>25.1</v>
      </c>
      <c r="G26" s="57">
        <v>14.4</v>
      </c>
      <c r="H26" s="60">
        <v>13.6</v>
      </c>
      <c r="I26" s="57">
        <v>18.5</v>
      </c>
      <c r="J26" s="60">
        <v>14.5</v>
      </c>
      <c r="K26" s="57">
        <v>15.4</v>
      </c>
      <c r="L26" s="60">
        <v>11.3</v>
      </c>
      <c r="M26" s="57">
        <v>15.3</v>
      </c>
      <c r="N26" s="60">
        <v>13.2</v>
      </c>
      <c r="O26" s="57">
        <v>14.9</v>
      </c>
      <c r="P26" s="60">
        <v>7.3</v>
      </c>
      <c r="Q26" s="57">
        <v>9.9</v>
      </c>
      <c r="R26" s="60">
        <v>6.9</v>
      </c>
      <c r="S26" s="57">
        <v>8.1</v>
      </c>
      <c r="T26" s="60">
        <v>11.6</v>
      </c>
      <c r="U26" s="57">
        <v>4</v>
      </c>
      <c r="V26" s="59">
        <v>16</v>
      </c>
      <c r="W26" s="56">
        <v>-3.2</v>
      </c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68">
        <f t="shared" si="0"/>
        <v>12.044444444444444</v>
      </c>
      <c r="AI26" s="70">
        <f t="shared" si="1"/>
        <v>6.1362205480555456</v>
      </c>
      <c r="AJ26" s="72">
        <v>0.2465</v>
      </c>
      <c r="AK26" s="74">
        <v>0.17580000000000001</v>
      </c>
    </row>
    <row r="27" spans="1:37" ht="18" thickTop="1" thickBot="1">
      <c r="A27" s="41" t="s">
        <v>21</v>
      </c>
      <c r="B27" s="46" t="s">
        <v>28</v>
      </c>
      <c r="C27" s="48">
        <v>24</v>
      </c>
      <c r="D27" s="51">
        <v>0.28999999999999998</v>
      </c>
      <c r="E27" s="48" t="s">
        <v>63</v>
      </c>
      <c r="F27" s="54">
        <v>16.100000000000001</v>
      </c>
      <c r="G27" s="57">
        <v>10.5</v>
      </c>
      <c r="H27" s="60">
        <v>21.4</v>
      </c>
      <c r="I27" s="57">
        <v>11</v>
      </c>
      <c r="J27" s="60">
        <v>13.7</v>
      </c>
      <c r="K27" s="57">
        <v>15.3</v>
      </c>
      <c r="L27" s="60">
        <v>14.6</v>
      </c>
      <c r="M27" s="57">
        <v>13.9</v>
      </c>
      <c r="N27" s="60">
        <v>7.7</v>
      </c>
      <c r="O27" s="57">
        <v>21.7</v>
      </c>
      <c r="P27" s="60">
        <v>11.3</v>
      </c>
      <c r="Q27" s="57">
        <v>18.2</v>
      </c>
      <c r="R27" s="60">
        <v>12.9</v>
      </c>
      <c r="S27" s="57">
        <v>11.3</v>
      </c>
      <c r="T27" s="60">
        <v>11.1</v>
      </c>
      <c r="U27" s="57">
        <v>9.9</v>
      </c>
      <c r="V27" s="60">
        <v>6.2</v>
      </c>
      <c r="W27" s="57">
        <v>3.3</v>
      </c>
      <c r="X27" s="59">
        <v>1.3</v>
      </c>
      <c r="Y27" s="62"/>
      <c r="Z27" s="64"/>
      <c r="AA27" s="48"/>
      <c r="AB27" s="48"/>
      <c r="AC27" s="48"/>
      <c r="AD27" s="48"/>
      <c r="AE27" s="48"/>
      <c r="AF27" s="48"/>
      <c r="AG27" s="48"/>
      <c r="AH27" s="68">
        <f t="shared" si="0"/>
        <v>12.178947368421055</v>
      </c>
      <c r="AI27" s="70">
        <f t="shared" si="1"/>
        <v>5.3427603089880611</v>
      </c>
      <c r="AJ27" s="72">
        <v>0.23730000000000001</v>
      </c>
      <c r="AK27" s="74">
        <v>0.16500000000000001</v>
      </c>
    </row>
    <row r="28" spans="1:37" ht="18" thickTop="1" thickBot="1">
      <c r="A28" s="41" t="s">
        <v>102</v>
      </c>
      <c r="B28" s="45" t="s">
        <v>29</v>
      </c>
      <c r="C28" s="49">
        <v>33</v>
      </c>
      <c r="D28" s="52">
        <v>0.4</v>
      </c>
      <c r="E28" s="49" t="s">
        <v>63</v>
      </c>
      <c r="F28" s="54">
        <v>14.9</v>
      </c>
      <c r="G28" s="57">
        <v>20.100000000000001</v>
      </c>
      <c r="H28" s="60">
        <v>11.5</v>
      </c>
      <c r="I28" s="57">
        <v>14</v>
      </c>
      <c r="J28" s="60">
        <v>17</v>
      </c>
      <c r="K28" s="57">
        <v>14</v>
      </c>
      <c r="L28" s="60">
        <v>10.7</v>
      </c>
      <c r="M28" s="57">
        <v>15.4</v>
      </c>
      <c r="N28" s="60">
        <v>8.6</v>
      </c>
      <c r="O28" s="57">
        <v>16</v>
      </c>
      <c r="P28" s="60">
        <v>16.600000000000001</v>
      </c>
      <c r="Q28" s="57">
        <v>8.6</v>
      </c>
      <c r="R28" s="60">
        <v>6.9</v>
      </c>
      <c r="S28" s="57">
        <v>14.8</v>
      </c>
      <c r="T28" s="60">
        <v>10.7</v>
      </c>
      <c r="U28" s="57">
        <v>2.2999999999999998</v>
      </c>
      <c r="V28" s="60">
        <v>13.3</v>
      </c>
      <c r="W28" s="57">
        <v>-1</v>
      </c>
      <c r="X28" s="60">
        <v>19.899999999999999</v>
      </c>
      <c r="Y28" s="56">
        <v>-6.5</v>
      </c>
      <c r="Z28" s="59">
        <v>-5.3</v>
      </c>
      <c r="AA28" s="49"/>
      <c r="AB28" s="49"/>
      <c r="AC28" s="49"/>
      <c r="AD28" s="49"/>
      <c r="AE28" s="49"/>
      <c r="AF28" s="49"/>
      <c r="AG28" s="49"/>
      <c r="AH28" s="68">
        <f t="shared" si="0"/>
        <v>10.595238095238095</v>
      </c>
      <c r="AI28" s="70">
        <f t="shared" si="1"/>
        <v>7.5618434386382383</v>
      </c>
      <c r="AJ28" s="72">
        <v>0.30409999999999998</v>
      </c>
      <c r="AK28" s="74">
        <v>0.22539999999999999</v>
      </c>
    </row>
    <row r="29" spans="1:37" ht="18" thickTop="1" thickBot="1">
      <c r="A29" s="41" t="s">
        <v>103</v>
      </c>
      <c r="B29" s="46" t="s">
        <v>30</v>
      </c>
      <c r="C29" s="48">
        <v>53</v>
      </c>
      <c r="D29" s="51">
        <v>0.65</v>
      </c>
      <c r="E29" s="48" t="s">
        <v>64</v>
      </c>
      <c r="F29" s="54">
        <v>21.5</v>
      </c>
      <c r="G29" s="57">
        <v>18.8</v>
      </c>
      <c r="H29" s="60">
        <v>25.9</v>
      </c>
      <c r="I29" s="57">
        <v>15.6</v>
      </c>
      <c r="J29" s="60">
        <v>14.5</v>
      </c>
      <c r="K29" s="57">
        <v>8.5</v>
      </c>
      <c r="L29" s="60">
        <v>18.7</v>
      </c>
      <c r="M29" s="57">
        <v>11</v>
      </c>
      <c r="N29" s="60">
        <v>11.1</v>
      </c>
      <c r="O29" s="57">
        <v>12.2</v>
      </c>
      <c r="P29" s="60">
        <v>4.5999999999999996</v>
      </c>
      <c r="Q29" s="57">
        <v>11.1</v>
      </c>
      <c r="R29" s="60">
        <v>17.7</v>
      </c>
      <c r="S29" s="57">
        <v>5.6</v>
      </c>
      <c r="T29" s="60">
        <v>4.7</v>
      </c>
      <c r="U29" s="57">
        <v>9.1</v>
      </c>
      <c r="V29" s="60">
        <v>7.7</v>
      </c>
      <c r="W29" s="57">
        <v>3.8</v>
      </c>
      <c r="X29" s="60">
        <v>5.8</v>
      </c>
      <c r="Y29" s="57">
        <v>8.5</v>
      </c>
      <c r="Z29" s="48"/>
      <c r="AA29" s="48"/>
      <c r="AB29" s="48"/>
      <c r="AC29" s="48"/>
      <c r="AD29" s="48"/>
      <c r="AE29" s="48"/>
      <c r="AF29" s="48"/>
      <c r="AG29" s="48"/>
      <c r="AH29" s="68">
        <f t="shared" si="0"/>
        <v>11.819999999999997</v>
      </c>
      <c r="AI29" s="70">
        <f t="shared" si="1"/>
        <v>6.2170901976982655</v>
      </c>
      <c r="AJ29" s="72">
        <v>0.28710000000000002</v>
      </c>
      <c r="AK29" s="74">
        <v>0.21290000000000001</v>
      </c>
    </row>
    <row r="30" spans="1:37" ht="18" thickTop="1" thickBot="1">
      <c r="A30" s="41" t="s">
        <v>104</v>
      </c>
      <c r="B30" s="45" t="s">
        <v>31</v>
      </c>
      <c r="C30" s="49">
        <v>57</v>
      </c>
      <c r="D30" s="52">
        <v>0.7</v>
      </c>
      <c r="E30" s="49" t="s">
        <v>65</v>
      </c>
      <c r="F30" s="54">
        <v>27.5</v>
      </c>
      <c r="G30" s="57">
        <v>19</v>
      </c>
      <c r="H30" s="60">
        <v>12.4</v>
      </c>
      <c r="I30" s="57">
        <v>15.9</v>
      </c>
      <c r="J30" s="60">
        <v>11.3</v>
      </c>
      <c r="K30" s="57">
        <v>19.899999999999999</v>
      </c>
      <c r="L30" s="60">
        <v>14.6</v>
      </c>
      <c r="M30" s="57">
        <v>9.6999999999999993</v>
      </c>
      <c r="N30" s="60">
        <v>8.4</v>
      </c>
      <c r="O30" s="57">
        <v>12.4</v>
      </c>
      <c r="P30" s="60">
        <v>11.6</v>
      </c>
      <c r="Q30" s="57">
        <v>14.9</v>
      </c>
      <c r="R30" s="60">
        <v>5.9</v>
      </c>
      <c r="S30" s="57">
        <v>11.2</v>
      </c>
      <c r="T30" s="60">
        <v>14.2</v>
      </c>
      <c r="U30" s="57">
        <v>12.5</v>
      </c>
      <c r="V30" s="60">
        <v>10.3</v>
      </c>
      <c r="W30" s="57">
        <v>3.4</v>
      </c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68">
        <f t="shared" si="0"/>
        <v>13.06111111111111</v>
      </c>
      <c r="AI30" s="70">
        <f t="shared" si="1"/>
        <v>5.4275049937808788</v>
      </c>
      <c r="AJ30" s="72">
        <v>0.21460000000000001</v>
      </c>
      <c r="AK30" s="74">
        <v>0.14710000000000001</v>
      </c>
    </row>
    <row r="31" spans="1:37" ht="18" thickTop="1" thickBot="1">
      <c r="A31" s="41" t="s">
        <v>105</v>
      </c>
      <c r="B31" s="46" t="s">
        <v>32</v>
      </c>
      <c r="C31" s="48">
        <v>51</v>
      </c>
      <c r="D31" s="51">
        <v>0.62</v>
      </c>
      <c r="E31" s="48" t="s">
        <v>64</v>
      </c>
      <c r="F31" s="54">
        <v>27</v>
      </c>
      <c r="G31" s="57">
        <v>23</v>
      </c>
      <c r="H31" s="60">
        <v>15.3</v>
      </c>
      <c r="I31" s="57">
        <v>9</v>
      </c>
      <c r="J31" s="60">
        <v>21.1</v>
      </c>
      <c r="K31" s="57">
        <v>8.3000000000000007</v>
      </c>
      <c r="L31" s="60">
        <v>15.6</v>
      </c>
      <c r="M31" s="57">
        <v>8.1</v>
      </c>
      <c r="N31" s="60">
        <v>13.5</v>
      </c>
      <c r="O31" s="57">
        <v>7.2</v>
      </c>
      <c r="P31" s="60">
        <v>11.4</v>
      </c>
      <c r="Q31" s="57">
        <v>11.1</v>
      </c>
      <c r="R31" s="60">
        <v>11.4</v>
      </c>
      <c r="S31" s="57">
        <v>9.6999999999999993</v>
      </c>
      <c r="T31" s="60">
        <v>11.1</v>
      </c>
      <c r="U31" s="57">
        <v>7.6</v>
      </c>
      <c r="V31" s="60">
        <v>11.6</v>
      </c>
      <c r="W31" s="57">
        <v>22.6</v>
      </c>
      <c r="X31" s="59">
        <v>6.5</v>
      </c>
      <c r="Y31" s="56">
        <v>14.7</v>
      </c>
      <c r="Z31" s="59">
        <v>-35.299999999999997</v>
      </c>
      <c r="AA31" s="48"/>
      <c r="AB31" s="48"/>
      <c r="AC31" s="48"/>
      <c r="AD31" s="48"/>
      <c r="AE31" s="48"/>
      <c r="AF31" s="48"/>
      <c r="AG31" s="48"/>
      <c r="AH31" s="68">
        <f t="shared" si="0"/>
        <v>10.976190476190473</v>
      </c>
      <c r="AI31" s="70">
        <f t="shared" si="1"/>
        <v>12.058561471498367</v>
      </c>
      <c r="AJ31" s="72">
        <v>0.26929999999999998</v>
      </c>
      <c r="AK31" s="74">
        <v>0.19389999999999999</v>
      </c>
    </row>
    <row r="32" spans="1:37" ht="18" thickTop="1" thickBot="1">
      <c r="A32" s="42" t="s">
        <v>22</v>
      </c>
      <c r="B32" s="45" t="s">
        <v>28</v>
      </c>
      <c r="C32" s="49">
        <v>41</v>
      </c>
      <c r="D32" s="52">
        <v>0.5</v>
      </c>
      <c r="E32" s="49" t="s">
        <v>63</v>
      </c>
      <c r="F32" s="54">
        <v>13.9</v>
      </c>
      <c r="G32" s="57">
        <v>16.3</v>
      </c>
      <c r="H32" s="60">
        <v>17.8</v>
      </c>
      <c r="I32" s="57">
        <v>18</v>
      </c>
      <c r="J32" s="60">
        <v>19.8</v>
      </c>
      <c r="K32" s="57">
        <v>15.2</v>
      </c>
      <c r="L32" s="60">
        <v>16.3</v>
      </c>
      <c r="M32" s="57">
        <v>10.199999999999999</v>
      </c>
      <c r="N32" s="60">
        <v>21</v>
      </c>
      <c r="O32" s="57">
        <v>9.5</v>
      </c>
      <c r="P32" s="60">
        <v>6.9</v>
      </c>
      <c r="Q32" s="57">
        <v>10.6</v>
      </c>
      <c r="R32" s="60">
        <v>14.7</v>
      </c>
      <c r="S32" s="57">
        <v>12.4</v>
      </c>
      <c r="T32" s="60">
        <v>9.1</v>
      </c>
      <c r="U32" s="57">
        <v>8.6999999999999993</v>
      </c>
      <c r="V32" s="60">
        <v>10.9</v>
      </c>
      <c r="W32" s="57">
        <v>8.3000000000000007</v>
      </c>
      <c r="X32" s="60">
        <v>14.8</v>
      </c>
      <c r="Y32" s="57">
        <v>-0.2</v>
      </c>
      <c r="Z32" s="60">
        <v>15.3</v>
      </c>
      <c r="AA32" s="56">
        <v>-19.399999999999999</v>
      </c>
      <c r="AB32" s="59">
        <v>-1.9</v>
      </c>
      <c r="AC32" s="49"/>
      <c r="AD32" s="49"/>
      <c r="AE32" s="49"/>
      <c r="AF32" s="49"/>
      <c r="AG32" s="49"/>
      <c r="AH32" s="68">
        <f t="shared" si="0"/>
        <v>10.791304347826086</v>
      </c>
      <c r="AI32" s="70">
        <f t="shared" si="1"/>
        <v>8.672208119959377</v>
      </c>
      <c r="AJ32" s="72">
        <v>0.27679999999999999</v>
      </c>
      <c r="AK32" s="74">
        <v>0.2031</v>
      </c>
    </row>
    <row r="33" spans="1:37" ht="18" thickTop="1" thickBot="1">
      <c r="A33" s="42" t="s">
        <v>106</v>
      </c>
      <c r="B33" s="46" t="s">
        <v>29</v>
      </c>
      <c r="C33" s="48">
        <v>49</v>
      </c>
      <c r="D33" s="51">
        <v>0.6</v>
      </c>
      <c r="E33" s="48" t="s">
        <v>60</v>
      </c>
      <c r="F33" s="54">
        <v>16.8</v>
      </c>
      <c r="G33" s="57">
        <v>23.6</v>
      </c>
      <c r="H33" s="60">
        <v>15.2</v>
      </c>
      <c r="I33" s="57">
        <v>13.7</v>
      </c>
      <c r="J33" s="60">
        <v>15.9</v>
      </c>
      <c r="K33" s="57">
        <v>16.8</v>
      </c>
      <c r="L33" s="60">
        <v>11.9</v>
      </c>
      <c r="M33" s="57">
        <v>17.3</v>
      </c>
      <c r="N33" s="60">
        <v>23.5</v>
      </c>
      <c r="O33" s="57">
        <v>14.6</v>
      </c>
      <c r="P33" s="60">
        <v>8.3000000000000007</v>
      </c>
      <c r="Q33" s="57">
        <v>12.2</v>
      </c>
      <c r="R33" s="60">
        <v>5.4</v>
      </c>
      <c r="S33" s="57">
        <v>8.5</v>
      </c>
      <c r="T33" s="60">
        <v>12.7</v>
      </c>
      <c r="U33" s="62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68">
        <f t="shared" si="0"/>
        <v>14.426666666666668</v>
      </c>
      <c r="AI33" s="70">
        <f t="shared" si="1"/>
        <v>5.0553319329576114</v>
      </c>
      <c r="AJ33" s="72">
        <v>0.18720000000000001</v>
      </c>
      <c r="AK33" s="74">
        <v>0.13070000000000001</v>
      </c>
    </row>
    <row r="34" spans="1:37" ht="18" thickTop="1" thickBot="1">
      <c r="A34" s="42" t="s">
        <v>107</v>
      </c>
      <c r="B34" s="45" t="s">
        <v>30</v>
      </c>
      <c r="C34" s="49">
        <v>50</v>
      </c>
      <c r="D34" s="52">
        <v>0.61</v>
      </c>
      <c r="E34" s="49" t="s">
        <v>60</v>
      </c>
      <c r="F34" s="54">
        <v>16.5</v>
      </c>
      <c r="G34" s="57">
        <v>20.100000000000001</v>
      </c>
      <c r="H34" s="60">
        <v>19.2</v>
      </c>
      <c r="I34" s="57">
        <v>16.3</v>
      </c>
      <c r="J34" s="60">
        <v>14.8</v>
      </c>
      <c r="K34" s="57">
        <v>14.4</v>
      </c>
      <c r="L34" s="60">
        <v>15.1</v>
      </c>
      <c r="M34" s="57">
        <v>12.4</v>
      </c>
      <c r="N34" s="60">
        <v>11.3</v>
      </c>
      <c r="O34" s="57">
        <v>17.399999999999999</v>
      </c>
      <c r="P34" s="60">
        <v>9.9</v>
      </c>
      <c r="Q34" s="57">
        <v>25.7</v>
      </c>
      <c r="R34" s="60">
        <v>22.3</v>
      </c>
      <c r="S34" s="57">
        <v>10.199999999999999</v>
      </c>
      <c r="T34" s="60">
        <v>12.4</v>
      </c>
      <c r="U34" s="56">
        <v>12.7</v>
      </c>
      <c r="V34" s="59">
        <v>13</v>
      </c>
      <c r="W34" s="56">
        <v>16</v>
      </c>
      <c r="X34" s="59">
        <v>-22.5</v>
      </c>
      <c r="Y34" s="49"/>
      <c r="Z34" s="49"/>
      <c r="AA34" s="49"/>
      <c r="AB34" s="49"/>
      <c r="AC34" s="49"/>
      <c r="AD34" s="49"/>
      <c r="AE34" s="49"/>
      <c r="AF34" s="49"/>
      <c r="AG34" s="49"/>
      <c r="AH34" s="68">
        <f t="shared" ref="AH34:AH65" si="2">AVERAGE(F34:AG34)</f>
        <v>13.536842105263156</v>
      </c>
      <c r="AI34" s="70">
        <f t="shared" ref="AI34:AI65" si="3">_xlfn.STDEV.S(F34:AG34)</f>
        <v>9.6426834973071571</v>
      </c>
      <c r="AJ34" s="72">
        <v>0.1905</v>
      </c>
      <c r="AK34" s="74">
        <v>0.12939999999999999</v>
      </c>
    </row>
    <row r="35" spans="1:37" ht="18" thickTop="1" thickBot="1">
      <c r="A35" s="42" t="s">
        <v>108</v>
      </c>
      <c r="B35" s="46" t="s">
        <v>31</v>
      </c>
      <c r="C35" s="48">
        <v>42</v>
      </c>
      <c r="D35" s="51">
        <v>0.51</v>
      </c>
      <c r="E35" s="48" t="s">
        <v>60</v>
      </c>
      <c r="F35" s="54">
        <v>10.9</v>
      </c>
      <c r="G35" s="57">
        <v>19</v>
      </c>
      <c r="H35" s="60">
        <v>11.9</v>
      </c>
      <c r="I35" s="57">
        <v>14.6</v>
      </c>
      <c r="J35" s="60">
        <v>16.2</v>
      </c>
      <c r="K35" s="57">
        <v>16.2</v>
      </c>
      <c r="L35" s="60">
        <v>15.4</v>
      </c>
      <c r="M35" s="57">
        <v>13.1</v>
      </c>
      <c r="N35" s="60">
        <v>16.8</v>
      </c>
      <c r="O35" s="57">
        <v>11.9</v>
      </c>
      <c r="P35" s="60">
        <v>12.3</v>
      </c>
      <c r="Q35" s="57">
        <v>24</v>
      </c>
      <c r="R35" s="60">
        <v>16.8</v>
      </c>
      <c r="S35" s="57">
        <v>19.899999999999999</v>
      </c>
      <c r="T35" s="60">
        <v>12.6</v>
      </c>
      <c r="U35" s="57">
        <v>7.2</v>
      </c>
      <c r="V35" s="64"/>
      <c r="W35" s="62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68">
        <f t="shared" si="2"/>
        <v>14.925000000000001</v>
      </c>
      <c r="AI35" s="70">
        <f t="shared" si="3"/>
        <v>4.0342698637217289</v>
      </c>
      <c r="AJ35" s="72">
        <v>0.14419999999999999</v>
      </c>
      <c r="AK35" s="74">
        <v>0.1043</v>
      </c>
    </row>
    <row r="36" spans="1:37" ht="18" thickTop="1" thickBot="1">
      <c r="A36" s="42" t="s">
        <v>109</v>
      </c>
      <c r="B36" s="45" t="s">
        <v>32</v>
      </c>
      <c r="C36" s="49">
        <v>33</v>
      </c>
      <c r="D36" s="52">
        <v>0.4</v>
      </c>
      <c r="E36" s="49" t="s">
        <v>63</v>
      </c>
      <c r="F36" s="54">
        <v>16.3</v>
      </c>
      <c r="G36" s="57">
        <v>11.9</v>
      </c>
      <c r="H36" s="60">
        <v>15.5</v>
      </c>
      <c r="I36" s="57">
        <v>7.7</v>
      </c>
      <c r="J36" s="60">
        <v>17</v>
      </c>
      <c r="K36" s="57">
        <v>17.600000000000001</v>
      </c>
      <c r="L36" s="60">
        <v>15</v>
      </c>
      <c r="M36" s="57">
        <v>13.8</v>
      </c>
      <c r="N36" s="60">
        <v>14.1</v>
      </c>
      <c r="O36" s="57">
        <v>14.8</v>
      </c>
      <c r="P36" s="60">
        <v>17.2</v>
      </c>
      <c r="Q36" s="57">
        <v>14.7</v>
      </c>
      <c r="R36" s="60">
        <v>9.4</v>
      </c>
      <c r="S36" s="57">
        <v>10.7</v>
      </c>
      <c r="T36" s="60">
        <v>19.8</v>
      </c>
      <c r="U36" s="57">
        <v>9.5</v>
      </c>
      <c r="V36" s="59">
        <v>8.4</v>
      </c>
      <c r="W36" s="56">
        <v>13.9</v>
      </c>
      <c r="X36" s="59">
        <v>13</v>
      </c>
      <c r="Y36" s="56">
        <v>6.9</v>
      </c>
      <c r="Z36" s="59">
        <v>-1.4</v>
      </c>
      <c r="AA36" s="56">
        <v>17.600000000000001</v>
      </c>
      <c r="AB36" s="59">
        <v>-2.2000000000000002</v>
      </c>
      <c r="AC36" s="56">
        <v>-17.600000000000001</v>
      </c>
      <c r="AD36" s="64"/>
      <c r="AE36" s="49"/>
      <c r="AF36" s="49"/>
      <c r="AG36" s="49"/>
      <c r="AH36" s="68">
        <f t="shared" si="2"/>
        <v>10.983333333333334</v>
      </c>
      <c r="AI36" s="70">
        <f t="shared" si="3"/>
        <v>8.2024739993580571</v>
      </c>
      <c r="AJ36" s="72">
        <v>0.2545</v>
      </c>
      <c r="AK36" s="74">
        <v>0.1903</v>
      </c>
    </row>
    <row r="37" spans="1:37" ht="18" thickTop="1" thickBot="1">
      <c r="A37" s="41" t="s">
        <v>24</v>
      </c>
      <c r="B37" s="46" t="s">
        <v>28</v>
      </c>
      <c r="C37" s="48">
        <v>57</v>
      </c>
      <c r="D37" s="51">
        <v>0.7</v>
      </c>
      <c r="E37" s="48" t="s">
        <v>60</v>
      </c>
      <c r="F37" s="54">
        <v>15.2</v>
      </c>
      <c r="G37" s="57">
        <v>17.899999999999999</v>
      </c>
      <c r="H37" s="60">
        <v>16.7</v>
      </c>
      <c r="I37" s="57">
        <v>18.5</v>
      </c>
      <c r="J37" s="60">
        <v>15.7</v>
      </c>
      <c r="K37" s="57">
        <v>14.7</v>
      </c>
      <c r="L37" s="60">
        <v>17.2</v>
      </c>
      <c r="M37" s="57">
        <v>20.7</v>
      </c>
      <c r="N37" s="60">
        <v>16.600000000000001</v>
      </c>
      <c r="O37" s="57">
        <v>13.8</v>
      </c>
      <c r="P37" s="60">
        <v>16.899999999999999</v>
      </c>
      <c r="Q37" s="57">
        <v>12.3</v>
      </c>
      <c r="R37" s="60">
        <v>15.6</v>
      </c>
      <c r="S37" s="57">
        <v>11.4</v>
      </c>
      <c r="T37" s="60">
        <v>5.9</v>
      </c>
      <c r="U37" s="62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68">
        <f t="shared" si="2"/>
        <v>15.273333333333335</v>
      </c>
      <c r="AI37" s="70">
        <f t="shared" si="3"/>
        <v>3.4990747076225341</v>
      </c>
      <c r="AJ37" s="72">
        <v>0.11550000000000001</v>
      </c>
      <c r="AK37" s="74">
        <v>8.0100000000000005E-2</v>
      </c>
    </row>
    <row r="38" spans="1:37" ht="18" thickTop="1" thickBot="1">
      <c r="A38" s="41" t="s">
        <v>110</v>
      </c>
      <c r="B38" s="45" t="s">
        <v>29</v>
      </c>
      <c r="C38" s="49">
        <v>36</v>
      </c>
      <c r="D38" s="52">
        <v>0.44</v>
      </c>
      <c r="E38" s="49" t="s">
        <v>63</v>
      </c>
      <c r="F38" s="54">
        <v>13.3</v>
      </c>
      <c r="G38" s="57">
        <v>19</v>
      </c>
      <c r="H38" s="60">
        <v>19.8</v>
      </c>
      <c r="I38" s="57">
        <v>12.4</v>
      </c>
      <c r="J38" s="60">
        <v>16.2</v>
      </c>
      <c r="K38" s="57">
        <v>16.7</v>
      </c>
      <c r="L38" s="60">
        <v>10.3</v>
      </c>
      <c r="M38" s="57">
        <v>9.4</v>
      </c>
      <c r="N38" s="60">
        <v>15.6</v>
      </c>
      <c r="O38" s="57">
        <v>12.9</v>
      </c>
      <c r="P38" s="60">
        <v>8.6</v>
      </c>
      <c r="Q38" s="57">
        <v>13.2</v>
      </c>
      <c r="R38" s="60">
        <v>13.4</v>
      </c>
      <c r="S38" s="57">
        <v>12.2</v>
      </c>
      <c r="T38" s="60">
        <v>14.5</v>
      </c>
      <c r="U38" s="56">
        <v>10.199999999999999</v>
      </c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68">
        <f t="shared" si="2"/>
        <v>13.606249999999999</v>
      </c>
      <c r="AI38" s="70">
        <f t="shared" si="3"/>
        <v>3.2460167898518337</v>
      </c>
      <c r="AJ38" s="72">
        <v>0.13009999999999999</v>
      </c>
      <c r="AK38" s="74">
        <v>9.2600000000000002E-2</v>
      </c>
    </row>
    <row r="39" spans="1:37" ht="18" thickTop="1" thickBot="1">
      <c r="A39" s="41" t="s">
        <v>111</v>
      </c>
      <c r="B39" s="46" t="s">
        <v>30</v>
      </c>
      <c r="C39" s="48">
        <v>30</v>
      </c>
      <c r="D39" s="51">
        <v>0.37</v>
      </c>
      <c r="E39" s="48" t="s">
        <v>63</v>
      </c>
      <c r="F39" s="54">
        <v>18.5</v>
      </c>
      <c r="G39" s="57">
        <v>13.2</v>
      </c>
      <c r="H39" s="60">
        <v>18.399999999999999</v>
      </c>
      <c r="I39" s="57">
        <v>11.7</v>
      </c>
      <c r="J39" s="60">
        <v>16.8</v>
      </c>
      <c r="K39" s="57">
        <v>14.3</v>
      </c>
      <c r="L39" s="60">
        <v>14.8</v>
      </c>
      <c r="M39" s="57">
        <v>11</v>
      </c>
      <c r="N39" s="60">
        <v>11.5</v>
      </c>
      <c r="O39" s="57">
        <v>13.8</v>
      </c>
      <c r="P39" s="60">
        <v>4.9000000000000004</v>
      </c>
      <c r="Q39" s="57">
        <v>14.5</v>
      </c>
      <c r="R39" s="60">
        <v>15.9</v>
      </c>
      <c r="S39" s="57">
        <v>14</v>
      </c>
      <c r="T39" s="60">
        <v>10.6</v>
      </c>
      <c r="U39" s="57">
        <v>8.9</v>
      </c>
      <c r="V39" s="59">
        <v>10.5</v>
      </c>
      <c r="W39" s="56">
        <v>16.7</v>
      </c>
      <c r="X39" s="59">
        <v>11.6</v>
      </c>
      <c r="Y39" s="56">
        <v>4.9000000000000004</v>
      </c>
      <c r="Z39" s="48"/>
      <c r="AA39" s="48"/>
      <c r="AB39" s="48"/>
      <c r="AC39" s="48"/>
      <c r="AD39" s="48"/>
      <c r="AE39" s="48"/>
      <c r="AF39" s="48"/>
      <c r="AG39" s="48"/>
      <c r="AH39" s="68">
        <f t="shared" si="2"/>
        <v>12.824999999999999</v>
      </c>
      <c r="AI39" s="70">
        <f t="shared" si="3"/>
        <v>3.7984588287467589</v>
      </c>
      <c r="AJ39" s="72">
        <v>0.16009999999999999</v>
      </c>
      <c r="AK39" s="74">
        <v>0.1163</v>
      </c>
    </row>
    <row r="40" spans="1:37" ht="18" thickTop="1" thickBot="1">
      <c r="A40" s="41" t="s">
        <v>112</v>
      </c>
      <c r="B40" s="45" t="s">
        <v>31</v>
      </c>
      <c r="C40" s="49">
        <v>33</v>
      </c>
      <c r="D40" s="52">
        <v>0.4</v>
      </c>
      <c r="E40" s="49" t="s">
        <v>63</v>
      </c>
      <c r="F40" s="54">
        <v>12.7</v>
      </c>
      <c r="G40" s="57">
        <v>16</v>
      </c>
      <c r="H40" s="60">
        <v>9.9</v>
      </c>
      <c r="I40" s="57">
        <v>19</v>
      </c>
      <c r="J40" s="60">
        <v>21.5</v>
      </c>
      <c r="K40" s="57">
        <v>21</v>
      </c>
      <c r="L40" s="60">
        <v>12.5</v>
      </c>
      <c r="M40" s="57">
        <v>7.8</v>
      </c>
      <c r="N40" s="60">
        <v>15.7</v>
      </c>
      <c r="O40" s="57">
        <v>9.5</v>
      </c>
      <c r="P40" s="60">
        <v>18</v>
      </c>
      <c r="Q40" s="57">
        <v>15.9</v>
      </c>
      <c r="R40" s="60">
        <v>9.3000000000000007</v>
      </c>
      <c r="S40" s="57">
        <v>6.5</v>
      </c>
      <c r="T40" s="60">
        <v>7.1</v>
      </c>
      <c r="U40" s="57">
        <v>15.8</v>
      </c>
      <c r="V40" s="60">
        <v>6</v>
      </c>
      <c r="W40" s="57">
        <v>8</v>
      </c>
      <c r="X40" s="60">
        <v>0.9</v>
      </c>
      <c r="Y40" s="62"/>
      <c r="Z40" s="64"/>
      <c r="AA40" s="62"/>
      <c r="AB40" s="49"/>
      <c r="AC40" s="49"/>
      <c r="AD40" s="49"/>
      <c r="AE40" s="49"/>
      <c r="AF40" s="49"/>
      <c r="AG40" s="49"/>
      <c r="AH40" s="68">
        <f t="shared" si="2"/>
        <v>12.268421052631581</v>
      </c>
      <c r="AI40" s="70">
        <f t="shared" si="3"/>
        <v>5.6765651421317651</v>
      </c>
      <c r="AJ40" s="72">
        <v>0.25540000000000002</v>
      </c>
      <c r="AK40" s="74">
        <v>0.1948</v>
      </c>
    </row>
    <row r="41" spans="1:37" ht="18" thickTop="1" thickBot="1">
      <c r="A41" s="41" t="s">
        <v>113</v>
      </c>
      <c r="B41" s="46" t="s">
        <v>32</v>
      </c>
      <c r="C41" s="48">
        <v>40</v>
      </c>
      <c r="D41" s="51">
        <v>0.49</v>
      </c>
      <c r="E41" s="48" t="s">
        <v>63</v>
      </c>
      <c r="F41" s="54">
        <v>14.9</v>
      </c>
      <c r="G41" s="57">
        <v>17.399999999999999</v>
      </c>
      <c r="H41" s="60">
        <v>11.5</v>
      </c>
      <c r="I41" s="57">
        <v>26.3</v>
      </c>
      <c r="J41" s="60">
        <v>16.5</v>
      </c>
      <c r="K41" s="57">
        <v>11.9</v>
      </c>
      <c r="L41" s="60">
        <v>15.5</v>
      </c>
      <c r="M41" s="57">
        <v>10.9</v>
      </c>
      <c r="N41" s="60">
        <v>20.3</v>
      </c>
      <c r="O41" s="57">
        <v>13.4</v>
      </c>
      <c r="P41" s="60">
        <v>15</v>
      </c>
      <c r="Q41" s="57">
        <v>12.8</v>
      </c>
      <c r="R41" s="60">
        <v>16.3</v>
      </c>
      <c r="S41" s="57">
        <v>13.7</v>
      </c>
      <c r="T41" s="60">
        <v>7.6</v>
      </c>
      <c r="U41" s="57">
        <v>3.1</v>
      </c>
      <c r="V41" s="60">
        <v>14.4</v>
      </c>
      <c r="W41" s="57">
        <v>16.3</v>
      </c>
      <c r="X41" s="60">
        <v>31.5</v>
      </c>
      <c r="Y41" s="62"/>
      <c r="Z41" s="64"/>
      <c r="AA41" s="62"/>
      <c r="AB41" s="64"/>
      <c r="AC41" s="48"/>
      <c r="AD41" s="48"/>
      <c r="AE41" s="48"/>
      <c r="AF41" s="48"/>
      <c r="AG41" s="48"/>
      <c r="AH41" s="68">
        <f t="shared" si="2"/>
        <v>15.226315789473684</v>
      </c>
      <c r="AI41" s="70">
        <f t="shared" si="3"/>
        <v>6.1607937895176406</v>
      </c>
      <c r="AJ41" s="72">
        <v>0.2024</v>
      </c>
      <c r="AK41" s="74">
        <v>0.13239999999999999</v>
      </c>
    </row>
    <row r="42" spans="1:37" ht="18" thickTop="1" thickBot="1">
      <c r="A42" s="42" t="s">
        <v>23</v>
      </c>
      <c r="B42" s="45" t="s">
        <v>28</v>
      </c>
      <c r="C42" s="49">
        <v>29</v>
      </c>
      <c r="D42" s="52">
        <v>0.35</v>
      </c>
      <c r="E42" s="49" t="s">
        <v>63</v>
      </c>
      <c r="F42" s="54">
        <v>19.5</v>
      </c>
      <c r="G42" s="57">
        <v>12</v>
      </c>
      <c r="H42" s="60">
        <v>10</v>
      </c>
      <c r="I42" s="57">
        <v>13</v>
      </c>
      <c r="J42" s="60">
        <v>11.3</v>
      </c>
      <c r="K42" s="57">
        <v>12.5</v>
      </c>
      <c r="L42" s="60">
        <v>21.6</v>
      </c>
      <c r="M42" s="57">
        <v>16.600000000000001</v>
      </c>
      <c r="N42" s="60">
        <v>14</v>
      </c>
      <c r="O42" s="57">
        <v>15.7</v>
      </c>
      <c r="P42" s="60">
        <v>18.2</v>
      </c>
      <c r="Q42" s="57">
        <v>11.4</v>
      </c>
      <c r="R42" s="60">
        <v>7.9</v>
      </c>
      <c r="S42" s="57">
        <v>12.6</v>
      </c>
      <c r="T42" s="60">
        <v>7.9</v>
      </c>
      <c r="U42" s="57">
        <v>14.4</v>
      </c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68">
        <f t="shared" si="2"/>
        <v>13.6625</v>
      </c>
      <c r="AI42" s="70">
        <f t="shared" si="3"/>
        <v>3.8928781126564891</v>
      </c>
      <c r="AJ42" s="72">
        <v>0.1547</v>
      </c>
      <c r="AK42" s="74">
        <v>0.1114</v>
      </c>
    </row>
    <row r="43" spans="1:37" ht="18" thickTop="1" thickBot="1">
      <c r="A43" s="42" t="s">
        <v>114</v>
      </c>
      <c r="B43" s="46" t="s">
        <v>29</v>
      </c>
      <c r="C43" s="48">
        <v>29</v>
      </c>
      <c r="D43" s="51">
        <v>0.35</v>
      </c>
      <c r="E43" s="48" t="s">
        <v>63</v>
      </c>
      <c r="F43" s="54">
        <v>14.1</v>
      </c>
      <c r="G43" s="57">
        <v>15.6</v>
      </c>
      <c r="H43" s="60">
        <v>18.100000000000001</v>
      </c>
      <c r="I43" s="57">
        <v>22.6</v>
      </c>
      <c r="J43" s="60">
        <v>11.8</v>
      </c>
      <c r="K43" s="57">
        <v>14</v>
      </c>
      <c r="L43" s="60">
        <v>9.4</v>
      </c>
      <c r="M43" s="57">
        <v>14.4</v>
      </c>
      <c r="N43" s="60">
        <v>13.4</v>
      </c>
      <c r="O43" s="57">
        <v>13.4</v>
      </c>
      <c r="P43" s="60">
        <v>5.3</v>
      </c>
      <c r="Q43" s="57">
        <v>8</v>
      </c>
      <c r="R43" s="60">
        <v>5.7</v>
      </c>
      <c r="S43" s="57">
        <v>12.7</v>
      </c>
      <c r="T43" s="60">
        <v>18.100000000000001</v>
      </c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68">
        <f t="shared" si="2"/>
        <v>13.106666666666666</v>
      </c>
      <c r="AI43" s="70">
        <f t="shared" si="3"/>
        <v>4.6853063120883842</v>
      </c>
      <c r="AJ43" s="72">
        <v>0.1913</v>
      </c>
      <c r="AK43" s="74">
        <v>0.13089999999999999</v>
      </c>
    </row>
    <row r="44" spans="1:37" ht="18" thickTop="1" thickBot="1">
      <c r="A44" s="42" t="s">
        <v>115</v>
      </c>
      <c r="B44" s="45" t="s">
        <v>30</v>
      </c>
      <c r="C44" s="49">
        <v>32</v>
      </c>
      <c r="D44" s="52">
        <v>0.39</v>
      </c>
      <c r="E44" s="49" t="s">
        <v>63</v>
      </c>
      <c r="F44" s="54">
        <v>11.2</v>
      </c>
      <c r="G44" s="57">
        <v>21.4</v>
      </c>
      <c r="H44" s="60">
        <v>21.2</v>
      </c>
      <c r="I44" s="57">
        <v>9.3000000000000007</v>
      </c>
      <c r="J44" s="60">
        <v>14.1</v>
      </c>
      <c r="K44" s="57">
        <v>15.8</v>
      </c>
      <c r="L44" s="60">
        <v>9.4</v>
      </c>
      <c r="M44" s="57">
        <v>19.7</v>
      </c>
      <c r="N44" s="60">
        <v>11.8</v>
      </c>
      <c r="O44" s="57">
        <v>14.3</v>
      </c>
      <c r="P44" s="60">
        <v>19.8</v>
      </c>
      <c r="Q44" s="57">
        <v>14.5</v>
      </c>
      <c r="R44" s="60">
        <v>11.8</v>
      </c>
      <c r="S44" s="57">
        <v>10.199999999999999</v>
      </c>
      <c r="T44" s="60">
        <v>14.7</v>
      </c>
      <c r="U44" s="56">
        <v>13</v>
      </c>
      <c r="V44" s="59">
        <v>1.6</v>
      </c>
      <c r="W44" s="56">
        <v>6.7</v>
      </c>
      <c r="X44" s="59">
        <v>3.6</v>
      </c>
      <c r="Y44" s="56">
        <v>16.7</v>
      </c>
      <c r="Z44" s="49"/>
      <c r="AA44" s="49"/>
      <c r="AB44" s="49"/>
      <c r="AC44" s="49"/>
      <c r="AD44" s="49"/>
      <c r="AE44" s="49"/>
      <c r="AF44" s="49"/>
      <c r="AG44" s="49"/>
      <c r="AH44" s="68">
        <f t="shared" si="2"/>
        <v>13.040000000000001</v>
      </c>
      <c r="AI44" s="70">
        <f t="shared" si="3"/>
        <v>5.4148334279672508</v>
      </c>
      <c r="AJ44" s="72">
        <v>0.2271</v>
      </c>
      <c r="AK44" s="74">
        <v>0.1603</v>
      </c>
    </row>
    <row r="45" spans="1:37" ht="18" thickTop="1" thickBot="1">
      <c r="A45" s="42" t="s">
        <v>116</v>
      </c>
      <c r="B45" s="46" t="s">
        <v>31</v>
      </c>
      <c r="C45" s="48">
        <v>44</v>
      </c>
      <c r="D45" s="51">
        <v>0.54</v>
      </c>
      <c r="E45" s="48" t="s">
        <v>60</v>
      </c>
      <c r="F45" s="54">
        <v>12.7</v>
      </c>
      <c r="G45" s="57">
        <v>12.4</v>
      </c>
      <c r="H45" s="60">
        <v>21.2</v>
      </c>
      <c r="I45" s="57">
        <v>19.600000000000001</v>
      </c>
      <c r="J45" s="60">
        <v>8.6999999999999993</v>
      </c>
      <c r="K45" s="57">
        <v>14.1</v>
      </c>
      <c r="L45" s="60">
        <v>10.199999999999999</v>
      </c>
      <c r="M45" s="57">
        <v>17.8</v>
      </c>
      <c r="N45" s="60">
        <v>9.8000000000000007</v>
      </c>
      <c r="O45" s="57">
        <v>18.2</v>
      </c>
      <c r="P45" s="60">
        <v>12</v>
      </c>
      <c r="Q45" s="57">
        <v>13.1</v>
      </c>
      <c r="R45" s="60">
        <v>10.7</v>
      </c>
      <c r="S45" s="57">
        <v>8.9</v>
      </c>
      <c r="T45" s="60">
        <v>14.1</v>
      </c>
      <c r="U45" s="57">
        <v>13.5</v>
      </c>
      <c r="V45" s="60">
        <v>6.9</v>
      </c>
      <c r="W45" s="62"/>
      <c r="X45" s="64"/>
      <c r="Y45" s="62"/>
      <c r="Z45" s="48"/>
      <c r="AA45" s="48"/>
      <c r="AB45" s="48"/>
      <c r="AC45" s="48"/>
      <c r="AD45" s="48"/>
      <c r="AE45" s="48"/>
      <c r="AF45" s="48"/>
      <c r="AG45" s="48"/>
      <c r="AH45" s="68">
        <f t="shared" si="2"/>
        <v>13.170588235294117</v>
      </c>
      <c r="AI45" s="70">
        <f t="shared" si="3"/>
        <v>4.0341920978497017</v>
      </c>
      <c r="AJ45" s="72">
        <v>0.16600000000000001</v>
      </c>
      <c r="AK45" s="74">
        <v>0.11749999999999999</v>
      </c>
    </row>
    <row r="46" spans="1:37" ht="18" thickTop="1" thickBot="1">
      <c r="A46" s="42" t="s">
        <v>117</v>
      </c>
      <c r="B46" s="45" t="s">
        <v>32</v>
      </c>
      <c r="C46" s="49">
        <v>37</v>
      </c>
      <c r="D46" s="52">
        <v>0.45</v>
      </c>
      <c r="E46" s="49" t="s">
        <v>63</v>
      </c>
      <c r="F46" s="54">
        <v>16.899999999999999</v>
      </c>
      <c r="G46" s="57">
        <v>12.4</v>
      </c>
      <c r="H46" s="60">
        <v>12.8</v>
      </c>
      <c r="I46" s="57">
        <v>20.9</v>
      </c>
      <c r="J46" s="60">
        <v>14.7</v>
      </c>
      <c r="K46" s="57">
        <v>14.2</v>
      </c>
      <c r="L46" s="60">
        <v>14.9</v>
      </c>
      <c r="M46" s="57">
        <v>7.2</v>
      </c>
      <c r="N46" s="60">
        <v>13.1</v>
      </c>
      <c r="O46" s="57">
        <v>16.2</v>
      </c>
      <c r="P46" s="60">
        <v>11.7</v>
      </c>
      <c r="Q46" s="57">
        <v>5.9</v>
      </c>
      <c r="R46" s="60">
        <v>29.6</v>
      </c>
      <c r="S46" s="57">
        <v>7.5</v>
      </c>
      <c r="T46" s="60">
        <v>-2.1</v>
      </c>
      <c r="U46" s="62"/>
      <c r="V46" s="64"/>
      <c r="W46" s="62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68">
        <f t="shared" si="2"/>
        <v>13.059999999999999</v>
      </c>
      <c r="AI46" s="70">
        <f t="shared" si="3"/>
        <v>7.1500049950032496</v>
      </c>
      <c r="AJ46" s="72">
        <v>0.26669999999999999</v>
      </c>
      <c r="AK46" s="74">
        <v>0.17680000000000001</v>
      </c>
    </row>
    <row r="47" spans="1:37" ht="18" thickTop="1" thickBot="1">
      <c r="A47" s="41" t="s">
        <v>25</v>
      </c>
      <c r="B47" s="46" t="s">
        <v>28</v>
      </c>
      <c r="C47" s="48">
        <v>47</v>
      </c>
      <c r="D47" s="51">
        <v>0.56999999999999995</v>
      </c>
      <c r="E47" s="48" t="s">
        <v>62</v>
      </c>
      <c r="F47" s="54">
        <v>21.3</v>
      </c>
      <c r="G47" s="57">
        <v>12.7</v>
      </c>
      <c r="H47" s="60">
        <v>19.2</v>
      </c>
      <c r="I47" s="57">
        <v>15.9</v>
      </c>
      <c r="J47" s="60">
        <v>11</v>
      </c>
      <c r="K47" s="57">
        <v>17.5</v>
      </c>
      <c r="L47" s="60">
        <v>9.3000000000000007</v>
      </c>
      <c r="M47" s="57">
        <v>7.1</v>
      </c>
      <c r="N47" s="60">
        <v>13.8</v>
      </c>
      <c r="O47" s="57">
        <v>10.3</v>
      </c>
      <c r="P47" s="60">
        <v>7.7</v>
      </c>
      <c r="Q47" s="57">
        <v>6.9</v>
      </c>
      <c r="R47" s="60">
        <v>11.3</v>
      </c>
      <c r="S47" s="57">
        <v>6.1</v>
      </c>
      <c r="T47" s="60">
        <v>11.9</v>
      </c>
      <c r="U47" s="56">
        <v>8.8000000000000007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68">
        <f t="shared" si="2"/>
        <v>11.925000000000001</v>
      </c>
      <c r="AI47" s="70">
        <f t="shared" si="3"/>
        <v>4.5655959815413665</v>
      </c>
      <c r="AJ47" s="72">
        <v>0.2074</v>
      </c>
      <c r="AK47" s="74">
        <v>0.1512</v>
      </c>
    </row>
    <row r="48" spans="1:37" ht="18" thickTop="1" thickBot="1">
      <c r="A48" s="41" t="s">
        <v>118</v>
      </c>
      <c r="B48" s="45" t="s">
        <v>29</v>
      </c>
      <c r="C48" s="49">
        <v>51</v>
      </c>
      <c r="D48" s="52">
        <v>0.62</v>
      </c>
      <c r="E48" s="49" t="s">
        <v>60</v>
      </c>
      <c r="F48" s="54">
        <v>14.3</v>
      </c>
      <c r="G48" s="57">
        <v>24.1</v>
      </c>
      <c r="H48" s="60">
        <v>19.100000000000001</v>
      </c>
      <c r="I48" s="57">
        <v>9.8000000000000007</v>
      </c>
      <c r="J48" s="60">
        <v>13.7</v>
      </c>
      <c r="K48" s="57">
        <v>12.7</v>
      </c>
      <c r="L48" s="60">
        <v>17</v>
      </c>
      <c r="M48" s="57">
        <v>15.2</v>
      </c>
      <c r="N48" s="60">
        <v>15.3</v>
      </c>
      <c r="O48" s="57">
        <v>11.9</v>
      </c>
      <c r="P48" s="60">
        <v>9.4</v>
      </c>
      <c r="Q48" s="57">
        <v>6.2</v>
      </c>
      <c r="R48" s="60">
        <v>6.5</v>
      </c>
      <c r="S48" s="57">
        <v>-1.7</v>
      </c>
      <c r="T48" s="60">
        <v>17</v>
      </c>
      <c r="U48" s="57">
        <v>3.4</v>
      </c>
      <c r="V48" s="59">
        <v>24.3</v>
      </c>
      <c r="W48" s="56">
        <v>-5.0999999999999996</v>
      </c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68">
        <f t="shared" si="2"/>
        <v>11.838888888888892</v>
      </c>
      <c r="AI48" s="70">
        <f t="shared" si="3"/>
        <v>7.8852161661509363</v>
      </c>
      <c r="AJ48" s="72">
        <v>0.32050000000000001</v>
      </c>
      <c r="AK48" s="74">
        <v>0.2298</v>
      </c>
    </row>
    <row r="49" spans="1:37" ht="18" thickTop="1" thickBot="1">
      <c r="A49" s="41" t="s">
        <v>119</v>
      </c>
      <c r="B49" s="46" t="s">
        <v>30</v>
      </c>
      <c r="C49" s="48">
        <v>67</v>
      </c>
      <c r="D49" s="51">
        <v>0.82</v>
      </c>
      <c r="E49" s="48" t="s">
        <v>65</v>
      </c>
      <c r="F49" s="54">
        <v>28</v>
      </c>
      <c r="G49" s="57">
        <v>16.399999999999999</v>
      </c>
      <c r="H49" s="60">
        <v>20.8</v>
      </c>
      <c r="I49" s="57">
        <v>13.4</v>
      </c>
      <c r="J49" s="60">
        <v>12.3</v>
      </c>
      <c r="K49" s="57">
        <v>15.8</v>
      </c>
      <c r="L49" s="60">
        <v>12.9</v>
      </c>
      <c r="M49" s="57">
        <v>19.5</v>
      </c>
      <c r="N49" s="60">
        <v>15.3</v>
      </c>
      <c r="O49" s="57">
        <v>17.8</v>
      </c>
      <c r="P49" s="60">
        <v>12.1</v>
      </c>
      <c r="Q49" s="57">
        <v>16.2</v>
      </c>
      <c r="R49" s="60">
        <v>0.8</v>
      </c>
      <c r="S49" s="57">
        <v>17.7</v>
      </c>
      <c r="T49" s="60">
        <v>12.9</v>
      </c>
      <c r="U49" s="62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68">
        <f t="shared" si="2"/>
        <v>15.460000000000003</v>
      </c>
      <c r="AI49" s="70">
        <f t="shared" si="3"/>
        <v>5.7798665333082795</v>
      </c>
      <c r="AJ49" s="72">
        <v>0.1837</v>
      </c>
      <c r="AK49" s="74">
        <v>0.123</v>
      </c>
    </row>
    <row r="50" spans="1:37" ht="18" thickTop="1" thickBot="1">
      <c r="A50" s="41" t="s">
        <v>120</v>
      </c>
      <c r="B50" s="45" t="s">
        <v>31</v>
      </c>
      <c r="C50" s="49">
        <v>73</v>
      </c>
      <c r="D50" s="52">
        <v>0.89</v>
      </c>
      <c r="E50" s="49" t="s">
        <v>64</v>
      </c>
      <c r="F50" s="54">
        <v>19.3</v>
      </c>
      <c r="G50" s="57">
        <v>31.5</v>
      </c>
      <c r="H50" s="60">
        <v>18.600000000000001</v>
      </c>
      <c r="I50" s="57">
        <v>12.3</v>
      </c>
      <c r="J50" s="60">
        <v>12.2</v>
      </c>
      <c r="K50" s="57">
        <v>13.8</v>
      </c>
      <c r="L50" s="60">
        <v>15.9</v>
      </c>
      <c r="M50" s="57">
        <v>11.7</v>
      </c>
      <c r="N50" s="60">
        <v>10.1</v>
      </c>
      <c r="O50" s="57">
        <v>17.100000000000001</v>
      </c>
      <c r="P50" s="60">
        <v>17.7</v>
      </c>
      <c r="Q50" s="57">
        <v>11.5</v>
      </c>
      <c r="R50" s="60">
        <v>15.9</v>
      </c>
      <c r="S50" s="57">
        <v>11</v>
      </c>
      <c r="T50" s="60">
        <v>13.3</v>
      </c>
      <c r="U50" s="56">
        <v>18.600000000000001</v>
      </c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68">
        <f t="shared" si="2"/>
        <v>15.65625</v>
      </c>
      <c r="AI50" s="70">
        <f t="shared" si="3"/>
        <v>5.2006369802169381</v>
      </c>
      <c r="AJ50" s="72">
        <v>0.16009999999999999</v>
      </c>
      <c r="AK50" s="74">
        <v>0.1172</v>
      </c>
    </row>
    <row r="51" spans="1:37" ht="18" thickTop="1" thickBot="1">
      <c r="A51" s="41" t="s">
        <v>121</v>
      </c>
      <c r="B51" s="46" t="s">
        <v>32</v>
      </c>
      <c r="C51" s="48">
        <v>67</v>
      </c>
      <c r="D51" s="51">
        <v>0.82</v>
      </c>
      <c r="E51" s="48" t="s">
        <v>65</v>
      </c>
      <c r="F51" s="54">
        <v>17.399999999999999</v>
      </c>
      <c r="G51" s="57">
        <v>24.6</v>
      </c>
      <c r="H51" s="60">
        <v>16.5</v>
      </c>
      <c r="I51" s="57">
        <v>27.6</v>
      </c>
      <c r="J51" s="60">
        <v>14.3</v>
      </c>
      <c r="K51" s="57">
        <v>10.1</v>
      </c>
      <c r="L51" s="60">
        <v>16.100000000000001</v>
      </c>
      <c r="M51" s="57">
        <v>13.1</v>
      </c>
      <c r="N51" s="60">
        <v>8.6</v>
      </c>
      <c r="O51" s="57">
        <v>16.600000000000001</v>
      </c>
      <c r="P51" s="60">
        <v>25.2</v>
      </c>
      <c r="Q51" s="57">
        <v>13.1</v>
      </c>
      <c r="R51" s="60">
        <v>13.6</v>
      </c>
      <c r="S51" s="57">
        <v>10.7</v>
      </c>
      <c r="T51" s="60">
        <v>9.4</v>
      </c>
      <c r="U51" s="57">
        <v>5.3</v>
      </c>
      <c r="V51" s="59">
        <v>5.9</v>
      </c>
      <c r="W51" s="62"/>
      <c r="X51" s="64"/>
      <c r="Y51" s="62"/>
      <c r="Z51" s="64"/>
      <c r="AA51" s="62"/>
      <c r="AB51" s="64"/>
      <c r="AC51" s="48"/>
      <c r="AD51" s="48"/>
      <c r="AE51" s="48"/>
      <c r="AF51" s="48"/>
      <c r="AG51" s="48"/>
      <c r="AH51" s="68">
        <f t="shared" si="2"/>
        <v>14.594117647058821</v>
      </c>
      <c r="AI51" s="70">
        <f t="shared" si="3"/>
        <v>6.4484950364634877</v>
      </c>
      <c r="AJ51" s="72">
        <v>0.23710000000000001</v>
      </c>
      <c r="AK51" s="74">
        <v>0.1686</v>
      </c>
    </row>
    <row r="52" spans="1:37" ht="18" thickTop="1" thickBot="1">
      <c r="A52" s="42" t="s">
        <v>26</v>
      </c>
      <c r="B52" s="45" t="s">
        <v>28</v>
      </c>
      <c r="C52" s="49">
        <v>45</v>
      </c>
      <c r="D52" s="52">
        <v>0.55000000000000004</v>
      </c>
      <c r="E52" s="49" t="s">
        <v>60</v>
      </c>
      <c r="F52" s="54">
        <v>23</v>
      </c>
      <c r="G52" s="57">
        <v>15.3</v>
      </c>
      <c r="H52" s="60">
        <v>14.9</v>
      </c>
      <c r="I52" s="57">
        <v>14.9</v>
      </c>
      <c r="J52" s="60">
        <v>13.3</v>
      </c>
      <c r="K52" s="57">
        <v>15.5</v>
      </c>
      <c r="L52" s="60">
        <v>12.1</v>
      </c>
      <c r="M52" s="57">
        <v>16.100000000000001</v>
      </c>
      <c r="N52" s="60">
        <v>12.3</v>
      </c>
      <c r="O52" s="57">
        <v>15.4</v>
      </c>
      <c r="P52" s="60">
        <v>12.2</v>
      </c>
      <c r="Q52" s="57">
        <v>12.2</v>
      </c>
      <c r="R52" s="60">
        <v>14.2</v>
      </c>
      <c r="S52" s="57">
        <v>17.100000000000001</v>
      </c>
      <c r="T52" s="60">
        <v>12</v>
      </c>
      <c r="U52" s="57">
        <v>7.3</v>
      </c>
      <c r="V52" s="60">
        <v>8.8000000000000007</v>
      </c>
      <c r="W52" s="56">
        <v>5.6</v>
      </c>
      <c r="X52" s="59">
        <v>6</v>
      </c>
      <c r="Y52" s="56">
        <v>-6.1</v>
      </c>
      <c r="Z52" s="64"/>
      <c r="AA52" s="62"/>
      <c r="AB52" s="64"/>
      <c r="AC52" s="62"/>
      <c r="AD52" s="64"/>
      <c r="AE52" s="62"/>
      <c r="AF52" s="64"/>
      <c r="AG52" s="62"/>
      <c r="AH52" s="68">
        <f t="shared" si="2"/>
        <v>12.105</v>
      </c>
      <c r="AI52" s="70">
        <f t="shared" si="3"/>
        <v>5.8881214053559177</v>
      </c>
      <c r="AJ52" s="72">
        <v>0.20810000000000001</v>
      </c>
      <c r="AK52" s="74">
        <v>0.1434</v>
      </c>
    </row>
    <row r="53" spans="1:37" ht="18" thickTop="1" thickBot="1">
      <c r="A53" s="42" t="s">
        <v>122</v>
      </c>
      <c r="B53" s="46" t="s">
        <v>29</v>
      </c>
      <c r="C53" s="48">
        <v>54</v>
      </c>
      <c r="D53" s="51">
        <v>0.66</v>
      </c>
      <c r="E53" s="48" t="s">
        <v>60</v>
      </c>
      <c r="F53" s="54">
        <v>15.9</v>
      </c>
      <c r="G53" s="57">
        <v>23.5</v>
      </c>
      <c r="H53" s="60">
        <v>21.3</v>
      </c>
      <c r="I53" s="57">
        <v>19.100000000000001</v>
      </c>
      <c r="J53" s="60">
        <v>14.3</v>
      </c>
      <c r="K53" s="57">
        <v>12.4</v>
      </c>
      <c r="L53" s="60">
        <v>12.9</v>
      </c>
      <c r="M53" s="57">
        <v>9.3000000000000007</v>
      </c>
      <c r="N53" s="60">
        <v>14</v>
      </c>
      <c r="O53" s="57">
        <v>10.7</v>
      </c>
      <c r="P53" s="60">
        <v>11.9</v>
      </c>
      <c r="Q53" s="57">
        <v>11.7</v>
      </c>
      <c r="R53" s="60">
        <v>9.5</v>
      </c>
      <c r="S53" s="57">
        <v>3.5</v>
      </c>
      <c r="T53" s="60">
        <v>13.7</v>
      </c>
      <c r="U53" s="57">
        <v>16</v>
      </c>
      <c r="V53" s="60">
        <v>15</v>
      </c>
      <c r="W53" s="57">
        <v>2.5</v>
      </c>
      <c r="X53" s="64"/>
      <c r="Y53" s="62"/>
      <c r="Z53" s="48"/>
      <c r="AA53" s="48"/>
      <c r="AB53" s="48"/>
      <c r="AC53" s="48"/>
      <c r="AD53" s="48"/>
      <c r="AE53" s="48"/>
      <c r="AF53" s="48"/>
      <c r="AG53" s="48"/>
      <c r="AH53" s="68">
        <f t="shared" si="2"/>
        <v>13.177777777777777</v>
      </c>
      <c r="AI53" s="70">
        <f t="shared" si="3"/>
        <v>5.2880059130023396</v>
      </c>
      <c r="AJ53" s="72">
        <v>0.2132</v>
      </c>
      <c r="AK53" s="74">
        <v>0.14419999999999999</v>
      </c>
    </row>
    <row r="54" spans="1:37" ht="18" thickTop="1" thickBot="1">
      <c r="A54" s="42" t="s">
        <v>123</v>
      </c>
      <c r="B54" s="45" t="s">
        <v>30</v>
      </c>
      <c r="C54" s="49">
        <v>56</v>
      </c>
      <c r="D54" s="52">
        <v>0.68</v>
      </c>
      <c r="E54" s="49" t="s">
        <v>61</v>
      </c>
      <c r="F54" s="54">
        <v>26.7</v>
      </c>
      <c r="G54" s="57">
        <v>12.7</v>
      </c>
      <c r="H54" s="60">
        <v>14.4</v>
      </c>
      <c r="I54" s="57">
        <v>11.3</v>
      </c>
      <c r="J54" s="60">
        <v>11.4</v>
      </c>
      <c r="K54" s="57">
        <v>14</v>
      </c>
      <c r="L54" s="60">
        <v>15.2</v>
      </c>
      <c r="M54" s="57">
        <v>19.2</v>
      </c>
      <c r="N54" s="60">
        <v>18.3</v>
      </c>
      <c r="O54" s="57">
        <v>11.1</v>
      </c>
      <c r="P54" s="60">
        <v>7.8</v>
      </c>
      <c r="Q54" s="57">
        <v>11.4</v>
      </c>
      <c r="R54" s="60">
        <v>11.6</v>
      </c>
      <c r="S54" s="57">
        <v>11.8</v>
      </c>
      <c r="T54" s="60">
        <v>4.8</v>
      </c>
      <c r="U54" s="57">
        <v>3.6</v>
      </c>
      <c r="V54" s="60">
        <v>4.5</v>
      </c>
      <c r="W54" s="57">
        <v>12.1</v>
      </c>
      <c r="X54" s="59">
        <v>9.3000000000000007</v>
      </c>
      <c r="Y54" s="56">
        <v>4.5999999999999996</v>
      </c>
      <c r="Z54" s="49"/>
      <c r="AA54" s="49"/>
      <c r="AB54" s="49"/>
      <c r="AC54" s="49"/>
      <c r="AD54" s="49"/>
      <c r="AE54" s="49"/>
      <c r="AF54" s="49"/>
      <c r="AG54" s="49"/>
      <c r="AH54" s="68">
        <f t="shared" si="2"/>
        <v>11.790000000000003</v>
      </c>
      <c r="AI54" s="70">
        <f t="shared" si="3"/>
        <v>5.5620802621056411</v>
      </c>
      <c r="AJ54" s="72">
        <v>0.2462</v>
      </c>
      <c r="AK54" s="74">
        <v>0.16239999999999999</v>
      </c>
    </row>
    <row r="55" spans="1:37" ht="18" thickTop="1" thickBot="1">
      <c r="A55" s="42" t="s">
        <v>124</v>
      </c>
      <c r="B55" s="46" t="s">
        <v>31</v>
      </c>
      <c r="C55" s="48">
        <v>41</v>
      </c>
      <c r="D55" s="51">
        <v>0.5</v>
      </c>
      <c r="E55" s="48" t="s">
        <v>60</v>
      </c>
      <c r="F55" s="54">
        <v>25.3</v>
      </c>
      <c r="G55" s="57">
        <v>12.9</v>
      </c>
      <c r="H55" s="60">
        <v>18.899999999999999</v>
      </c>
      <c r="I55" s="57">
        <v>13</v>
      </c>
      <c r="J55" s="60">
        <v>9.9</v>
      </c>
      <c r="K55" s="57">
        <v>18.3</v>
      </c>
      <c r="L55" s="60">
        <v>10.199999999999999</v>
      </c>
      <c r="M55" s="57">
        <v>8.9</v>
      </c>
      <c r="N55" s="60">
        <v>13.5</v>
      </c>
      <c r="O55" s="57">
        <v>14.6</v>
      </c>
      <c r="P55" s="60">
        <v>11.3</v>
      </c>
      <c r="Q55" s="57">
        <v>7.7</v>
      </c>
      <c r="R55" s="60">
        <v>14.6</v>
      </c>
      <c r="S55" s="57">
        <v>22.5</v>
      </c>
      <c r="T55" s="60">
        <v>10.6</v>
      </c>
      <c r="U55" s="57">
        <v>12.4</v>
      </c>
      <c r="V55" s="60">
        <v>1.6</v>
      </c>
      <c r="W55" s="57">
        <v>10.8</v>
      </c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68">
        <f t="shared" si="2"/>
        <v>13.166666666666666</v>
      </c>
      <c r="AI55" s="70">
        <f t="shared" si="3"/>
        <v>5.5065736117095971</v>
      </c>
      <c r="AJ55" s="72">
        <v>0.21890000000000001</v>
      </c>
      <c r="AK55" s="74">
        <v>0.14990000000000001</v>
      </c>
    </row>
    <row r="56" spans="1:37" ht="18" thickTop="1" thickBot="1">
      <c r="A56" s="42" t="s">
        <v>125</v>
      </c>
      <c r="B56" s="45" t="s">
        <v>32</v>
      </c>
      <c r="C56" s="49">
        <v>55</v>
      </c>
      <c r="D56" s="52">
        <v>0.67</v>
      </c>
      <c r="E56" s="49" t="s">
        <v>62</v>
      </c>
      <c r="F56" s="54">
        <v>27.4</v>
      </c>
      <c r="G56" s="57">
        <v>12.4</v>
      </c>
      <c r="H56" s="60">
        <v>13.2</v>
      </c>
      <c r="I56" s="57">
        <v>13.5</v>
      </c>
      <c r="J56" s="60">
        <v>13</v>
      </c>
      <c r="K56" s="57">
        <v>21.4</v>
      </c>
      <c r="L56" s="60">
        <v>13.1</v>
      </c>
      <c r="M56" s="57">
        <v>18.899999999999999</v>
      </c>
      <c r="N56" s="60">
        <v>19.2</v>
      </c>
      <c r="O56" s="57">
        <v>7.5</v>
      </c>
      <c r="P56" s="60">
        <v>15.4</v>
      </c>
      <c r="Q56" s="57">
        <v>10.199999999999999</v>
      </c>
      <c r="R56" s="60">
        <v>4</v>
      </c>
      <c r="S56" s="57">
        <v>12.8</v>
      </c>
      <c r="T56" s="60">
        <v>10.8</v>
      </c>
      <c r="U56" s="57">
        <v>0.3</v>
      </c>
      <c r="V56" s="60">
        <v>12.3</v>
      </c>
      <c r="W56" s="57">
        <v>6.7</v>
      </c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68">
        <f t="shared" si="2"/>
        <v>12.894444444444446</v>
      </c>
      <c r="AI56" s="70">
        <f t="shared" si="3"/>
        <v>6.3376997332231415</v>
      </c>
      <c r="AJ56" s="72">
        <v>0.25900000000000001</v>
      </c>
      <c r="AK56" s="74">
        <v>0.16819999999999999</v>
      </c>
    </row>
    <row r="57" spans="1:37" ht="18" thickTop="1" thickBot="1">
      <c r="A57" s="41" t="s">
        <v>33</v>
      </c>
      <c r="B57" s="46" t="s">
        <v>28</v>
      </c>
      <c r="C57" s="48">
        <v>49</v>
      </c>
      <c r="D57" s="51">
        <v>0.6</v>
      </c>
      <c r="E57" s="48" t="s">
        <v>61</v>
      </c>
      <c r="F57" s="54">
        <v>16.8</v>
      </c>
      <c r="G57" s="57">
        <v>16.600000000000001</v>
      </c>
      <c r="H57" s="60">
        <v>20.100000000000001</v>
      </c>
      <c r="I57" s="57">
        <v>11.8</v>
      </c>
      <c r="J57" s="60">
        <v>17.3</v>
      </c>
      <c r="K57" s="57">
        <v>15.3</v>
      </c>
      <c r="L57" s="60">
        <v>10.6</v>
      </c>
      <c r="M57" s="57">
        <v>11</v>
      </c>
      <c r="N57" s="60">
        <v>9.9</v>
      </c>
      <c r="O57" s="57">
        <v>7.5</v>
      </c>
      <c r="P57" s="60">
        <v>11.4</v>
      </c>
      <c r="Q57" s="57">
        <v>14.5</v>
      </c>
      <c r="R57" s="60">
        <v>7.2</v>
      </c>
      <c r="S57" s="57">
        <v>4</v>
      </c>
      <c r="T57" s="60">
        <v>8.8000000000000007</v>
      </c>
      <c r="U57" s="57">
        <v>-6</v>
      </c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68">
        <f t="shared" si="2"/>
        <v>11.05</v>
      </c>
      <c r="AI57" s="70">
        <f t="shared" si="3"/>
        <v>6.2710977242159665</v>
      </c>
      <c r="AJ57" s="72">
        <v>0.25109999999999999</v>
      </c>
      <c r="AK57" s="74">
        <v>0.1774</v>
      </c>
    </row>
    <row r="58" spans="1:37" ht="18" thickTop="1" thickBot="1">
      <c r="A58" s="41" t="s">
        <v>126</v>
      </c>
      <c r="B58" s="45" t="s">
        <v>29</v>
      </c>
      <c r="C58" s="49">
        <v>56</v>
      </c>
      <c r="D58" s="52">
        <v>0.68</v>
      </c>
      <c r="E58" s="49" t="s">
        <v>61</v>
      </c>
      <c r="F58" s="54">
        <v>20.100000000000001</v>
      </c>
      <c r="G58" s="57">
        <v>14.7</v>
      </c>
      <c r="H58" s="60">
        <v>17.5</v>
      </c>
      <c r="I58" s="57">
        <v>13.4</v>
      </c>
      <c r="J58" s="60">
        <v>13.5</v>
      </c>
      <c r="K58" s="57">
        <v>13.4</v>
      </c>
      <c r="L58" s="60">
        <v>10.199999999999999</v>
      </c>
      <c r="M58" s="57">
        <v>13</v>
      </c>
      <c r="N58" s="60">
        <v>10.3</v>
      </c>
      <c r="O58" s="57">
        <v>9.6999999999999993</v>
      </c>
      <c r="P58" s="60">
        <v>8.5</v>
      </c>
      <c r="Q58" s="57">
        <v>12.2</v>
      </c>
      <c r="R58" s="60">
        <v>6.1</v>
      </c>
      <c r="S58" s="57">
        <v>17.600000000000001</v>
      </c>
      <c r="T58" s="60">
        <v>7.6</v>
      </c>
      <c r="U58" s="57">
        <v>17.5</v>
      </c>
      <c r="V58" s="59">
        <v>19.899999999999999</v>
      </c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68">
        <f t="shared" si="2"/>
        <v>13.247058823529411</v>
      </c>
      <c r="AI58" s="70">
        <f t="shared" si="3"/>
        <v>4.2262746075975164</v>
      </c>
      <c r="AJ58" s="72">
        <v>0.17610000000000001</v>
      </c>
      <c r="AK58" s="74">
        <v>0.126</v>
      </c>
    </row>
    <row r="59" spans="1:37" ht="18" thickTop="1" thickBot="1">
      <c r="A59" s="41" t="s">
        <v>127</v>
      </c>
      <c r="B59" s="46" t="s">
        <v>30</v>
      </c>
      <c r="C59" s="48">
        <v>38</v>
      </c>
      <c r="D59" s="51">
        <v>0.46</v>
      </c>
      <c r="E59" s="48" t="s">
        <v>63</v>
      </c>
      <c r="F59" s="54">
        <v>10.199999999999999</v>
      </c>
      <c r="G59" s="57">
        <v>15.4</v>
      </c>
      <c r="H59" s="60">
        <v>16</v>
      </c>
      <c r="I59" s="57">
        <v>15.4</v>
      </c>
      <c r="J59" s="60">
        <v>14.1</v>
      </c>
      <c r="K59" s="57">
        <v>16.8</v>
      </c>
      <c r="L59" s="60">
        <v>15.4</v>
      </c>
      <c r="M59" s="57">
        <v>21.5</v>
      </c>
      <c r="N59" s="60">
        <v>10.8</v>
      </c>
      <c r="O59" s="57">
        <v>13.1</v>
      </c>
      <c r="P59" s="60">
        <v>14.9</v>
      </c>
      <c r="Q59" s="57">
        <v>8.1999999999999993</v>
      </c>
      <c r="R59" s="60">
        <v>7.4</v>
      </c>
      <c r="S59" s="57">
        <v>17.100000000000001</v>
      </c>
      <c r="T59" s="60">
        <v>20</v>
      </c>
      <c r="U59" s="57">
        <v>13</v>
      </c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68">
        <f t="shared" si="2"/>
        <v>14.331249999999999</v>
      </c>
      <c r="AI59" s="70">
        <f t="shared" si="3"/>
        <v>3.84997294362788</v>
      </c>
      <c r="AJ59" s="72">
        <v>0.1449</v>
      </c>
      <c r="AK59" s="74">
        <v>0.1026</v>
      </c>
    </row>
    <row r="60" spans="1:37" ht="18" thickTop="1" thickBot="1">
      <c r="A60" s="41" t="s">
        <v>128</v>
      </c>
      <c r="B60" s="45" t="s">
        <v>31</v>
      </c>
      <c r="C60" s="49">
        <v>45</v>
      </c>
      <c r="D60" s="52">
        <v>0.55000000000000004</v>
      </c>
      <c r="E60" s="49" t="s">
        <v>60</v>
      </c>
      <c r="F60" s="54">
        <v>20.9</v>
      </c>
      <c r="G60" s="57">
        <v>13.7</v>
      </c>
      <c r="H60" s="60">
        <v>13.2</v>
      </c>
      <c r="I60" s="57">
        <v>16.600000000000001</v>
      </c>
      <c r="J60" s="60">
        <v>12.4</v>
      </c>
      <c r="K60" s="57">
        <v>16.399999999999999</v>
      </c>
      <c r="L60" s="60">
        <v>14</v>
      </c>
      <c r="M60" s="57">
        <v>15.4</v>
      </c>
      <c r="N60" s="60">
        <v>12.6</v>
      </c>
      <c r="O60" s="57">
        <v>12.2</v>
      </c>
      <c r="P60" s="60">
        <v>11.1</v>
      </c>
      <c r="Q60" s="57">
        <v>11.4</v>
      </c>
      <c r="R60" s="60">
        <v>9.9</v>
      </c>
      <c r="S60" s="57">
        <v>13.7</v>
      </c>
      <c r="T60" s="60">
        <v>7.4</v>
      </c>
      <c r="U60" s="57">
        <v>32</v>
      </c>
      <c r="V60" s="64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68">
        <f t="shared" si="2"/>
        <v>14.55625</v>
      </c>
      <c r="AI60" s="70">
        <f t="shared" si="3"/>
        <v>5.5693169838559831</v>
      </c>
      <c r="AJ60" s="72">
        <v>0.1749</v>
      </c>
      <c r="AK60" s="74">
        <v>0.1225</v>
      </c>
    </row>
    <row r="61" spans="1:37" ht="18" thickTop="1" thickBot="1">
      <c r="A61" s="41" t="s">
        <v>129</v>
      </c>
      <c r="B61" s="46" t="s">
        <v>32</v>
      </c>
      <c r="C61" s="48">
        <v>42</v>
      </c>
      <c r="D61" s="51">
        <v>0.51</v>
      </c>
      <c r="E61" s="48" t="s">
        <v>60</v>
      </c>
      <c r="F61" s="54">
        <v>20.2</v>
      </c>
      <c r="G61" s="57">
        <v>19.2</v>
      </c>
      <c r="H61" s="60">
        <v>18.5</v>
      </c>
      <c r="I61" s="57">
        <v>14.9</v>
      </c>
      <c r="J61" s="60">
        <v>9.9</v>
      </c>
      <c r="K61" s="57">
        <v>13.8</v>
      </c>
      <c r="L61" s="60">
        <v>11.5</v>
      </c>
      <c r="M61" s="57">
        <v>18.899999999999999</v>
      </c>
      <c r="N61" s="60">
        <v>9.5</v>
      </c>
      <c r="O61" s="57">
        <v>11.6</v>
      </c>
      <c r="P61" s="60">
        <v>9.5</v>
      </c>
      <c r="Q61" s="57">
        <v>14.4</v>
      </c>
      <c r="R61" s="60">
        <v>10.4</v>
      </c>
      <c r="S61" s="57">
        <v>11.4</v>
      </c>
      <c r="T61" s="60">
        <v>10.3</v>
      </c>
      <c r="U61" s="57">
        <v>0.1</v>
      </c>
      <c r="V61" s="64"/>
      <c r="W61" s="62"/>
      <c r="X61" s="64"/>
      <c r="Y61" s="62"/>
      <c r="Z61" s="64"/>
      <c r="AA61" s="48"/>
      <c r="AB61" s="48"/>
      <c r="AC61" s="48"/>
      <c r="AD61" s="48"/>
      <c r="AE61" s="48"/>
      <c r="AF61" s="48"/>
      <c r="AG61" s="48"/>
      <c r="AH61" s="68">
        <f t="shared" si="2"/>
        <v>12.756250000000001</v>
      </c>
      <c r="AI61" s="70">
        <f t="shared" si="3"/>
        <v>5.0460504357368414</v>
      </c>
      <c r="AJ61" s="72">
        <v>0.20449999999999999</v>
      </c>
      <c r="AK61" s="74">
        <v>0.15</v>
      </c>
    </row>
    <row r="62" spans="1:37" ht="18" thickTop="1" thickBot="1">
      <c r="A62" s="42" t="s">
        <v>34</v>
      </c>
      <c r="B62" s="45" t="s">
        <v>28</v>
      </c>
      <c r="C62" s="49">
        <v>56</v>
      </c>
      <c r="D62" s="52">
        <v>0.68</v>
      </c>
      <c r="E62" s="49" t="s">
        <v>60</v>
      </c>
      <c r="F62" s="54">
        <v>22.4</v>
      </c>
      <c r="G62" s="57">
        <v>26.4</v>
      </c>
      <c r="H62" s="60">
        <v>16.8</v>
      </c>
      <c r="I62" s="57">
        <v>15.5</v>
      </c>
      <c r="J62" s="60">
        <v>17.2</v>
      </c>
      <c r="K62" s="57">
        <v>12.4</v>
      </c>
      <c r="L62" s="60">
        <v>10.9</v>
      </c>
      <c r="M62" s="57">
        <v>17.5</v>
      </c>
      <c r="N62" s="60">
        <v>11.8</v>
      </c>
      <c r="O62" s="57">
        <v>9.4</v>
      </c>
      <c r="P62" s="60">
        <v>11.3</v>
      </c>
      <c r="Q62" s="57">
        <v>4.8</v>
      </c>
      <c r="R62" s="60">
        <v>15</v>
      </c>
      <c r="S62" s="57">
        <v>19.5</v>
      </c>
      <c r="T62" s="60">
        <v>4.3</v>
      </c>
      <c r="U62" s="62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68">
        <f t="shared" si="2"/>
        <v>14.346666666666671</v>
      </c>
      <c r="AI62" s="70">
        <f t="shared" si="3"/>
        <v>6.0387873270179178</v>
      </c>
      <c r="AJ62" s="72">
        <v>0.22800000000000001</v>
      </c>
      <c r="AK62" s="74">
        <v>0.1651</v>
      </c>
    </row>
    <row r="63" spans="1:37" ht="18" thickTop="1" thickBot="1">
      <c r="A63" s="42" t="s">
        <v>130</v>
      </c>
      <c r="B63" s="46" t="s">
        <v>29</v>
      </c>
      <c r="C63" s="48">
        <v>57</v>
      </c>
      <c r="D63" s="51">
        <v>0.7</v>
      </c>
      <c r="E63" s="48" t="s">
        <v>62</v>
      </c>
      <c r="F63" s="54">
        <v>18.2</v>
      </c>
      <c r="G63" s="57">
        <v>23.9</v>
      </c>
      <c r="H63" s="60">
        <v>25.9</v>
      </c>
      <c r="I63" s="57">
        <v>17.3</v>
      </c>
      <c r="J63" s="60">
        <v>16.2</v>
      </c>
      <c r="K63" s="57">
        <v>12</v>
      </c>
      <c r="L63" s="60">
        <v>8.9</v>
      </c>
      <c r="M63" s="57">
        <v>16.600000000000001</v>
      </c>
      <c r="N63" s="60">
        <v>7.1</v>
      </c>
      <c r="O63" s="57">
        <v>11.9</v>
      </c>
      <c r="P63" s="60">
        <v>6.7</v>
      </c>
      <c r="Q63" s="57">
        <v>11.3</v>
      </c>
      <c r="R63" s="60">
        <v>10.3</v>
      </c>
      <c r="S63" s="57">
        <v>7.8</v>
      </c>
      <c r="T63" s="60">
        <v>12.6</v>
      </c>
      <c r="U63" s="56">
        <v>7.8</v>
      </c>
      <c r="V63" s="59">
        <v>0.1</v>
      </c>
      <c r="W63" s="56">
        <v>1.5</v>
      </c>
      <c r="X63" s="59">
        <v>1.5</v>
      </c>
      <c r="Y63" s="56">
        <v>19.3</v>
      </c>
      <c r="Z63" s="48"/>
      <c r="AA63" s="48"/>
      <c r="AB63" s="48"/>
      <c r="AC63" s="48"/>
      <c r="AD63" s="48"/>
      <c r="AE63" s="48"/>
      <c r="AF63" s="48"/>
      <c r="AG63" s="48"/>
      <c r="AH63" s="68">
        <f t="shared" si="2"/>
        <v>11.845000000000002</v>
      </c>
      <c r="AI63" s="70">
        <f t="shared" si="3"/>
        <v>7.0926555786880492</v>
      </c>
      <c r="AJ63" s="72">
        <v>0.32969999999999999</v>
      </c>
      <c r="AK63" s="74">
        <v>0.2341</v>
      </c>
    </row>
    <row r="64" spans="1:37" ht="18" thickTop="1" thickBot="1">
      <c r="A64" s="42" t="s">
        <v>131</v>
      </c>
      <c r="B64" s="45" t="s">
        <v>30</v>
      </c>
      <c r="C64" s="49">
        <v>56</v>
      </c>
      <c r="D64" s="52">
        <v>0.68</v>
      </c>
      <c r="E64" s="49" t="s">
        <v>62</v>
      </c>
      <c r="F64" s="54">
        <v>26</v>
      </c>
      <c r="G64" s="57">
        <v>21</v>
      </c>
      <c r="H64" s="60">
        <v>16.2</v>
      </c>
      <c r="I64" s="57">
        <v>22.8</v>
      </c>
      <c r="J64" s="60">
        <v>11.3</v>
      </c>
      <c r="K64" s="57">
        <v>16.600000000000001</v>
      </c>
      <c r="L64" s="60">
        <v>9.8000000000000007</v>
      </c>
      <c r="M64" s="57">
        <v>10.8</v>
      </c>
      <c r="N64" s="60">
        <v>10.6</v>
      </c>
      <c r="O64" s="57">
        <v>10.5</v>
      </c>
      <c r="P64" s="60">
        <v>9.9</v>
      </c>
      <c r="Q64" s="57">
        <v>8.8000000000000007</v>
      </c>
      <c r="R64" s="60">
        <v>11.6</v>
      </c>
      <c r="S64" s="57">
        <v>10.4</v>
      </c>
      <c r="T64" s="60">
        <v>1.9</v>
      </c>
      <c r="U64" s="57">
        <v>8.3000000000000007</v>
      </c>
      <c r="V64" s="60">
        <v>3.3</v>
      </c>
      <c r="W64" s="57">
        <v>8.5</v>
      </c>
      <c r="X64" s="60">
        <v>7.3</v>
      </c>
      <c r="Y64" s="57">
        <v>16</v>
      </c>
      <c r="Z64" s="49"/>
      <c r="AA64" s="49"/>
      <c r="AB64" s="49"/>
      <c r="AC64" s="49"/>
      <c r="AD64" s="49"/>
      <c r="AE64" s="49"/>
      <c r="AF64" s="49"/>
      <c r="AG64" s="49"/>
      <c r="AH64" s="68">
        <f t="shared" si="2"/>
        <v>12.080000000000002</v>
      </c>
      <c r="AI64" s="70">
        <f t="shared" si="3"/>
        <v>6.080131577523626</v>
      </c>
      <c r="AJ64" s="72">
        <v>0.26350000000000001</v>
      </c>
      <c r="AK64" s="74">
        <v>0.19089999999999999</v>
      </c>
    </row>
    <row r="65" spans="1:37" ht="18" thickTop="1" thickBot="1">
      <c r="A65" s="42" t="s">
        <v>132</v>
      </c>
      <c r="B65" s="46" t="s">
        <v>31</v>
      </c>
      <c r="C65" s="48">
        <v>53</v>
      </c>
      <c r="D65" s="51">
        <v>0.65</v>
      </c>
      <c r="E65" s="48" t="s">
        <v>60</v>
      </c>
      <c r="F65" s="54">
        <v>20.6</v>
      </c>
      <c r="G65" s="57">
        <v>26.2</v>
      </c>
      <c r="H65" s="60">
        <v>14</v>
      </c>
      <c r="I65" s="57">
        <v>17.5</v>
      </c>
      <c r="J65" s="60">
        <v>11</v>
      </c>
      <c r="K65" s="57">
        <v>11.1</v>
      </c>
      <c r="L65" s="60">
        <v>7.3</v>
      </c>
      <c r="M65" s="57">
        <v>8.1999999999999993</v>
      </c>
      <c r="N65" s="60">
        <v>22.1</v>
      </c>
      <c r="O65" s="57">
        <v>10.199999999999999</v>
      </c>
      <c r="P65" s="60">
        <v>21.3</v>
      </c>
      <c r="Q65" s="57">
        <v>12</v>
      </c>
      <c r="R65" s="60">
        <v>9.8000000000000007</v>
      </c>
      <c r="S65" s="57">
        <v>13.2</v>
      </c>
      <c r="T65" s="60">
        <v>12.9</v>
      </c>
      <c r="U65" s="57">
        <v>8.3000000000000007</v>
      </c>
      <c r="V65" s="60">
        <v>7.1</v>
      </c>
      <c r="W65" s="57">
        <v>8.9</v>
      </c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68">
        <f t="shared" si="2"/>
        <v>13.427777777777779</v>
      </c>
      <c r="AI65" s="70">
        <f t="shared" si="3"/>
        <v>5.7273138715288221</v>
      </c>
      <c r="AJ65" s="72">
        <v>0.22539999999999999</v>
      </c>
      <c r="AK65" s="74">
        <v>0.17019999999999999</v>
      </c>
    </row>
    <row r="66" spans="1:37" ht="18" thickTop="1" thickBot="1">
      <c r="A66" s="42" t="s">
        <v>133</v>
      </c>
      <c r="B66" s="45" t="s">
        <v>32</v>
      </c>
      <c r="C66" s="49">
        <v>51</v>
      </c>
      <c r="D66" s="52">
        <v>0.62</v>
      </c>
      <c r="E66" s="49" t="s">
        <v>60</v>
      </c>
      <c r="F66" s="54">
        <v>21.8</v>
      </c>
      <c r="G66" s="57">
        <v>14.8</v>
      </c>
      <c r="H66" s="60">
        <v>12</v>
      </c>
      <c r="I66" s="57">
        <v>22.6</v>
      </c>
      <c r="J66" s="60">
        <v>11.4</v>
      </c>
      <c r="K66" s="57">
        <v>26.2</v>
      </c>
      <c r="L66" s="60">
        <v>10.199999999999999</v>
      </c>
      <c r="M66" s="57">
        <v>10.9</v>
      </c>
      <c r="N66" s="60">
        <v>17.5</v>
      </c>
      <c r="O66" s="57">
        <v>8.4</v>
      </c>
      <c r="P66" s="60">
        <v>19.7</v>
      </c>
      <c r="Q66" s="57">
        <v>5</v>
      </c>
      <c r="R66" s="60">
        <v>5.7</v>
      </c>
      <c r="S66" s="57">
        <v>-1.2</v>
      </c>
      <c r="T66" s="60">
        <v>17.2</v>
      </c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68">
        <f t="shared" ref="AH66:AH97" si="4">AVERAGE(F66:AG66)</f>
        <v>13.479999999999999</v>
      </c>
      <c r="AI66" s="70">
        <f t="shared" ref="AI66:AI97" si="5">_xlfn.STDEV.S(F66:AG66)</f>
        <v>7.4752161937202288</v>
      </c>
      <c r="AJ66" s="72">
        <v>0.29670000000000002</v>
      </c>
      <c r="AK66" s="74">
        <v>0.22059999999999999</v>
      </c>
    </row>
    <row r="67" spans="1:37" ht="18" thickTop="1" thickBot="1">
      <c r="A67" s="41" t="s">
        <v>35</v>
      </c>
      <c r="B67" s="46" t="s">
        <v>28</v>
      </c>
      <c r="C67" s="48">
        <v>45</v>
      </c>
      <c r="D67" s="51">
        <v>0.55000000000000004</v>
      </c>
      <c r="E67" s="48" t="s">
        <v>60</v>
      </c>
      <c r="F67" s="54">
        <v>23</v>
      </c>
      <c r="G67" s="57">
        <v>19.399999999999999</v>
      </c>
      <c r="H67" s="60">
        <v>12.5</v>
      </c>
      <c r="I67" s="57">
        <v>11.4</v>
      </c>
      <c r="J67" s="60">
        <v>16.7</v>
      </c>
      <c r="K67" s="57">
        <v>15.3</v>
      </c>
      <c r="L67" s="60">
        <v>16</v>
      </c>
      <c r="M67" s="57">
        <v>12.4</v>
      </c>
      <c r="N67" s="60">
        <v>11.7</v>
      </c>
      <c r="O67" s="57">
        <v>8</v>
      </c>
      <c r="P67" s="60">
        <v>8.1</v>
      </c>
      <c r="Q67" s="57">
        <v>18.5</v>
      </c>
      <c r="R67" s="60">
        <v>3.4</v>
      </c>
      <c r="S67" s="57">
        <v>6.3</v>
      </c>
      <c r="T67" s="60">
        <v>-6.7</v>
      </c>
      <c r="U67" s="56">
        <v>-6.4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68">
        <f t="shared" si="4"/>
        <v>10.600000000000001</v>
      </c>
      <c r="AI67" s="70">
        <f t="shared" si="5"/>
        <v>8.4158580469650666</v>
      </c>
      <c r="AJ67" s="72">
        <v>0.32600000000000001</v>
      </c>
      <c r="AK67" s="74">
        <v>0.2339</v>
      </c>
    </row>
    <row r="68" spans="1:37" ht="18" thickTop="1" thickBot="1">
      <c r="A68" s="41" t="s">
        <v>134</v>
      </c>
      <c r="B68" s="45" t="s">
        <v>29</v>
      </c>
      <c r="C68" s="49">
        <v>27</v>
      </c>
      <c r="D68" s="52">
        <v>0.33</v>
      </c>
      <c r="E68" s="49" t="s">
        <v>63</v>
      </c>
      <c r="F68" s="54">
        <v>14.7</v>
      </c>
      <c r="G68" s="57">
        <v>11</v>
      </c>
      <c r="H68" s="60">
        <v>19.3</v>
      </c>
      <c r="I68" s="57">
        <v>16</v>
      </c>
      <c r="J68" s="60">
        <v>12.6</v>
      </c>
      <c r="K68" s="57">
        <v>19.3</v>
      </c>
      <c r="L68" s="60">
        <v>12.6</v>
      </c>
      <c r="M68" s="57">
        <v>12.1</v>
      </c>
      <c r="N68" s="60">
        <v>15</v>
      </c>
      <c r="O68" s="57">
        <v>12.3</v>
      </c>
      <c r="P68" s="60">
        <v>12.1</v>
      </c>
      <c r="Q68" s="57">
        <v>9.5</v>
      </c>
      <c r="R68" s="60">
        <v>17</v>
      </c>
      <c r="S68" s="57">
        <v>13.3</v>
      </c>
      <c r="T68" s="60">
        <v>12.2</v>
      </c>
      <c r="U68" s="57">
        <v>16.5</v>
      </c>
      <c r="V68" s="59">
        <v>10.9</v>
      </c>
      <c r="W68" s="56">
        <v>10.7</v>
      </c>
      <c r="X68" s="59">
        <v>7.6</v>
      </c>
      <c r="Y68" s="62"/>
      <c r="Z68" s="49"/>
      <c r="AA68" s="49"/>
      <c r="AB68" s="49"/>
      <c r="AC68" s="49"/>
      <c r="AD68" s="49"/>
      <c r="AE68" s="49"/>
      <c r="AF68" s="49"/>
      <c r="AG68" s="49"/>
      <c r="AH68" s="68">
        <f t="shared" si="4"/>
        <v>13.405263157894735</v>
      </c>
      <c r="AI68" s="70">
        <f t="shared" si="5"/>
        <v>3.1505684997068513</v>
      </c>
      <c r="AJ68" s="72">
        <v>0.12740000000000001</v>
      </c>
      <c r="AK68" s="74">
        <v>0.94099999999999995</v>
      </c>
    </row>
    <row r="69" spans="1:37" ht="18" thickTop="1" thickBot="1">
      <c r="A69" s="41" t="s">
        <v>135</v>
      </c>
      <c r="B69" s="46" t="s">
        <v>30</v>
      </c>
      <c r="C69" s="48">
        <v>21</v>
      </c>
      <c r="D69" s="51">
        <v>0.26</v>
      </c>
      <c r="E69" s="48" t="s">
        <v>63</v>
      </c>
      <c r="F69" s="54">
        <v>11.1</v>
      </c>
      <c r="G69" s="57">
        <v>15.6</v>
      </c>
      <c r="H69" s="60">
        <v>16.2</v>
      </c>
      <c r="I69" s="57">
        <v>20</v>
      </c>
      <c r="J69" s="60">
        <v>16.399999999999999</v>
      </c>
      <c r="K69" s="57">
        <v>11.6</v>
      </c>
      <c r="L69" s="60">
        <v>16.899999999999999</v>
      </c>
      <c r="M69" s="57">
        <v>8.6</v>
      </c>
      <c r="N69" s="60">
        <v>17.600000000000001</v>
      </c>
      <c r="O69" s="57">
        <v>10.9</v>
      </c>
      <c r="P69" s="60">
        <v>14.2</v>
      </c>
      <c r="Q69" s="57">
        <v>10.199999999999999</v>
      </c>
      <c r="R69" s="60">
        <v>16.3</v>
      </c>
      <c r="S69" s="57">
        <v>11</v>
      </c>
      <c r="T69" s="60">
        <v>13.1</v>
      </c>
      <c r="U69" s="57">
        <v>4.9000000000000004</v>
      </c>
      <c r="V69" s="60">
        <v>4</v>
      </c>
      <c r="W69" s="57">
        <v>-7.5</v>
      </c>
      <c r="X69" s="64"/>
      <c r="Y69" s="48"/>
      <c r="Z69" s="48"/>
      <c r="AA69" s="48"/>
      <c r="AB69" s="48"/>
      <c r="AC69" s="48"/>
      <c r="AD69" s="48"/>
      <c r="AE69" s="48"/>
      <c r="AF69" s="48"/>
      <c r="AG69" s="48"/>
      <c r="AH69" s="68">
        <f t="shared" si="4"/>
        <v>11.727777777777776</v>
      </c>
      <c r="AI69" s="70">
        <f t="shared" si="5"/>
        <v>6.4405704493017053</v>
      </c>
      <c r="AJ69" s="72">
        <v>0.23169999999999999</v>
      </c>
      <c r="AK69" s="74">
        <v>0.16930000000000001</v>
      </c>
    </row>
    <row r="70" spans="1:37" ht="18" thickTop="1" thickBot="1">
      <c r="A70" s="41" t="s">
        <v>136</v>
      </c>
      <c r="B70" s="45" t="s">
        <v>31</v>
      </c>
      <c r="C70" s="49">
        <v>17</v>
      </c>
      <c r="D70" s="52">
        <v>0.21</v>
      </c>
      <c r="E70" s="49" t="s">
        <v>63</v>
      </c>
      <c r="F70" s="54">
        <v>14.3</v>
      </c>
      <c r="G70" s="57">
        <v>13.9</v>
      </c>
      <c r="H70" s="60">
        <v>13.2</v>
      </c>
      <c r="I70" s="57">
        <v>17.7</v>
      </c>
      <c r="J70" s="60">
        <v>11.2</v>
      </c>
      <c r="K70" s="57">
        <v>14.9</v>
      </c>
      <c r="L70" s="60">
        <v>17.399999999999999</v>
      </c>
      <c r="M70" s="57">
        <v>13.4</v>
      </c>
      <c r="N70" s="60">
        <v>9.1</v>
      </c>
      <c r="O70" s="57">
        <v>10.4</v>
      </c>
      <c r="P70" s="60">
        <v>4.9000000000000004</v>
      </c>
      <c r="Q70" s="57">
        <v>8.3000000000000007</v>
      </c>
      <c r="R70" s="60">
        <v>12.3</v>
      </c>
      <c r="S70" s="57">
        <v>10.3</v>
      </c>
      <c r="T70" s="60">
        <v>10.4</v>
      </c>
      <c r="U70" s="62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68">
        <f t="shared" si="4"/>
        <v>12.113333333333339</v>
      </c>
      <c r="AI70" s="70">
        <f t="shared" si="5"/>
        <v>3.4165284524889543</v>
      </c>
      <c r="AJ70" s="72">
        <v>0.15240000000000001</v>
      </c>
      <c r="AK70" s="74">
        <v>0.1111</v>
      </c>
    </row>
    <row r="71" spans="1:37" ht="18" thickTop="1" thickBot="1">
      <c r="A71" s="41" t="s">
        <v>137</v>
      </c>
      <c r="B71" s="46" t="s">
        <v>32</v>
      </c>
      <c r="C71" s="48">
        <v>26</v>
      </c>
      <c r="D71" s="51">
        <v>0.32</v>
      </c>
      <c r="E71" s="48" t="s">
        <v>63</v>
      </c>
      <c r="F71" s="54">
        <v>13.2</v>
      </c>
      <c r="G71" s="57">
        <v>8.5</v>
      </c>
      <c r="H71" s="60">
        <v>16.3</v>
      </c>
      <c r="I71" s="57">
        <v>15.3</v>
      </c>
      <c r="J71" s="60">
        <v>14.1</v>
      </c>
      <c r="K71" s="57">
        <v>10.1</v>
      </c>
      <c r="L71" s="60">
        <v>15.7</v>
      </c>
      <c r="M71" s="57">
        <v>23.9</v>
      </c>
      <c r="N71" s="60">
        <v>12.3</v>
      </c>
      <c r="O71" s="57">
        <v>15</v>
      </c>
      <c r="P71" s="60">
        <v>17</v>
      </c>
      <c r="Q71" s="57">
        <v>17.3</v>
      </c>
      <c r="R71" s="60">
        <v>12.2</v>
      </c>
      <c r="S71" s="57">
        <v>14.3</v>
      </c>
      <c r="T71" s="60">
        <v>13.3</v>
      </c>
      <c r="U71" s="56">
        <v>9.1</v>
      </c>
      <c r="V71" s="59">
        <v>9.1</v>
      </c>
      <c r="W71" s="56">
        <v>6.5</v>
      </c>
      <c r="X71" s="64"/>
      <c r="Y71" s="48"/>
      <c r="Z71" s="48"/>
      <c r="AA71" s="48"/>
      <c r="AB71" s="48"/>
      <c r="AC71" s="48"/>
      <c r="AD71" s="48"/>
      <c r="AE71" s="48"/>
      <c r="AF71" s="48"/>
      <c r="AG71" s="48"/>
      <c r="AH71" s="68">
        <f t="shared" si="4"/>
        <v>13.511111111111113</v>
      </c>
      <c r="AI71" s="70">
        <f t="shared" si="5"/>
        <v>4.0696710213753375</v>
      </c>
      <c r="AJ71" s="72">
        <v>0.1598</v>
      </c>
      <c r="AK71" s="74">
        <v>0.1123</v>
      </c>
    </row>
    <row r="72" spans="1:37" ht="18" thickTop="1" thickBot="1">
      <c r="A72" s="42" t="s">
        <v>36</v>
      </c>
      <c r="B72" s="45" t="s">
        <v>28</v>
      </c>
      <c r="C72" s="49">
        <v>56</v>
      </c>
      <c r="D72" s="52">
        <v>0.68</v>
      </c>
      <c r="E72" s="49" t="s">
        <v>61</v>
      </c>
      <c r="F72" s="54">
        <v>19.5</v>
      </c>
      <c r="G72" s="57">
        <v>18.3</v>
      </c>
      <c r="H72" s="60">
        <v>17.899999999999999</v>
      </c>
      <c r="I72" s="57">
        <v>13.2</v>
      </c>
      <c r="J72" s="60">
        <v>13.5</v>
      </c>
      <c r="K72" s="57">
        <v>14.1</v>
      </c>
      <c r="L72" s="60">
        <v>11</v>
      </c>
      <c r="M72" s="57">
        <v>10.199999999999999</v>
      </c>
      <c r="N72" s="60">
        <v>11.8</v>
      </c>
      <c r="O72" s="57">
        <v>9.8000000000000007</v>
      </c>
      <c r="P72" s="60">
        <v>16.100000000000001</v>
      </c>
      <c r="Q72" s="57">
        <v>17.2</v>
      </c>
      <c r="R72" s="60">
        <v>13.3</v>
      </c>
      <c r="S72" s="57">
        <v>9.3000000000000007</v>
      </c>
      <c r="T72" s="60">
        <v>10.7</v>
      </c>
      <c r="U72" s="57">
        <v>17.2</v>
      </c>
      <c r="V72" s="60">
        <v>7.4</v>
      </c>
      <c r="W72" s="57">
        <v>11.2</v>
      </c>
      <c r="X72" s="59">
        <v>0.1</v>
      </c>
      <c r="Y72" s="56">
        <v>-7.7</v>
      </c>
      <c r="Z72" s="49"/>
      <c r="AA72" s="49"/>
      <c r="AB72" s="49"/>
      <c r="AC72" s="49"/>
      <c r="AD72" s="49"/>
      <c r="AE72" s="49"/>
      <c r="AF72" s="49"/>
      <c r="AG72" s="49"/>
      <c r="AH72" s="68">
        <f t="shared" si="4"/>
        <v>11.705</v>
      </c>
      <c r="AI72" s="70">
        <f t="shared" si="5"/>
        <v>6.4043139243876315</v>
      </c>
      <c r="AJ72" s="72">
        <v>0.23130000000000001</v>
      </c>
      <c r="AK72" s="74">
        <v>0.16289999999999999</v>
      </c>
    </row>
    <row r="73" spans="1:37" ht="18" thickTop="1" thickBot="1">
      <c r="A73" s="42" t="s">
        <v>138</v>
      </c>
      <c r="B73" s="46" t="s">
        <v>29</v>
      </c>
      <c r="C73" s="48">
        <v>50</v>
      </c>
      <c r="D73" s="51">
        <v>0.61</v>
      </c>
      <c r="E73" s="48" t="s">
        <v>60</v>
      </c>
      <c r="F73" s="54">
        <v>18.3</v>
      </c>
      <c r="G73" s="57">
        <v>20</v>
      </c>
      <c r="H73" s="60">
        <v>18.2</v>
      </c>
      <c r="I73" s="57">
        <v>8.1999999999999993</v>
      </c>
      <c r="J73" s="60">
        <v>12.5</v>
      </c>
      <c r="K73" s="57">
        <v>13.5</v>
      </c>
      <c r="L73" s="60">
        <v>16.5</v>
      </c>
      <c r="M73" s="57">
        <v>15.6</v>
      </c>
      <c r="N73" s="60">
        <v>12.3</v>
      </c>
      <c r="O73" s="57">
        <v>18.5</v>
      </c>
      <c r="P73" s="60">
        <v>15.9</v>
      </c>
      <c r="Q73" s="57">
        <v>11.3</v>
      </c>
      <c r="R73" s="60">
        <v>17.600000000000001</v>
      </c>
      <c r="S73" s="57">
        <v>10.3</v>
      </c>
      <c r="T73" s="60">
        <v>4.7</v>
      </c>
      <c r="U73" s="57">
        <v>7.9</v>
      </c>
      <c r="V73" s="60">
        <v>16</v>
      </c>
      <c r="W73" s="57">
        <v>0</v>
      </c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68">
        <f t="shared" si="4"/>
        <v>13.183333333333334</v>
      </c>
      <c r="AI73" s="70">
        <f t="shared" si="5"/>
        <v>5.3658232195562867</v>
      </c>
      <c r="AJ73" s="72">
        <v>0.21659999999999999</v>
      </c>
      <c r="AK73" s="74">
        <v>0.1613</v>
      </c>
    </row>
    <row r="74" spans="1:37" ht="18" thickTop="1" thickBot="1">
      <c r="A74" s="42" t="s">
        <v>139</v>
      </c>
      <c r="B74" s="45" t="s">
        <v>30</v>
      </c>
      <c r="C74" s="49">
        <v>55</v>
      </c>
      <c r="D74" s="52">
        <v>0.67</v>
      </c>
      <c r="E74" s="49" t="s">
        <v>62</v>
      </c>
      <c r="F74" s="54">
        <v>21.7</v>
      </c>
      <c r="G74" s="57">
        <v>11.5</v>
      </c>
      <c r="H74" s="60">
        <v>19.5</v>
      </c>
      <c r="I74" s="57">
        <v>18.600000000000001</v>
      </c>
      <c r="J74" s="60">
        <v>14.6</v>
      </c>
      <c r="K74" s="57">
        <v>15.4</v>
      </c>
      <c r="L74" s="60">
        <v>14.2</v>
      </c>
      <c r="M74" s="57">
        <v>14.2</v>
      </c>
      <c r="N74" s="60">
        <v>9.6</v>
      </c>
      <c r="O74" s="57">
        <v>12.3</v>
      </c>
      <c r="P74" s="60">
        <v>11.9</v>
      </c>
      <c r="Q74" s="57">
        <v>10.6</v>
      </c>
      <c r="R74" s="60">
        <v>7.1</v>
      </c>
      <c r="S74" s="57">
        <v>12.8</v>
      </c>
      <c r="T74" s="60">
        <v>15.8</v>
      </c>
      <c r="U74" s="57">
        <v>18.600000000000001</v>
      </c>
      <c r="V74" s="60">
        <v>22.7</v>
      </c>
      <c r="W74" s="57">
        <v>31.4</v>
      </c>
      <c r="X74" s="59">
        <v>-0.7</v>
      </c>
      <c r="Y74" s="49"/>
      <c r="Z74" s="49"/>
      <c r="AA74" s="49"/>
      <c r="AB74" s="49"/>
      <c r="AC74" s="49"/>
      <c r="AD74" s="49"/>
      <c r="AE74" s="49"/>
      <c r="AF74" s="49"/>
      <c r="AG74" s="49"/>
      <c r="AH74" s="68">
        <f t="shared" si="4"/>
        <v>14.831578947368422</v>
      </c>
      <c r="AI74" s="70">
        <f t="shared" si="5"/>
        <v>6.7182217084565261</v>
      </c>
      <c r="AJ74" s="72">
        <v>0.23250000000000001</v>
      </c>
      <c r="AK74" s="74">
        <v>0.15840000000000001</v>
      </c>
    </row>
    <row r="75" spans="1:37" ht="18" thickTop="1" thickBot="1">
      <c r="A75" s="42" t="s">
        <v>140</v>
      </c>
      <c r="B75" s="46" t="s">
        <v>31</v>
      </c>
      <c r="C75" s="48">
        <v>42</v>
      </c>
      <c r="D75" s="51">
        <v>0.51</v>
      </c>
      <c r="E75" s="48" t="s">
        <v>60</v>
      </c>
      <c r="F75" s="54">
        <v>11.7</v>
      </c>
      <c r="G75" s="57">
        <v>18.3</v>
      </c>
      <c r="H75" s="60">
        <v>17.7</v>
      </c>
      <c r="I75" s="57">
        <v>19.399999999999999</v>
      </c>
      <c r="J75" s="60">
        <v>12.9</v>
      </c>
      <c r="K75" s="57">
        <v>13.4</v>
      </c>
      <c r="L75" s="60">
        <v>11.7</v>
      </c>
      <c r="M75" s="57">
        <v>14.6</v>
      </c>
      <c r="N75" s="60">
        <v>18</v>
      </c>
      <c r="O75" s="57">
        <v>12.7</v>
      </c>
      <c r="P75" s="60">
        <v>17.100000000000001</v>
      </c>
      <c r="Q75" s="57">
        <v>12.9</v>
      </c>
      <c r="R75" s="60">
        <v>14</v>
      </c>
      <c r="S75" s="57">
        <v>5.7</v>
      </c>
      <c r="T75" s="60">
        <v>15.1</v>
      </c>
      <c r="U75" s="57">
        <v>13.2</v>
      </c>
      <c r="V75" s="60">
        <v>9.9</v>
      </c>
      <c r="W75" s="57">
        <v>7.7</v>
      </c>
      <c r="X75" s="60">
        <v>18.3</v>
      </c>
      <c r="Y75" s="56">
        <v>8.3000000000000007</v>
      </c>
      <c r="Z75" s="59">
        <v>12.6</v>
      </c>
      <c r="AA75" s="56">
        <v>10.5</v>
      </c>
      <c r="AB75" s="59">
        <v>16</v>
      </c>
      <c r="AC75" s="56">
        <v>3.3</v>
      </c>
      <c r="AD75" s="59">
        <v>18.3</v>
      </c>
      <c r="AE75" s="56">
        <v>17.3</v>
      </c>
      <c r="AF75" s="59">
        <v>29.1</v>
      </c>
      <c r="AG75" s="56">
        <v>13.6</v>
      </c>
      <c r="AH75" s="68">
        <f t="shared" si="4"/>
        <v>14.046428571428574</v>
      </c>
      <c r="AI75" s="70">
        <f t="shared" si="5"/>
        <v>4.9843073847647137</v>
      </c>
      <c r="AJ75" s="72">
        <v>0.186</v>
      </c>
      <c r="AK75" s="74">
        <v>0.1288</v>
      </c>
    </row>
    <row r="76" spans="1:37" ht="18" thickTop="1" thickBot="1">
      <c r="A76" s="42" t="s">
        <v>141</v>
      </c>
      <c r="B76" s="45" t="s">
        <v>32</v>
      </c>
      <c r="C76" s="49">
        <v>43</v>
      </c>
      <c r="D76" s="52">
        <v>0.52</v>
      </c>
      <c r="E76" s="49" t="s">
        <v>60</v>
      </c>
      <c r="F76" s="54">
        <v>20.3</v>
      </c>
      <c r="G76" s="57">
        <v>23.2</v>
      </c>
      <c r="H76" s="60">
        <v>13.5</v>
      </c>
      <c r="I76" s="57">
        <v>13.3</v>
      </c>
      <c r="J76" s="60">
        <v>11.7</v>
      </c>
      <c r="K76" s="57">
        <v>18.5</v>
      </c>
      <c r="L76" s="60">
        <v>10.6</v>
      </c>
      <c r="M76" s="57">
        <v>8.6999999999999993</v>
      </c>
      <c r="N76" s="60">
        <v>10.4</v>
      </c>
      <c r="O76" s="57">
        <v>7.7</v>
      </c>
      <c r="P76" s="60">
        <v>8.6999999999999993</v>
      </c>
      <c r="Q76" s="57">
        <v>18.5</v>
      </c>
      <c r="R76" s="60">
        <v>7.8</v>
      </c>
      <c r="S76" s="57">
        <v>6.5</v>
      </c>
      <c r="T76" s="60">
        <v>10.6</v>
      </c>
      <c r="U76" s="57">
        <v>10.6</v>
      </c>
      <c r="V76" s="60">
        <v>6.2</v>
      </c>
      <c r="W76" s="62"/>
      <c r="X76" s="64"/>
      <c r="Y76" s="62"/>
      <c r="Z76" s="64"/>
      <c r="AA76" s="49"/>
      <c r="AB76" s="49"/>
      <c r="AC76" s="49"/>
      <c r="AD76" s="49"/>
      <c r="AE76" s="49"/>
      <c r="AF76" s="49"/>
      <c r="AG76" s="49"/>
      <c r="AH76" s="68">
        <f t="shared" si="4"/>
        <v>12.164705882352939</v>
      </c>
      <c r="AI76" s="70">
        <f t="shared" si="5"/>
        <v>5.0783783307851671</v>
      </c>
      <c r="AJ76" s="72">
        <v>0.21990000000000001</v>
      </c>
      <c r="AK76" s="74">
        <v>0.16589999999999999</v>
      </c>
    </row>
    <row r="77" spans="1:37" ht="18" thickTop="1" thickBot="1">
      <c r="A77" s="41" t="s">
        <v>37</v>
      </c>
      <c r="B77" s="46" t="s">
        <v>28</v>
      </c>
      <c r="C77" s="48">
        <v>66</v>
      </c>
      <c r="D77" s="51">
        <v>0.8</v>
      </c>
      <c r="E77" s="48" t="s">
        <v>65</v>
      </c>
      <c r="F77" s="54">
        <v>31.6</v>
      </c>
      <c r="G77" s="57">
        <v>20</v>
      </c>
      <c r="H77" s="60">
        <v>24</v>
      </c>
      <c r="I77" s="57">
        <v>13.3</v>
      </c>
      <c r="J77" s="60">
        <v>14.7</v>
      </c>
      <c r="K77" s="57">
        <v>10.7</v>
      </c>
      <c r="L77" s="60">
        <v>7.9</v>
      </c>
      <c r="M77" s="57">
        <v>9.9</v>
      </c>
      <c r="N77" s="60">
        <v>13.5</v>
      </c>
      <c r="O77" s="57">
        <v>11.1</v>
      </c>
      <c r="P77" s="60">
        <v>17.399999999999999</v>
      </c>
      <c r="Q77" s="57">
        <v>10.4</v>
      </c>
      <c r="R77" s="60">
        <v>8.1</v>
      </c>
      <c r="S77" s="57">
        <v>9.9</v>
      </c>
      <c r="T77" s="60">
        <v>-4.0999999999999996</v>
      </c>
      <c r="U77" s="57">
        <v>8.5</v>
      </c>
      <c r="V77" s="60">
        <v>7.2</v>
      </c>
      <c r="W77" s="56">
        <v>17</v>
      </c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68">
        <f t="shared" si="4"/>
        <v>12.838888888888889</v>
      </c>
      <c r="AI77" s="70">
        <f t="shared" si="5"/>
        <v>7.613002722810255</v>
      </c>
      <c r="AJ77" s="72">
        <v>0.28010000000000002</v>
      </c>
      <c r="AK77" s="74">
        <v>0.19969999999999999</v>
      </c>
    </row>
    <row r="78" spans="1:37" ht="18" thickTop="1" thickBot="1">
      <c r="A78" s="41" t="s">
        <v>142</v>
      </c>
      <c r="B78" s="45" t="s">
        <v>29</v>
      </c>
      <c r="C78" s="49">
        <v>54</v>
      </c>
      <c r="D78" s="52">
        <v>0.66</v>
      </c>
      <c r="E78" s="49" t="s">
        <v>64</v>
      </c>
      <c r="F78" s="54">
        <v>29.3</v>
      </c>
      <c r="G78" s="57">
        <v>19</v>
      </c>
      <c r="H78" s="60">
        <v>14</v>
      </c>
      <c r="I78" s="57">
        <v>8.8000000000000007</v>
      </c>
      <c r="J78" s="60">
        <v>12.8</v>
      </c>
      <c r="K78" s="57">
        <v>22</v>
      </c>
      <c r="L78" s="60">
        <v>8.6999999999999993</v>
      </c>
      <c r="M78" s="57">
        <v>18.5</v>
      </c>
      <c r="N78" s="60">
        <v>10.7</v>
      </c>
      <c r="O78" s="57">
        <v>16.8</v>
      </c>
      <c r="P78" s="60">
        <v>10.5</v>
      </c>
      <c r="Q78" s="57">
        <v>10.9</v>
      </c>
      <c r="R78" s="60">
        <v>8.1999999999999993</v>
      </c>
      <c r="S78" s="57">
        <v>15.4</v>
      </c>
      <c r="T78" s="60">
        <v>12.4</v>
      </c>
      <c r="U78" s="57">
        <v>12.6</v>
      </c>
      <c r="V78" s="60">
        <v>8</v>
      </c>
      <c r="W78" s="57">
        <v>129.1</v>
      </c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68">
        <f t="shared" si="4"/>
        <v>20.427777777777777</v>
      </c>
      <c r="AI78" s="70">
        <f t="shared" si="5"/>
        <v>27.675574398748321</v>
      </c>
      <c r="AJ78" s="72">
        <v>0.4234</v>
      </c>
      <c r="AK78" s="74">
        <v>0.32400000000000001</v>
      </c>
    </row>
    <row r="79" spans="1:37" ht="18" thickTop="1" thickBot="1">
      <c r="A79" s="41" t="s">
        <v>143</v>
      </c>
      <c r="B79" s="46" t="s">
        <v>30</v>
      </c>
      <c r="C79" s="48">
        <v>37</v>
      </c>
      <c r="D79" s="51">
        <v>0.45</v>
      </c>
      <c r="E79" s="48" t="s">
        <v>63</v>
      </c>
      <c r="F79" s="54">
        <v>15.5</v>
      </c>
      <c r="G79" s="57">
        <v>11.7</v>
      </c>
      <c r="H79" s="60">
        <v>21.4</v>
      </c>
      <c r="I79" s="57">
        <v>19.8</v>
      </c>
      <c r="J79" s="60">
        <v>9.9</v>
      </c>
      <c r="K79" s="57">
        <v>26.2</v>
      </c>
      <c r="L79" s="60">
        <v>16.100000000000001</v>
      </c>
      <c r="M79" s="57">
        <v>11.5</v>
      </c>
      <c r="N79" s="60">
        <v>9.3000000000000007</v>
      </c>
      <c r="O79" s="57">
        <v>10.6</v>
      </c>
      <c r="P79" s="60">
        <v>11.2</v>
      </c>
      <c r="Q79" s="57">
        <v>18.8</v>
      </c>
      <c r="R79" s="60">
        <v>8</v>
      </c>
      <c r="S79" s="57">
        <v>8.6</v>
      </c>
      <c r="T79" s="60">
        <v>12</v>
      </c>
      <c r="U79" s="57">
        <v>10.6</v>
      </c>
      <c r="V79" s="60">
        <v>10.199999999999999</v>
      </c>
      <c r="W79" s="57">
        <v>9.6999999999999993</v>
      </c>
      <c r="X79" s="59">
        <v>4.4000000000000004</v>
      </c>
      <c r="Y79" s="56">
        <v>8</v>
      </c>
      <c r="Z79" s="59">
        <v>-5</v>
      </c>
      <c r="AA79" s="48"/>
      <c r="AB79" s="48"/>
      <c r="AC79" s="48"/>
      <c r="AD79" s="48"/>
      <c r="AE79" s="48"/>
      <c r="AF79" s="48"/>
      <c r="AG79" s="48"/>
      <c r="AH79" s="68">
        <f t="shared" si="4"/>
        <v>11.833333333333332</v>
      </c>
      <c r="AI79" s="70">
        <f t="shared" si="5"/>
        <v>6.484622836629236</v>
      </c>
      <c r="AJ79" s="72">
        <v>0.255</v>
      </c>
      <c r="AK79" s="74">
        <v>0.17899999999999999</v>
      </c>
    </row>
    <row r="80" spans="1:37" ht="18" thickTop="1" thickBot="1">
      <c r="A80" s="41" t="s">
        <v>144</v>
      </c>
      <c r="B80" s="45" t="s">
        <v>31</v>
      </c>
      <c r="C80" s="49">
        <v>48</v>
      </c>
      <c r="D80" s="52">
        <v>0.59</v>
      </c>
      <c r="E80" s="49" t="s">
        <v>62</v>
      </c>
      <c r="F80" s="54">
        <v>15</v>
      </c>
      <c r="G80" s="57">
        <v>15.5</v>
      </c>
      <c r="H80" s="60">
        <v>20.3</v>
      </c>
      <c r="I80" s="57">
        <v>8.4</v>
      </c>
      <c r="J80" s="60">
        <v>25.7</v>
      </c>
      <c r="K80" s="57">
        <v>20.2</v>
      </c>
      <c r="L80" s="60">
        <v>10.1</v>
      </c>
      <c r="M80" s="57">
        <v>11.4</v>
      </c>
      <c r="N80" s="60">
        <v>13.8</v>
      </c>
      <c r="O80" s="57">
        <v>15.2</v>
      </c>
      <c r="P80" s="60">
        <v>17.3</v>
      </c>
      <c r="Q80" s="57">
        <v>9.9</v>
      </c>
      <c r="R80" s="60">
        <v>8.9</v>
      </c>
      <c r="S80" s="57">
        <v>9.1</v>
      </c>
      <c r="T80" s="60">
        <v>9.5</v>
      </c>
      <c r="U80" s="57">
        <v>17.600000000000001</v>
      </c>
      <c r="V80" s="60">
        <v>21.8</v>
      </c>
      <c r="W80" s="57">
        <v>2.4</v>
      </c>
      <c r="X80" s="60">
        <v>39.299999999999997</v>
      </c>
      <c r="Y80" s="49"/>
      <c r="Z80" s="49"/>
      <c r="AA80" s="49"/>
      <c r="AB80" s="49"/>
      <c r="AC80" s="49"/>
      <c r="AD80" s="49"/>
      <c r="AE80" s="49"/>
      <c r="AF80" s="49"/>
      <c r="AG80" s="49"/>
      <c r="AH80" s="68">
        <f t="shared" si="4"/>
        <v>15.336842105263159</v>
      </c>
      <c r="AI80" s="70">
        <f t="shared" si="5"/>
        <v>8.1156372055102342</v>
      </c>
      <c r="AJ80" s="72">
        <v>0.26860000000000001</v>
      </c>
      <c r="AK80" s="74">
        <v>0.1888</v>
      </c>
    </row>
    <row r="81" spans="1:37" ht="18" thickTop="1" thickBot="1">
      <c r="A81" s="41" t="s">
        <v>145</v>
      </c>
      <c r="B81" s="46" t="s">
        <v>32</v>
      </c>
      <c r="C81" s="48">
        <v>41</v>
      </c>
      <c r="D81" s="51">
        <v>0.5</v>
      </c>
      <c r="E81" s="48" t="s">
        <v>63</v>
      </c>
      <c r="F81" s="54">
        <v>22.6</v>
      </c>
      <c r="G81" s="57">
        <v>19.8</v>
      </c>
      <c r="H81" s="60">
        <v>15.9</v>
      </c>
      <c r="I81" s="57">
        <v>17</v>
      </c>
      <c r="J81" s="60">
        <v>9.1</v>
      </c>
      <c r="K81" s="57">
        <v>10.7</v>
      </c>
      <c r="L81" s="60">
        <v>12.6</v>
      </c>
      <c r="M81" s="57">
        <v>14.5</v>
      </c>
      <c r="N81" s="60">
        <v>8.3000000000000007</v>
      </c>
      <c r="O81" s="57">
        <v>17.100000000000001</v>
      </c>
      <c r="P81" s="60">
        <v>8.1999999999999993</v>
      </c>
      <c r="Q81" s="57">
        <v>7.5</v>
      </c>
      <c r="R81" s="60">
        <v>9.8000000000000007</v>
      </c>
      <c r="S81" s="57">
        <v>10.1</v>
      </c>
      <c r="T81" s="60">
        <v>8.8000000000000007</v>
      </c>
      <c r="U81" s="62"/>
      <c r="V81" s="64"/>
      <c r="W81" s="62"/>
      <c r="X81" s="64"/>
      <c r="Y81" s="62"/>
      <c r="Z81" s="48"/>
      <c r="AA81" s="48"/>
      <c r="AB81" s="48"/>
      <c r="AC81" s="48"/>
      <c r="AD81" s="48"/>
      <c r="AE81" s="48"/>
      <c r="AF81" s="48"/>
      <c r="AG81" s="48"/>
      <c r="AH81" s="68">
        <f t="shared" si="4"/>
        <v>12.8</v>
      </c>
      <c r="AI81" s="70">
        <f t="shared" si="5"/>
        <v>4.7328638264796883</v>
      </c>
      <c r="AJ81" s="72">
        <v>0.19750000000000001</v>
      </c>
      <c r="AK81" s="74">
        <v>0.15679999999999999</v>
      </c>
    </row>
    <row r="82" spans="1:37" ht="18" thickTop="1" thickBot="1">
      <c r="A82" s="42" t="s">
        <v>38</v>
      </c>
      <c r="B82" s="45" t="s">
        <v>28</v>
      </c>
      <c r="C82" s="49">
        <v>38</v>
      </c>
      <c r="D82" s="52">
        <v>0.46</v>
      </c>
      <c r="E82" s="49" t="s">
        <v>60</v>
      </c>
      <c r="F82" s="54">
        <v>16.2</v>
      </c>
      <c r="G82" s="57">
        <v>16.100000000000001</v>
      </c>
      <c r="H82" s="60">
        <v>18.3</v>
      </c>
      <c r="I82" s="57">
        <v>13.6</v>
      </c>
      <c r="J82" s="60">
        <v>18.7</v>
      </c>
      <c r="K82" s="57">
        <v>9.1</v>
      </c>
      <c r="L82" s="60">
        <v>12</v>
      </c>
      <c r="M82" s="57">
        <v>9.1999999999999993</v>
      </c>
      <c r="N82" s="60">
        <v>18.2</v>
      </c>
      <c r="O82" s="57">
        <v>11.9</v>
      </c>
      <c r="P82" s="60">
        <v>18.600000000000001</v>
      </c>
      <c r="Q82" s="57">
        <v>13.6</v>
      </c>
      <c r="R82" s="60">
        <v>13</v>
      </c>
      <c r="S82" s="57">
        <v>3</v>
      </c>
      <c r="T82" s="60">
        <v>16.600000000000001</v>
      </c>
      <c r="U82" s="56">
        <v>7.7</v>
      </c>
      <c r="V82" s="59">
        <v>12.1</v>
      </c>
      <c r="W82" s="56">
        <v>3.3</v>
      </c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68">
        <f t="shared" si="4"/>
        <v>12.844444444444441</v>
      </c>
      <c r="AI82" s="70">
        <f t="shared" si="5"/>
        <v>4.8925179638038978</v>
      </c>
      <c r="AJ82" s="72">
        <v>0.20580000000000001</v>
      </c>
      <c r="AK82" s="74">
        <v>0.14899999999999999</v>
      </c>
    </row>
    <row r="83" spans="1:37" ht="18" thickTop="1" thickBot="1">
      <c r="A83" s="42" t="s">
        <v>146</v>
      </c>
      <c r="B83" s="46" t="s">
        <v>29</v>
      </c>
      <c r="C83" s="48">
        <v>15</v>
      </c>
      <c r="D83" s="51">
        <v>0.18</v>
      </c>
      <c r="E83" s="48" t="s">
        <v>63</v>
      </c>
      <c r="F83" s="54">
        <v>12.5</v>
      </c>
      <c r="G83" s="57">
        <v>16.5</v>
      </c>
      <c r="H83" s="60">
        <v>10.8</v>
      </c>
      <c r="I83" s="57">
        <v>17.899999999999999</v>
      </c>
      <c r="J83" s="60">
        <v>13.8</v>
      </c>
      <c r="K83" s="57">
        <v>11.2</v>
      </c>
      <c r="L83" s="60">
        <v>14</v>
      </c>
      <c r="M83" s="57">
        <v>12.7</v>
      </c>
      <c r="N83" s="60">
        <v>18</v>
      </c>
      <c r="O83" s="57">
        <v>12.4</v>
      </c>
      <c r="P83" s="60">
        <v>7.6</v>
      </c>
      <c r="Q83" s="57">
        <v>9.1</v>
      </c>
      <c r="R83" s="60">
        <v>18.399999999999999</v>
      </c>
      <c r="S83" s="57">
        <v>11.2</v>
      </c>
      <c r="T83" s="60">
        <v>14</v>
      </c>
      <c r="U83" s="57">
        <v>15.3</v>
      </c>
      <c r="V83" s="60">
        <v>16.5</v>
      </c>
      <c r="W83" s="57">
        <v>16.100000000000001</v>
      </c>
      <c r="X83" s="59">
        <v>30.9</v>
      </c>
      <c r="Y83" s="48"/>
      <c r="Z83" s="48"/>
      <c r="AA83" s="48"/>
      <c r="AB83" s="48"/>
      <c r="AC83" s="48"/>
      <c r="AD83" s="48"/>
      <c r="AE83" s="48"/>
      <c r="AF83" s="48"/>
      <c r="AG83" s="48"/>
      <c r="AH83" s="68">
        <f t="shared" si="4"/>
        <v>14.678947368421051</v>
      </c>
      <c r="AI83" s="70">
        <f t="shared" si="5"/>
        <v>4.9634865599102165</v>
      </c>
      <c r="AJ83" s="72">
        <v>0.16370000000000001</v>
      </c>
      <c r="AK83" s="74">
        <v>0.1153</v>
      </c>
    </row>
    <row r="84" spans="1:37" ht="18" thickTop="1" thickBot="1">
      <c r="A84" s="42" t="s">
        <v>147</v>
      </c>
      <c r="B84" s="45" t="s">
        <v>30</v>
      </c>
      <c r="C84" s="49">
        <v>41</v>
      </c>
      <c r="D84" s="52">
        <v>0.5</v>
      </c>
      <c r="E84" s="49" t="s">
        <v>60</v>
      </c>
      <c r="F84" s="54">
        <v>14.8</v>
      </c>
      <c r="G84" s="57">
        <v>15.6</v>
      </c>
      <c r="H84" s="60">
        <v>15.6</v>
      </c>
      <c r="I84" s="57">
        <v>11.1</v>
      </c>
      <c r="J84" s="60">
        <v>12.3</v>
      </c>
      <c r="K84" s="57">
        <v>13.5</v>
      </c>
      <c r="L84" s="60">
        <v>18.5</v>
      </c>
      <c r="M84" s="57">
        <v>16.8</v>
      </c>
      <c r="N84" s="60">
        <v>18</v>
      </c>
      <c r="O84" s="57">
        <v>16.3</v>
      </c>
      <c r="P84" s="60">
        <v>14.5</v>
      </c>
      <c r="Q84" s="57">
        <v>15.2</v>
      </c>
      <c r="R84" s="60">
        <v>12.4</v>
      </c>
      <c r="S84" s="57">
        <v>3.8</v>
      </c>
      <c r="T84" s="60">
        <v>6.6</v>
      </c>
      <c r="U84" s="57">
        <v>15</v>
      </c>
      <c r="V84" s="60">
        <v>5.4</v>
      </c>
      <c r="W84" s="57">
        <v>11.1</v>
      </c>
      <c r="X84" s="60">
        <v>9.6999999999999993</v>
      </c>
      <c r="Y84" s="56">
        <v>10</v>
      </c>
      <c r="Z84" s="64"/>
      <c r="AA84" s="49"/>
      <c r="AB84" s="49"/>
      <c r="AC84" s="49"/>
      <c r="AD84" s="49"/>
      <c r="AE84" s="49"/>
      <c r="AF84" s="49"/>
      <c r="AG84" s="49"/>
      <c r="AH84" s="68">
        <f t="shared" si="4"/>
        <v>12.809999999999999</v>
      </c>
      <c r="AI84" s="70">
        <f t="shared" si="5"/>
        <v>4.0992810666210646</v>
      </c>
      <c r="AJ84" s="72">
        <v>0.17269999999999999</v>
      </c>
      <c r="AK84" s="74">
        <v>0.12839999999999999</v>
      </c>
    </row>
    <row r="85" spans="1:37" ht="18" thickTop="1" thickBot="1">
      <c r="A85" s="42" t="s">
        <v>148</v>
      </c>
      <c r="B85" s="46" t="s">
        <v>31</v>
      </c>
      <c r="C85" s="48">
        <v>33</v>
      </c>
      <c r="D85" s="51">
        <v>0.4</v>
      </c>
      <c r="E85" s="48" t="s">
        <v>63</v>
      </c>
      <c r="F85" s="54">
        <v>16.8</v>
      </c>
      <c r="G85" s="57">
        <v>18.8</v>
      </c>
      <c r="H85" s="60">
        <v>14.8</v>
      </c>
      <c r="I85" s="57">
        <v>21.8</v>
      </c>
      <c r="J85" s="60">
        <v>13.9</v>
      </c>
      <c r="K85" s="57">
        <v>12.4</v>
      </c>
      <c r="L85" s="60">
        <v>7.7</v>
      </c>
      <c r="M85" s="57">
        <v>4.2</v>
      </c>
      <c r="N85" s="60">
        <v>18.600000000000001</v>
      </c>
      <c r="O85" s="57">
        <v>17.399999999999999</v>
      </c>
      <c r="P85" s="60">
        <v>7.4</v>
      </c>
      <c r="Q85" s="57">
        <v>10.7</v>
      </c>
      <c r="R85" s="60">
        <v>7.4</v>
      </c>
      <c r="S85" s="57">
        <v>5.4</v>
      </c>
      <c r="T85" s="60">
        <v>6.7</v>
      </c>
      <c r="U85" s="57">
        <v>5.8</v>
      </c>
      <c r="V85" s="60">
        <v>6.7</v>
      </c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68">
        <f t="shared" si="4"/>
        <v>11.558823529411766</v>
      </c>
      <c r="AI85" s="70">
        <f t="shared" si="5"/>
        <v>5.6339438699202251</v>
      </c>
      <c r="AJ85" s="72">
        <v>0.26650000000000001</v>
      </c>
      <c r="AK85" s="74">
        <v>0.21390000000000001</v>
      </c>
    </row>
    <row r="86" spans="1:37" ht="18" thickTop="1" thickBot="1">
      <c r="A86" s="42" t="s">
        <v>149</v>
      </c>
      <c r="B86" s="45" t="s">
        <v>32</v>
      </c>
      <c r="C86" s="49">
        <v>42</v>
      </c>
      <c r="D86" s="52">
        <v>0.51</v>
      </c>
      <c r="E86" s="49" t="s">
        <v>60</v>
      </c>
      <c r="F86" s="54">
        <v>26.1</v>
      </c>
      <c r="G86" s="57">
        <v>9.6999999999999993</v>
      </c>
      <c r="H86" s="60">
        <v>9.4</v>
      </c>
      <c r="I86" s="57">
        <v>14.9</v>
      </c>
      <c r="J86" s="60">
        <v>21.1</v>
      </c>
      <c r="K86" s="57">
        <v>19.100000000000001</v>
      </c>
      <c r="L86" s="60">
        <v>9.1</v>
      </c>
      <c r="M86" s="57">
        <v>8.8000000000000007</v>
      </c>
      <c r="N86" s="60">
        <v>15.3</v>
      </c>
      <c r="O86" s="57">
        <v>17.8</v>
      </c>
      <c r="P86" s="60">
        <v>15</v>
      </c>
      <c r="Q86" s="57">
        <v>14</v>
      </c>
      <c r="R86" s="60">
        <v>7.8</v>
      </c>
      <c r="S86" s="57">
        <v>8</v>
      </c>
      <c r="T86" s="60">
        <v>18.600000000000001</v>
      </c>
      <c r="U86" s="57">
        <v>4.5</v>
      </c>
      <c r="V86" s="60">
        <v>1.3</v>
      </c>
      <c r="W86" s="56">
        <v>1.5</v>
      </c>
      <c r="X86" s="59">
        <v>-9.9</v>
      </c>
      <c r="Y86" s="49"/>
      <c r="Z86" s="49"/>
      <c r="AA86" s="49"/>
      <c r="AB86" s="49"/>
      <c r="AC86" s="49"/>
      <c r="AD86" s="49"/>
      <c r="AE86" s="49"/>
      <c r="AF86" s="49"/>
      <c r="AG86" s="49"/>
      <c r="AH86" s="68">
        <f t="shared" si="4"/>
        <v>11.163157894736841</v>
      </c>
      <c r="AI86" s="70">
        <f t="shared" si="5"/>
        <v>8.3438740353704226</v>
      </c>
      <c r="AJ86" s="72">
        <v>0.33910000000000001</v>
      </c>
      <c r="AK86" s="74">
        <v>0.25559999999999999</v>
      </c>
    </row>
    <row r="87" spans="1:37" ht="18" thickTop="1" thickBot="1">
      <c r="A87" s="41" t="s">
        <v>39</v>
      </c>
      <c r="B87" s="46" t="s">
        <v>28</v>
      </c>
      <c r="C87" s="48">
        <v>31</v>
      </c>
      <c r="D87" s="51">
        <v>0.38</v>
      </c>
      <c r="E87" s="48" t="s">
        <v>63</v>
      </c>
      <c r="F87" s="54">
        <v>13</v>
      </c>
      <c r="G87" s="57">
        <v>17.600000000000001</v>
      </c>
      <c r="H87" s="60">
        <v>13.3</v>
      </c>
      <c r="I87" s="57">
        <v>20.2</v>
      </c>
      <c r="J87" s="60">
        <v>14.5</v>
      </c>
      <c r="K87" s="57">
        <v>11</v>
      </c>
      <c r="L87" s="60">
        <v>14.1</v>
      </c>
      <c r="M87" s="57">
        <v>16.2</v>
      </c>
      <c r="N87" s="60">
        <v>10.5</v>
      </c>
      <c r="O87" s="57">
        <v>11.8</v>
      </c>
      <c r="P87" s="60">
        <v>17.899999999999999</v>
      </c>
      <c r="Q87" s="57">
        <v>12.6</v>
      </c>
      <c r="R87" s="60">
        <v>9.8000000000000007</v>
      </c>
      <c r="S87" s="57">
        <v>18.399999999999999</v>
      </c>
      <c r="T87" s="60">
        <v>9.5</v>
      </c>
      <c r="U87" s="57">
        <v>6.3</v>
      </c>
      <c r="V87" s="60">
        <v>8.3000000000000007</v>
      </c>
      <c r="W87" s="57">
        <v>11.2</v>
      </c>
      <c r="X87" s="60">
        <v>-15.2</v>
      </c>
      <c r="Y87" s="62"/>
      <c r="Z87" s="64"/>
      <c r="AA87" s="48"/>
      <c r="AB87" s="48"/>
      <c r="AC87" s="48"/>
      <c r="AD87" s="48"/>
      <c r="AE87" s="48"/>
      <c r="AF87" s="48"/>
      <c r="AG87" s="48"/>
      <c r="AH87" s="68">
        <f t="shared" si="4"/>
        <v>11.631578947368425</v>
      </c>
      <c r="AI87" s="70">
        <f t="shared" si="5"/>
        <v>7.4691255349813135</v>
      </c>
      <c r="AJ87" s="72">
        <v>0.20369999999999999</v>
      </c>
      <c r="AK87" s="74">
        <v>0.14180000000000001</v>
      </c>
    </row>
    <row r="88" spans="1:37" ht="18" thickTop="1" thickBot="1">
      <c r="A88" s="41" t="s">
        <v>150</v>
      </c>
      <c r="B88" s="45" t="s">
        <v>29</v>
      </c>
      <c r="C88" s="49">
        <v>40</v>
      </c>
      <c r="D88" s="52">
        <v>0.49</v>
      </c>
      <c r="E88" s="49" t="s">
        <v>63</v>
      </c>
      <c r="F88" s="54">
        <v>26.9</v>
      </c>
      <c r="G88" s="57">
        <v>15.4</v>
      </c>
      <c r="H88" s="60">
        <v>12.7</v>
      </c>
      <c r="I88" s="57">
        <v>16.3</v>
      </c>
      <c r="J88" s="60">
        <v>20.7</v>
      </c>
      <c r="K88" s="57">
        <v>12.6</v>
      </c>
      <c r="L88" s="60">
        <v>11.6</v>
      </c>
      <c r="M88" s="57">
        <v>16.5</v>
      </c>
      <c r="N88" s="60">
        <v>7.5</v>
      </c>
      <c r="O88" s="57">
        <v>9.6999999999999993</v>
      </c>
      <c r="P88" s="60">
        <v>10.199999999999999</v>
      </c>
      <c r="Q88" s="57">
        <v>9.6</v>
      </c>
      <c r="R88" s="60">
        <v>13.9</v>
      </c>
      <c r="S88" s="57">
        <v>13.1</v>
      </c>
      <c r="T88" s="60">
        <v>7.6</v>
      </c>
      <c r="U88" s="57">
        <v>9.6999999999999993</v>
      </c>
      <c r="V88" s="60">
        <v>1.7</v>
      </c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68">
        <f t="shared" si="4"/>
        <v>12.688235294117643</v>
      </c>
      <c r="AI88" s="70">
        <f t="shared" si="5"/>
        <v>5.6516460382066223</v>
      </c>
      <c r="AJ88" s="72">
        <v>0.23080000000000001</v>
      </c>
      <c r="AK88" s="74">
        <v>0.15759999999999999</v>
      </c>
    </row>
    <row r="89" spans="1:37" ht="18" thickTop="1" thickBot="1">
      <c r="A89" s="41" t="s">
        <v>151</v>
      </c>
      <c r="B89" s="46" t="s">
        <v>30</v>
      </c>
      <c r="C89" s="48">
        <v>16</v>
      </c>
      <c r="D89" s="51">
        <v>0.2</v>
      </c>
      <c r="E89" s="48" t="s">
        <v>63</v>
      </c>
      <c r="F89" s="54">
        <v>13.9</v>
      </c>
      <c r="G89" s="57">
        <v>17.2</v>
      </c>
      <c r="H89" s="60">
        <v>11.3</v>
      </c>
      <c r="I89" s="57">
        <v>15</v>
      </c>
      <c r="J89" s="60">
        <v>16.7</v>
      </c>
      <c r="K89" s="57">
        <v>12.2</v>
      </c>
      <c r="L89" s="60">
        <v>14.4</v>
      </c>
      <c r="M89" s="57">
        <v>11.4</v>
      </c>
      <c r="N89" s="60">
        <v>19.899999999999999</v>
      </c>
      <c r="O89" s="57">
        <v>16.600000000000001</v>
      </c>
      <c r="P89" s="60">
        <v>9.6999999999999993</v>
      </c>
      <c r="Q89" s="57">
        <v>7.8</v>
      </c>
      <c r="R89" s="60">
        <v>15.2</v>
      </c>
      <c r="S89" s="57">
        <v>13.8</v>
      </c>
      <c r="T89" s="60">
        <v>11</v>
      </c>
      <c r="U89" s="57">
        <v>18</v>
      </c>
      <c r="V89" s="60">
        <v>15.1</v>
      </c>
      <c r="W89" s="56">
        <v>14.2</v>
      </c>
      <c r="X89" s="59">
        <v>7.4</v>
      </c>
      <c r="Y89" s="56">
        <v>8.1999999999999993</v>
      </c>
      <c r="Z89" s="59">
        <v>19.3</v>
      </c>
      <c r="AA89" s="56">
        <v>10</v>
      </c>
      <c r="AB89" s="59">
        <v>22.8</v>
      </c>
      <c r="AC89" s="56">
        <v>3.3</v>
      </c>
      <c r="AD89" s="59">
        <v>4.3</v>
      </c>
      <c r="AE89" s="48"/>
      <c r="AF89" s="48"/>
      <c r="AG89" s="48"/>
      <c r="AH89" s="68">
        <f t="shared" si="4"/>
        <v>13.148000000000001</v>
      </c>
      <c r="AI89" s="70">
        <f t="shared" si="5"/>
        <v>4.793147887001469</v>
      </c>
      <c r="AJ89" s="72">
        <v>0.20169999999999999</v>
      </c>
      <c r="AK89" s="74">
        <v>0.14610000000000001</v>
      </c>
    </row>
    <row r="90" spans="1:37" ht="18" thickTop="1" thickBot="1">
      <c r="A90" s="41" t="s">
        <v>152</v>
      </c>
      <c r="B90" s="45" t="s">
        <v>31</v>
      </c>
      <c r="C90" s="49">
        <v>29</v>
      </c>
      <c r="D90" s="52">
        <v>0.35</v>
      </c>
      <c r="E90" s="49" t="s">
        <v>63</v>
      </c>
      <c r="F90" s="54">
        <v>16.5</v>
      </c>
      <c r="G90" s="57">
        <v>22.5</v>
      </c>
      <c r="H90" s="60">
        <v>17.600000000000001</v>
      </c>
      <c r="I90" s="57">
        <v>14.3</v>
      </c>
      <c r="J90" s="60">
        <v>17.100000000000001</v>
      </c>
      <c r="K90" s="57">
        <v>15.2</v>
      </c>
      <c r="L90" s="60">
        <v>6.3</v>
      </c>
      <c r="M90" s="57">
        <v>11.2</v>
      </c>
      <c r="N90" s="60">
        <v>11.9</v>
      </c>
      <c r="O90" s="57">
        <v>11.2</v>
      </c>
      <c r="P90" s="60">
        <v>12.3</v>
      </c>
      <c r="Q90" s="57">
        <v>5.6</v>
      </c>
      <c r="R90" s="60">
        <v>13.7</v>
      </c>
      <c r="S90" s="57">
        <v>5.5</v>
      </c>
      <c r="T90" s="60">
        <v>7.9</v>
      </c>
      <c r="U90" s="57">
        <v>6.5</v>
      </c>
      <c r="V90" s="64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68">
        <f t="shared" si="4"/>
        <v>12.206249999999999</v>
      </c>
      <c r="AI90" s="70">
        <f t="shared" si="5"/>
        <v>4.9648724387775918</v>
      </c>
      <c r="AJ90" s="72">
        <v>0.22220000000000001</v>
      </c>
      <c r="AK90" s="74">
        <v>0.1615</v>
      </c>
    </row>
    <row r="91" spans="1:37" ht="18" thickTop="1" thickBot="1">
      <c r="A91" s="41" t="s">
        <v>153</v>
      </c>
      <c r="B91" s="46" t="s">
        <v>32</v>
      </c>
      <c r="C91" s="48">
        <v>31</v>
      </c>
      <c r="D91" s="51">
        <v>0.38</v>
      </c>
      <c r="E91" s="48" t="s">
        <v>63</v>
      </c>
      <c r="F91" s="54">
        <v>16.5</v>
      </c>
      <c r="G91" s="57">
        <v>25.9</v>
      </c>
      <c r="H91" s="60">
        <v>14.2</v>
      </c>
      <c r="I91" s="57">
        <v>16.8</v>
      </c>
      <c r="J91" s="60">
        <v>14.6</v>
      </c>
      <c r="K91" s="57">
        <v>14.9</v>
      </c>
      <c r="L91" s="60">
        <v>8.1</v>
      </c>
      <c r="M91" s="57">
        <v>11</v>
      </c>
      <c r="N91" s="60">
        <v>6.6</v>
      </c>
      <c r="O91" s="57">
        <v>13.8</v>
      </c>
      <c r="P91" s="60">
        <v>12.7</v>
      </c>
      <c r="Q91" s="57">
        <v>7.5</v>
      </c>
      <c r="R91" s="60">
        <v>14.4</v>
      </c>
      <c r="S91" s="57">
        <v>6.6</v>
      </c>
      <c r="T91" s="60">
        <v>5.5</v>
      </c>
      <c r="U91" s="57">
        <v>9.1</v>
      </c>
      <c r="V91" s="64"/>
      <c r="W91" s="62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68">
        <f t="shared" si="4"/>
        <v>12.387499999999999</v>
      </c>
      <c r="AI91" s="70">
        <f t="shared" si="5"/>
        <v>5.2219887654672963</v>
      </c>
      <c r="AJ91" s="72">
        <v>0.21970000000000001</v>
      </c>
      <c r="AK91" s="74">
        <v>0.16300000000000001</v>
      </c>
    </row>
    <row r="92" spans="1:37" ht="18" thickTop="1" thickBot="1">
      <c r="A92" s="42" t="s">
        <v>40</v>
      </c>
      <c r="B92" s="45" t="s">
        <v>28</v>
      </c>
      <c r="C92" s="49">
        <v>27</v>
      </c>
      <c r="D92" s="52">
        <v>0.33</v>
      </c>
      <c r="E92" s="49" t="s">
        <v>63</v>
      </c>
      <c r="F92" s="54">
        <v>16.3</v>
      </c>
      <c r="G92" s="57">
        <v>18.100000000000001</v>
      </c>
      <c r="H92" s="60">
        <v>18.899999999999999</v>
      </c>
      <c r="I92" s="57">
        <v>13.7</v>
      </c>
      <c r="J92" s="60">
        <v>21.7</v>
      </c>
      <c r="K92" s="57">
        <v>5.9</v>
      </c>
      <c r="L92" s="60">
        <v>14.6</v>
      </c>
      <c r="M92" s="57">
        <v>15.4</v>
      </c>
      <c r="N92" s="60">
        <v>10</v>
      </c>
      <c r="O92" s="57">
        <v>16.8</v>
      </c>
      <c r="P92" s="60">
        <v>6.3</v>
      </c>
      <c r="Q92" s="57">
        <v>10.1</v>
      </c>
      <c r="R92" s="60">
        <v>7.6</v>
      </c>
      <c r="S92" s="57">
        <v>11.7</v>
      </c>
      <c r="T92" s="60">
        <v>9.1</v>
      </c>
      <c r="U92" s="57">
        <v>-6.8</v>
      </c>
      <c r="V92" s="59">
        <v>28.8</v>
      </c>
      <c r="W92" s="56">
        <v>-3.3</v>
      </c>
      <c r="X92" s="59">
        <v>29.2</v>
      </c>
      <c r="Y92" s="49"/>
      <c r="Z92" s="49"/>
      <c r="AA92" s="49"/>
      <c r="AB92" s="49"/>
      <c r="AC92" s="49"/>
      <c r="AD92" s="49"/>
      <c r="AE92" s="49"/>
      <c r="AF92" s="49"/>
      <c r="AG92" s="49"/>
      <c r="AH92" s="68">
        <f t="shared" si="4"/>
        <v>12.84736842105263</v>
      </c>
      <c r="AI92" s="70">
        <f t="shared" si="5"/>
        <v>9.1250186253114407</v>
      </c>
      <c r="AJ92" s="72">
        <v>0.32919999999999999</v>
      </c>
      <c r="AK92" s="74">
        <v>0.2349</v>
      </c>
    </row>
    <row r="93" spans="1:37" ht="18" thickTop="1" thickBot="1">
      <c r="A93" s="42" t="s">
        <v>154</v>
      </c>
      <c r="B93" s="46" t="s">
        <v>29</v>
      </c>
      <c r="C93" s="48">
        <v>34</v>
      </c>
      <c r="D93" s="51">
        <v>0.41</v>
      </c>
      <c r="E93" s="48" t="s">
        <v>63</v>
      </c>
      <c r="F93" s="54">
        <v>26.5</v>
      </c>
      <c r="G93" s="57">
        <v>14.9</v>
      </c>
      <c r="H93" s="60">
        <v>13.2</v>
      </c>
      <c r="I93" s="57">
        <v>18.399999999999999</v>
      </c>
      <c r="J93" s="60">
        <v>13.4</v>
      </c>
      <c r="K93" s="57">
        <v>13.9</v>
      </c>
      <c r="L93" s="60">
        <v>11.6</v>
      </c>
      <c r="M93" s="57">
        <v>17.100000000000001</v>
      </c>
      <c r="N93" s="60">
        <v>9.6999999999999993</v>
      </c>
      <c r="O93" s="57">
        <v>14.6</v>
      </c>
      <c r="P93" s="60">
        <v>12.4</v>
      </c>
      <c r="Q93" s="57">
        <v>18.8</v>
      </c>
      <c r="R93" s="60">
        <v>9</v>
      </c>
      <c r="S93" s="57">
        <v>15.2</v>
      </c>
      <c r="T93" s="60">
        <v>12.1</v>
      </c>
      <c r="U93" s="57">
        <v>9.1999999999999993</v>
      </c>
      <c r="V93" s="60">
        <v>0.5</v>
      </c>
      <c r="W93" s="57">
        <v>17.7</v>
      </c>
      <c r="X93" s="60">
        <v>3.9</v>
      </c>
      <c r="Y93" s="56">
        <v>5.6</v>
      </c>
      <c r="Z93" s="59">
        <v>3.9</v>
      </c>
      <c r="AA93" s="62"/>
      <c r="AB93" s="48"/>
      <c r="AC93" s="48"/>
      <c r="AD93" s="48"/>
      <c r="AE93" s="48"/>
      <c r="AF93" s="48"/>
      <c r="AG93" s="48"/>
      <c r="AH93" s="68">
        <f t="shared" si="4"/>
        <v>12.457142857142856</v>
      </c>
      <c r="AI93" s="70">
        <f t="shared" si="5"/>
        <v>5.9618429557118873</v>
      </c>
      <c r="AJ93" s="72">
        <v>0.25769999999999998</v>
      </c>
      <c r="AK93" s="74">
        <v>0.1784</v>
      </c>
    </row>
    <row r="94" spans="1:37" ht="18" thickTop="1" thickBot="1">
      <c r="A94" s="42" t="s">
        <v>155</v>
      </c>
      <c r="B94" s="45" t="s">
        <v>30</v>
      </c>
      <c r="C94" s="49">
        <v>45</v>
      </c>
      <c r="D94" s="52">
        <v>0.55000000000000004</v>
      </c>
      <c r="E94" s="49" t="s">
        <v>60</v>
      </c>
      <c r="F94" s="54">
        <v>17.7</v>
      </c>
      <c r="G94" s="57">
        <v>30.8</v>
      </c>
      <c r="H94" s="60">
        <v>12.7</v>
      </c>
      <c r="I94" s="57">
        <v>15.5</v>
      </c>
      <c r="J94" s="60">
        <v>15.6</v>
      </c>
      <c r="K94" s="57">
        <v>8.9</v>
      </c>
      <c r="L94" s="60">
        <v>18.8</v>
      </c>
      <c r="M94" s="57">
        <v>11.1</v>
      </c>
      <c r="N94" s="60">
        <v>19.899999999999999</v>
      </c>
      <c r="O94" s="57">
        <v>11.1</v>
      </c>
      <c r="P94" s="60">
        <v>10.1</v>
      </c>
      <c r="Q94" s="57">
        <v>12.6</v>
      </c>
      <c r="R94" s="60">
        <v>9.8000000000000007</v>
      </c>
      <c r="S94" s="57">
        <v>5.0999999999999996</v>
      </c>
      <c r="T94" s="60">
        <v>17.600000000000001</v>
      </c>
      <c r="U94" s="57">
        <v>11.2</v>
      </c>
      <c r="V94" s="60">
        <v>3.5</v>
      </c>
      <c r="W94" s="57">
        <v>5.6</v>
      </c>
      <c r="X94" s="60">
        <v>-5.0999999999999996</v>
      </c>
      <c r="Y94" s="57">
        <v>0.5</v>
      </c>
      <c r="Z94" s="60">
        <v>-16.600000000000001</v>
      </c>
      <c r="AA94" s="62"/>
      <c r="AB94" s="49"/>
      <c r="AC94" s="49"/>
      <c r="AD94" s="49"/>
      <c r="AE94" s="49"/>
      <c r="AF94" s="49"/>
      <c r="AG94" s="49"/>
      <c r="AH94" s="68">
        <f t="shared" si="4"/>
        <v>10.304761904761904</v>
      </c>
      <c r="AI94" s="70">
        <f t="shared" si="5"/>
        <v>9.7862391239166175</v>
      </c>
      <c r="AJ94" s="72">
        <v>0.35920000000000002</v>
      </c>
      <c r="AK94" s="74">
        <v>0.2485</v>
      </c>
    </row>
    <row r="95" spans="1:37" ht="18" thickTop="1" thickBot="1">
      <c r="A95" s="42" t="s">
        <v>156</v>
      </c>
      <c r="B95" s="46" t="s">
        <v>31</v>
      </c>
      <c r="C95" s="48">
        <v>30</v>
      </c>
      <c r="D95" s="51">
        <v>0.37</v>
      </c>
      <c r="E95" s="48" t="s">
        <v>63</v>
      </c>
      <c r="F95" s="54">
        <v>25</v>
      </c>
      <c r="G95" s="57">
        <v>17.2</v>
      </c>
      <c r="H95" s="60">
        <v>8.6</v>
      </c>
      <c r="I95" s="57">
        <v>19.7</v>
      </c>
      <c r="J95" s="60">
        <v>8.4</v>
      </c>
      <c r="K95" s="57">
        <v>13.5</v>
      </c>
      <c r="L95" s="60">
        <v>14.7</v>
      </c>
      <c r="M95" s="57">
        <v>10.8</v>
      </c>
      <c r="N95" s="60">
        <v>11</v>
      </c>
      <c r="O95" s="57">
        <v>13.8</v>
      </c>
      <c r="P95" s="60">
        <v>11.6</v>
      </c>
      <c r="Q95" s="57">
        <v>17.899999999999999</v>
      </c>
      <c r="R95" s="60">
        <v>16.3</v>
      </c>
      <c r="S95" s="57">
        <v>6</v>
      </c>
      <c r="T95" s="60">
        <v>19.100000000000001</v>
      </c>
      <c r="U95" s="57">
        <v>12.4</v>
      </c>
      <c r="V95" s="60">
        <v>18.100000000000001</v>
      </c>
      <c r="W95" s="57">
        <v>9.6</v>
      </c>
      <c r="X95" s="60">
        <v>-2.1</v>
      </c>
      <c r="Y95" s="57">
        <v>2.6</v>
      </c>
      <c r="Z95" s="60">
        <v>-1.6</v>
      </c>
      <c r="AA95" s="62"/>
      <c r="AB95" s="48"/>
      <c r="AC95" s="48"/>
      <c r="AD95" s="48"/>
      <c r="AE95" s="48"/>
      <c r="AF95" s="48"/>
      <c r="AG95" s="48"/>
      <c r="AH95" s="68">
        <f t="shared" si="4"/>
        <v>12.02857142857143</v>
      </c>
      <c r="AI95" s="70">
        <f t="shared" si="5"/>
        <v>6.8926876367018703</v>
      </c>
      <c r="AJ95" s="72">
        <v>0.29360000000000003</v>
      </c>
      <c r="AK95" s="74">
        <v>0.20849999999999999</v>
      </c>
    </row>
    <row r="96" spans="1:37" ht="18" thickTop="1" thickBot="1">
      <c r="A96" s="42" t="s">
        <v>157</v>
      </c>
      <c r="B96" s="45" t="s">
        <v>32</v>
      </c>
      <c r="C96" s="49">
        <v>34</v>
      </c>
      <c r="D96" s="52">
        <v>0.41</v>
      </c>
      <c r="E96" s="49" t="s">
        <v>63</v>
      </c>
      <c r="F96" s="54">
        <v>27.5</v>
      </c>
      <c r="G96" s="57">
        <v>8</v>
      </c>
      <c r="H96" s="60">
        <v>17.100000000000001</v>
      </c>
      <c r="I96" s="57">
        <v>12.1</v>
      </c>
      <c r="J96" s="60">
        <v>10.199999999999999</v>
      </c>
      <c r="K96" s="57">
        <v>12.4</v>
      </c>
      <c r="L96" s="60">
        <v>16.2</v>
      </c>
      <c r="M96" s="57">
        <v>9.9</v>
      </c>
      <c r="N96" s="60">
        <v>11.2</v>
      </c>
      <c r="O96" s="57">
        <v>12.9</v>
      </c>
      <c r="P96" s="60">
        <v>23.2</v>
      </c>
      <c r="Q96" s="57">
        <v>9.8000000000000007</v>
      </c>
      <c r="R96" s="60">
        <v>9.1</v>
      </c>
      <c r="S96" s="57">
        <v>15.8</v>
      </c>
      <c r="T96" s="60">
        <v>17.600000000000001</v>
      </c>
      <c r="U96" s="57">
        <v>16.8</v>
      </c>
      <c r="V96" s="60">
        <v>4.7</v>
      </c>
      <c r="W96" s="57">
        <v>10.3</v>
      </c>
      <c r="X96" s="60">
        <v>5.9</v>
      </c>
      <c r="Y96" s="57">
        <v>15.3</v>
      </c>
      <c r="Z96" s="60">
        <v>11.7</v>
      </c>
      <c r="AA96" s="56">
        <v>10</v>
      </c>
      <c r="AB96" s="59">
        <v>8.6</v>
      </c>
      <c r="AC96" s="56">
        <v>7.7</v>
      </c>
      <c r="AD96" s="59">
        <v>19.7</v>
      </c>
      <c r="AE96" s="56">
        <v>10</v>
      </c>
      <c r="AF96" s="49"/>
      <c r="AG96" s="49"/>
      <c r="AH96" s="68">
        <f t="shared" si="4"/>
        <v>12.834615384615386</v>
      </c>
      <c r="AI96" s="70">
        <f t="shared" si="5"/>
        <v>5.2926320338895483</v>
      </c>
      <c r="AJ96" s="72">
        <v>0.21840000000000001</v>
      </c>
      <c r="AK96" s="74">
        <v>0.16109999999999999</v>
      </c>
    </row>
    <row r="97" spans="1:37" ht="18" thickTop="1" thickBot="1">
      <c r="A97" s="41" t="s">
        <v>41</v>
      </c>
      <c r="B97" s="46" t="s">
        <v>28</v>
      </c>
      <c r="C97" s="48">
        <v>54</v>
      </c>
      <c r="D97" s="51">
        <v>0.66</v>
      </c>
      <c r="E97" s="48" t="s">
        <v>62</v>
      </c>
      <c r="F97" s="54">
        <v>17.600000000000001</v>
      </c>
      <c r="G97" s="57">
        <v>24.8</v>
      </c>
      <c r="H97" s="60">
        <v>15.2</v>
      </c>
      <c r="I97" s="57">
        <v>18.899999999999999</v>
      </c>
      <c r="J97" s="60">
        <v>13.5</v>
      </c>
      <c r="K97" s="57">
        <v>11.3</v>
      </c>
      <c r="L97" s="60">
        <v>13</v>
      </c>
      <c r="M97" s="57">
        <v>11.7</v>
      </c>
      <c r="N97" s="60">
        <v>16.8</v>
      </c>
      <c r="O97" s="57">
        <v>10.199999999999999</v>
      </c>
      <c r="P97" s="60">
        <v>22.1</v>
      </c>
      <c r="Q97" s="57">
        <v>9.1</v>
      </c>
      <c r="R97" s="60">
        <v>13.9</v>
      </c>
      <c r="S97" s="57">
        <v>13.3</v>
      </c>
      <c r="T97" s="60">
        <v>16.7</v>
      </c>
      <c r="U97" s="57">
        <v>8.6</v>
      </c>
      <c r="V97" s="60">
        <v>15.4</v>
      </c>
      <c r="W97" s="57">
        <v>0.7</v>
      </c>
      <c r="X97" s="60">
        <v>-5.7</v>
      </c>
      <c r="Y97" s="48"/>
      <c r="Z97" s="48"/>
      <c r="AA97" s="48"/>
      <c r="AB97" s="48"/>
      <c r="AC97" s="48"/>
      <c r="AD97" s="48"/>
      <c r="AE97" s="48"/>
      <c r="AF97" s="48"/>
      <c r="AG97" s="48"/>
      <c r="AH97" s="68">
        <f t="shared" si="4"/>
        <v>13.005263157894737</v>
      </c>
      <c r="AI97" s="70">
        <f t="shared" si="5"/>
        <v>6.9356946046609309</v>
      </c>
      <c r="AJ97" s="72">
        <v>0.24490000000000001</v>
      </c>
      <c r="AK97" s="74">
        <v>0.16550000000000001</v>
      </c>
    </row>
    <row r="98" spans="1:37" ht="18" thickTop="1" thickBot="1">
      <c r="A98" s="41" t="s">
        <v>158</v>
      </c>
      <c r="B98" s="45" t="s">
        <v>29</v>
      </c>
      <c r="C98" s="49">
        <v>37</v>
      </c>
      <c r="D98" s="52">
        <v>0.45</v>
      </c>
      <c r="E98" s="49" t="s">
        <v>63</v>
      </c>
      <c r="F98" s="54">
        <v>24.4</v>
      </c>
      <c r="G98" s="57">
        <v>14</v>
      </c>
      <c r="H98" s="60">
        <v>12.9</v>
      </c>
      <c r="I98" s="57">
        <v>9.6</v>
      </c>
      <c r="J98" s="60">
        <v>12.7</v>
      </c>
      <c r="K98" s="57">
        <v>16.399999999999999</v>
      </c>
      <c r="L98" s="60">
        <v>18.8</v>
      </c>
      <c r="M98" s="57">
        <v>13</v>
      </c>
      <c r="N98" s="60">
        <v>14.5</v>
      </c>
      <c r="O98" s="57">
        <v>12.2</v>
      </c>
      <c r="P98" s="60">
        <v>12.4</v>
      </c>
      <c r="Q98" s="57">
        <v>13</v>
      </c>
      <c r="R98" s="60">
        <v>11.7</v>
      </c>
      <c r="S98" s="57">
        <v>11.1</v>
      </c>
      <c r="T98" s="60">
        <v>19.100000000000001</v>
      </c>
      <c r="U98" s="57">
        <v>8.4</v>
      </c>
      <c r="V98" s="60">
        <v>13.5</v>
      </c>
      <c r="W98" s="57">
        <v>0</v>
      </c>
      <c r="X98" s="64"/>
      <c r="Y98" s="49"/>
      <c r="Z98" s="49"/>
      <c r="AA98" s="49"/>
      <c r="AB98" s="49"/>
      <c r="AC98" s="49"/>
      <c r="AD98" s="49"/>
      <c r="AE98" s="49"/>
      <c r="AF98" s="49"/>
      <c r="AG98" s="49"/>
      <c r="AH98" s="68">
        <f t="shared" ref="AH98:AH129" si="6">AVERAGE(F98:AG98)</f>
        <v>13.205555555555556</v>
      </c>
      <c r="AI98" s="70">
        <f t="shared" ref="AI98:AI129" si="7">_xlfn.STDEV.S(F98:AG98)</f>
        <v>4.9895740973757094</v>
      </c>
      <c r="AJ98" s="72">
        <v>0.18640000000000001</v>
      </c>
      <c r="AK98" s="74">
        <v>0.11890000000000001</v>
      </c>
    </row>
    <row r="99" spans="1:37" ht="18" thickTop="1" thickBot="1">
      <c r="A99" s="41" t="s">
        <v>159</v>
      </c>
      <c r="B99" s="46" t="s">
        <v>30</v>
      </c>
      <c r="C99" s="48">
        <v>17</v>
      </c>
      <c r="D99" s="51">
        <v>0.21</v>
      </c>
      <c r="E99" s="48" t="s">
        <v>63</v>
      </c>
      <c r="F99" s="54">
        <v>10.9</v>
      </c>
      <c r="G99" s="57">
        <v>12</v>
      </c>
      <c r="H99" s="60">
        <v>12.1</v>
      </c>
      <c r="I99" s="57">
        <v>12.3</v>
      </c>
      <c r="J99" s="60">
        <v>21.5</v>
      </c>
      <c r="K99" s="57">
        <v>11.9</v>
      </c>
      <c r="L99" s="60">
        <v>11.3</v>
      </c>
      <c r="M99" s="57">
        <v>8.6</v>
      </c>
      <c r="N99" s="60">
        <v>18.100000000000001</v>
      </c>
      <c r="O99" s="57">
        <v>19.5</v>
      </c>
      <c r="P99" s="60">
        <v>12.5</v>
      </c>
      <c r="Q99" s="57">
        <v>12.7</v>
      </c>
      <c r="R99" s="60">
        <v>16.600000000000001</v>
      </c>
      <c r="S99" s="57">
        <v>8.5</v>
      </c>
      <c r="T99" s="60">
        <v>8.4</v>
      </c>
      <c r="U99" s="57">
        <v>11.9</v>
      </c>
      <c r="V99" s="60">
        <v>11.5</v>
      </c>
      <c r="W99" s="57">
        <v>11.8</v>
      </c>
      <c r="X99" s="59">
        <v>20.5</v>
      </c>
      <c r="Y99" s="56">
        <v>7.6</v>
      </c>
      <c r="Z99" s="48"/>
      <c r="AA99" s="48"/>
      <c r="AB99" s="48"/>
      <c r="AC99" s="48"/>
      <c r="AD99" s="48"/>
      <c r="AE99" s="48"/>
      <c r="AF99" s="48"/>
      <c r="AG99" s="48"/>
      <c r="AH99" s="68">
        <f t="shared" si="6"/>
        <v>13.01</v>
      </c>
      <c r="AI99" s="70">
        <f t="shared" si="7"/>
        <v>4.076234072097229</v>
      </c>
      <c r="AJ99" s="72">
        <v>0.16209999999999999</v>
      </c>
      <c r="AK99" s="74">
        <v>0.1197</v>
      </c>
    </row>
    <row r="100" spans="1:37" ht="18" thickTop="1" thickBot="1">
      <c r="A100" s="41" t="s">
        <v>160</v>
      </c>
      <c r="B100" s="45" t="s">
        <v>31</v>
      </c>
      <c r="C100" s="49">
        <v>32</v>
      </c>
      <c r="D100" s="52">
        <v>0.39</v>
      </c>
      <c r="E100" s="49" t="s">
        <v>63</v>
      </c>
      <c r="F100" s="55">
        <v>20.3</v>
      </c>
      <c r="G100" s="58">
        <v>10.9</v>
      </c>
      <c r="H100" s="61">
        <v>17.600000000000001</v>
      </c>
      <c r="I100" s="58">
        <v>17.7</v>
      </c>
      <c r="J100" s="61">
        <v>11.7</v>
      </c>
      <c r="K100" s="58">
        <v>12.3</v>
      </c>
      <c r="L100" s="61">
        <v>17.2</v>
      </c>
      <c r="M100" s="58">
        <v>10.4</v>
      </c>
      <c r="N100" s="61">
        <v>11.2</v>
      </c>
      <c r="O100" s="58">
        <v>11.1</v>
      </c>
      <c r="P100" s="61">
        <v>17.5</v>
      </c>
      <c r="Q100" s="58">
        <v>10.8</v>
      </c>
      <c r="R100" s="61">
        <v>6.7</v>
      </c>
      <c r="S100" s="58">
        <v>2.2000000000000002</v>
      </c>
      <c r="T100" s="61">
        <v>32.9</v>
      </c>
      <c r="U100" s="66">
        <v>47.4</v>
      </c>
      <c r="V100" s="64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68">
        <f t="shared" si="6"/>
        <v>16.118749999999999</v>
      </c>
      <c r="AI100" s="70">
        <f t="shared" si="7"/>
        <v>10.768919397971183</v>
      </c>
      <c r="AJ100" s="72">
        <v>0.31190000000000001</v>
      </c>
      <c r="AK100" s="74">
        <v>0.224</v>
      </c>
    </row>
    <row r="101" spans="1:37" ht="18" thickTop="1" thickBot="1">
      <c r="A101" s="41" t="s">
        <v>161</v>
      </c>
      <c r="B101" s="46" t="s">
        <v>32</v>
      </c>
      <c r="C101" s="48">
        <v>31</v>
      </c>
      <c r="D101" s="51">
        <v>0.38</v>
      </c>
      <c r="E101" s="48" t="s">
        <v>63</v>
      </c>
      <c r="F101" s="54">
        <v>17.899999999999999</v>
      </c>
      <c r="G101" s="57">
        <v>12.2</v>
      </c>
      <c r="H101" s="60">
        <v>17.399999999999999</v>
      </c>
      <c r="I101" s="57">
        <v>17</v>
      </c>
      <c r="J101" s="60">
        <v>12.7</v>
      </c>
      <c r="K101" s="57">
        <v>12.7</v>
      </c>
      <c r="L101" s="60">
        <v>19</v>
      </c>
      <c r="M101" s="57">
        <v>20.5</v>
      </c>
      <c r="N101" s="60">
        <v>12.4</v>
      </c>
      <c r="O101" s="57">
        <v>15.2</v>
      </c>
      <c r="P101" s="60">
        <v>8.4</v>
      </c>
      <c r="Q101" s="57">
        <v>7.5</v>
      </c>
      <c r="R101" s="60">
        <v>8.6</v>
      </c>
      <c r="S101" s="57">
        <v>11.3</v>
      </c>
      <c r="T101" s="60">
        <v>12.3</v>
      </c>
      <c r="U101" s="57">
        <v>10.9</v>
      </c>
      <c r="V101" s="64"/>
      <c r="W101" s="62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68">
        <f t="shared" si="6"/>
        <v>13.500000000000002</v>
      </c>
      <c r="AI101" s="70">
        <f t="shared" si="7"/>
        <v>3.9344631145811912</v>
      </c>
      <c r="AJ101" s="72">
        <v>0.15909999999999999</v>
      </c>
      <c r="AK101" s="74">
        <v>0.12039999999999999</v>
      </c>
    </row>
    <row r="102" spans="1:37" ht="18" thickTop="1" thickBot="1">
      <c r="A102" s="42" t="s">
        <v>42</v>
      </c>
      <c r="B102" s="45" t="s">
        <v>28</v>
      </c>
      <c r="C102" s="49">
        <v>60</v>
      </c>
      <c r="D102" s="52">
        <v>0.73</v>
      </c>
      <c r="E102" s="49" t="s">
        <v>62</v>
      </c>
      <c r="F102" s="54">
        <v>28.3</v>
      </c>
      <c r="G102" s="57">
        <v>23.9</v>
      </c>
      <c r="H102" s="60">
        <v>19.399999999999999</v>
      </c>
      <c r="I102" s="57">
        <v>12.8</v>
      </c>
      <c r="J102" s="60">
        <v>16</v>
      </c>
      <c r="K102" s="57">
        <v>8.1999999999999993</v>
      </c>
      <c r="L102" s="60">
        <v>13.6</v>
      </c>
      <c r="M102" s="57">
        <v>14.2</v>
      </c>
      <c r="N102" s="60">
        <v>11.6</v>
      </c>
      <c r="O102" s="57">
        <v>7.5</v>
      </c>
      <c r="P102" s="60">
        <v>7</v>
      </c>
      <c r="Q102" s="57">
        <v>9.4</v>
      </c>
      <c r="R102" s="60">
        <v>7.8</v>
      </c>
      <c r="S102" s="57">
        <v>11.2</v>
      </c>
      <c r="T102" s="60">
        <v>9.1</v>
      </c>
      <c r="U102" s="57">
        <v>14</v>
      </c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68">
        <f t="shared" si="6"/>
        <v>13.374999999999998</v>
      </c>
      <c r="AI102" s="70">
        <f t="shared" si="7"/>
        <v>6.072616130356562</v>
      </c>
      <c r="AJ102" s="72">
        <v>0.2329</v>
      </c>
      <c r="AK102" s="74">
        <v>0.16719999999999999</v>
      </c>
    </row>
    <row r="103" spans="1:37" ht="18" thickTop="1" thickBot="1">
      <c r="A103" s="42" t="s">
        <v>162</v>
      </c>
      <c r="B103" s="46" t="s">
        <v>29</v>
      </c>
      <c r="C103" s="48">
        <v>59</v>
      </c>
      <c r="D103" s="51">
        <v>0.72</v>
      </c>
      <c r="E103" s="48" t="s">
        <v>61</v>
      </c>
      <c r="F103" s="54">
        <v>29.8</v>
      </c>
      <c r="G103" s="57">
        <v>19.600000000000001</v>
      </c>
      <c r="H103" s="60">
        <v>15.4</v>
      </c>
      <c r="I103" s="57">
        <v>10.4</v>
      </c>
      <c r="J103" s="60">
        <v>13.4</v>
      </c>
      <c r="K103" s="57">
        <v>10.1</v>
      </c>
      <c r="L103" s="60">
        <v>24.7</v>
      </c>
      <c r="M103" s="57">
        <v>11.8</v>
      </c>
      <c r="N103" s="60">
        <v>6.3</v>
      </c>
      <c r="O103" s="57">
        <v>11.2</v>
      </c>
      <c r="P103" s="60">
        <v>10.1</v>
      </c>
      <c r="Q103" s="57">
        <v>11.9</v>
      </c>
      <c r="R103" s="60">
        <v>9</v>
      </c>
      <c r="S103" s="57">
        <v>2.6</v>
      </c>
      <c r="T103" s="60">
        <v>0.2</v>
      </c>
      <c r="U103" s="57">
        <v>16.399999999999999</v>
      </c>
      <c r="V103" s="59">
        <v>-8.8000000000000007</v>
      </c>
      <c r="W103" s="56">
        <v>-16.5</v>
      </c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68">
        <f t="shared" si="6"/>
        <v>9.8666666666666671</v>
      </c>
      <c r="AI103" s="70">
        <f t="shared" si="7"/>
        <v>10.877121158922632</v>
      </c>
      <c r="AJ103" s="72">
        <v>0.38569999999999999</v>
      </c>
      <c r="AK103" s="74">
        <v>0.26029999999999998</v>
      </c>
    </row>
    <row r="104" spans="1:37" ht="18" thickTop="1" thickBot="1">
      <c r="A104" s="42" t="s">
        <v>163</v>
      </c>
      <c r="B104" s="45" t="s">
        <v>30</v>
      </c>
      <c r="C104" s="49">
        <v>45</v>
      </c>
      <c r="D104" s="52">
        <v>0.55000000000000004</v>
      </c>
      <c r="E104" s="49" t="s">
        <v>63</v>
      </c>
      <c r="F104" s="54">
        <v>29.1</v>
      </c>
      <c r="G104" s="57">
        <v>16.600000000000001</v>
      </c>
      <c r="H104" s="60">
        <v>14.8</v>
      </c>
      <c r="I104" s="57">
        <v>14.1</v>
      </c>
      <c r="J104" s="60">
        <v>10.1</v>
      </c>
      <c r="K104" s="57">
        <v>15.6</v>
      </c>
      <c r="L104" s="60">
        <v>9.1</v>
      </c>
      <c r="M104" s="57">
        <v>11.2</v>
      </c>
      <c r="N104" s="60">
        <v>7.4</v>
      </c>
      <c r="O104" s="57">
        <v>27.6</v>
      </c>
      <c r="P104" s="60">
        <v>24.9</v>
      </c>
      <c r="Q104" s="57">
        <v>10.199999999999999</v>
      </c>
      <c r="R104" s="60">
        <v>14.9</v>
      </c>
      <c r="S104" s="57">
        <v>6.9</v>
      </c>
      <c r="T104" s="60">
        <v>16.600000000000001</v>
      </c>
      <c r="U104" s="57">
        <v>5.8</v>
      </c>
      <c r="V104" s="60">
        <v>6.6</v>
      </c>
      <c r="W104" s="57">
        <v>11.4</v>
      </c>
      <c r="X104" s="59">
        <v>9</v>
      </c>
      <c r="Y104" s="56">
        <v>1.3</v>
      </c>
      <c r="Z104" s="59">
        <v>-11</v>
      </c>
      <c r="AA104" s="49"/>
      <c r="AB104" s="49"/>
      <c r="AC104" s="49"/>
      <c r="AD104" s="49"/>
      <c r="AE104" s="49"/>
      <c r="AF104" s="49"/>
      <c r="AG104" s="49"/>
      <c r="AH104" s="68">
        <f t="shared" si="6"/>
        <v>12.009523809523809</v>
      </c>
      <c r="AI104" s="70">
        <f t="shared" si="7"/>
        <v>8.8363965937425419</v>
      </c>
      <c r="AJ104" s="72">
        <v>0.32550000000000001</v>
      </c>
      <c r="AK104" s="74">
        <v>0.23330000000000001</v>
      </c>
    </row>
    <row r="105" spans="1:37" ht="18" thickTop="1" thickBot="1">
      <c r="A105" s="42" t="s">
        <v>164</v>
      </c>
      <c r="B105" s="46" t="s">
        <v>31</v>
      </c>
      <c r="C105" s="48">
        <v>55</v>
      </c>
      <c r="D105" s="51">
        <v>0.67</v>
      </c>
      <c r="E105" s="48" t="s">
        <v>61</v>
      </c>
      <c r="F105" s="54">
        <v>27.6</v>
      </c>
      <c r="G105" s="57">
        <v>28.2</v>
      </c>
      <c r="H105" s="60">
        <v>13.9</v>
      </c>
      <c r="I105" s="57">
        <v>9.4</v>
      </c>
      <c r="J105" s="60">
        <v>15.5</v>
      </c>
      <c r="K105" s="57">
        <v>24</v>
      </c>
      <c r="L105" s="60">
        <v>10.199999999999999</v>
      </c>
      <c r="M105" s="57">
        <v>6.6</v>
      </c>
      <c r="N105" s="60">
        <v>10.7</v>
      </c>
      <c r="O105" s="57">
        <v>7.7</v>
      </c>
      <c r="P105" s="60">
        <v>12.9</v>
      </c>
      <c r="Q105" s="57">
        <v>7.1</v>
      </c>
      <c r="R105" s="60">
        <v>8.6999999999999993</v>
      </c>
      <c r="S105" s="57">
        <v>7.4</v>
      </c>
      <c r="T105" s="60">
        <v>6.7</v>
      </c>
      <c r="U105" s="57">
        <v>20.8</v>
      </c>
      <c r="V105" s="60">
        <v>6</v>
      </c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68">
        <f t="shared" si="6"/>
        <v>13.141176470588235</v>
      </c>
      <c r="AI105" s="70">
        <f t="shared" si="7"/>
        <v>7.5052530623165383</v>
      </c>
      <c r="AJ105" s="72">
        <v>0.29360000000000003</v>
      </c>
      <c r="AK105" s="74">
        <v>0.22900000000000001</v>
      </c>
    </row>
    <row r="106" spans="1:37" ht="18" thickTop="1" thickBot="1">
      <c r="A106" s="42" t="s">
        <v>165</v>
      </c>
      <c r="B106" s="45" t="s">
        <v>32</v>
      </c>
      <c r="C106" s="49">
        <v>47</v>
      </c>
      <c r="D106" s="52">
        <v>0.56999999999999995</v>
      </c>
      <c r="E106" s="49" t="s">
        <v>60</v>
      </c>
      <c r="F106" s="54">
        <v>30.6</v>
      </c>
      <c r="G106" s="57">
        <v>16.5</v>
      </c>
      <c r="H106" s="60">
        <v>9.6</v>
      </c>
      <c r="I106" s="57">
        <v>13.6</v>
      </c>
      <c r="J106" s="60">
        <v>6.9</v>
      </c>
      <c r="K106" s="57">
        <v>23.7</v>
      </c>
      <c r="L106" s="60">
        <v>10.3</v>
      </c>
      <c r="M106" s="57">
        <v>10.1</v>
      </c>
      <c r="N106" s="60">
        <v>5.7</v>
      </c>
      <c r="O106" s="57">
        <v>12.9</v>
      </c>
      <c r="P106" s="60">
        <v>9.1999999999999993</v>
      </c>
      <c r="Q106" s="57">
        <v>13.8</v>
      </c>
      <c r="R106" s="60">
        <v>9.3000000000000007</v>
      </c>
      <c r="S106" s="57">
        <v>5.9</v>
      </c>
      <c r="T106" s="60">
        <v>6.1</v>
      </c>
      <c r="U106" s="57">
        <v>12.9</v>
      </c>
      <c r="V106" s="60">
        <v>5.4</v>
      </c>
      <c r="W106" s="56">
        <v>6.9</v>
      </c>
      <c r="X106" s="59">
        <v>26.1</v>
      </c>
      <c r="Y106" s="62"/>
      <c r="Z106" s="64"/>
      <c r="AA106" s="49"/>
      <c r="AB106" s="49"/>
      <c r="AC106" s="49"/>
      <c r="AD106" s="49"/>
      <c r="AE106" s="49"/>
      <c r="AF106" s="49"/>
      <c r="AG106" s="49"/>
      <c r="AH106" s="68">
        <f t="shared" si="6"/>
        <v>12.394736842105265</v>
      </c>
      <c r="AI106" s="70">
        <f t="shared" si="7"/>
        <v>7.2305273884959043</v>
      </c>
      <c r="AJ106" s="72">
        <v>0.29380000000000001</v>
      </c>
      <c r="AK106" s="74">
        <v>0.21629999999999999</v>
      </c>
    </row>
    <row r="107" spans="1:37" ht="18" thickTop="1" thickBot="1">
      <c r="A107" s="41" t="s">
        <v>43</v>
      </c>
      <c r="B107" s="46" t="s">
        <v>28</v>
      </c>
      <c r="C107" s="48">
        <v>20</v>
      </c>
      <c r="D107" s="51">
        <v>0.24</v>
      </c>
      <c r="E107" s="48" t="s">
        <v>63</v>
      </c>
      <c r="F107" s="54">
        <v>17.8</v>
      </c>
      <c r="G107" s="57">
        <v>13</v>
      </c>
      <c r="H107" s="60">
        <v>14.4</v>
      </c>
      <c r="I107" s="57">
        <v>12.5</v>
      </c>
      <c r="J107" s="60">
        <v>10.7</v>
      </c>
      <c r="K107" s="57">
        <v>16.100000000000001</v>
      </c>
      <c r="L107" s="60">
        <v>15.1</v>
      </c>
      <c r="M107" s="57">
        <v>15</v>
      </c>
      <c r="N107" s="60">
        <v>17</v>
      </c>
      <c r="O107" s="57">
        <v>8.4</v>
      </c>
      <c r="P107" s="60">
        <v>14.9</v>
      </c>
      <c r="Q107" s="57">
        <v>10.199999999999999</v>
      </c>
      <c r="R107" s="60">
        <v>15.8</v>
      </c>
      <c r="S107" s="57">
        <v>11.7</v>
      </c>
      <c r="T107" s="60">
        <v>7.2</v>
      </c>
      <c r="U107" s="57">
        <v>6.5</v>
      </c>
      <c r="V107" s="60">
        <v>3.4</v>
      </c>
      <c r="W107" s="57">
        <v>10.3</v>
      </c>
      <c r="X107" s="64"/>
      <c r="Y107" s="48"/>
      <c r="Z107" s="48"/>
      <c r="AA107" s="48"/>
      <c r="AB107" s="48"/>
      <c r="AC107" s="48"/>
      <c r="AD107" s="48"/>
      <c r="AE107" s="48"/>
      <c r="AF107" s="48"/>
      <c r="AG107" s="48"/>
      <c r="AH107" s="68">
        <f t="shared" si="6"/>
        <v>12.222222222222221</v>
      </c>
      <c r="AI107" s="70">
        <f t="shared" si="7"/>
        <v>3.9937532922649508</v>
      </c>
      <c r="AJ107" s="72">
        <v>0.17829999999999999</v>
      </c>
      <c r="AK107" s="74">
        <v>0.13350000000000001</v>
      </c>
    </row>
    <row r="108" spans="1:37" ht="18" thickTop="1" thickBot="1">
      <c r="A108" s="41" t="s">
        <v>166</v>
      </c>
      <c r="B108" s="45" t="s">
        <v>29</v>
      </c>
      <c r="C108" s="49">
        <v>23</v>
      </c>
      <c r="D108" s="52">
        <v>0.28000000000000003</v>
      </c>
      <c r="E108" s="49" t="s">
        <v>63</v>
      </c>
      <c r="F108" s="54">
        <v>16</v>
      </c>
      <c r="G108" s="57">
        <v>13.6</v>
      </c>
      <c r="H108" s="60">
        <v>13.9</v>
      </c>
      <c r="I108" s="57">
        <v>11.8</v>
      </c>
      <c r="J108" s="60">
        <v>16.5</v>
      </c>
      <c r="K108" s="57">
        <v>18.8</v>
      </c>
      <c r="L108" s="60">
        <v>11.1</v>
      </c>
      <c r="M108" s="57">
        <v>13.7</v>
      </c>
      <c r="N108" s="60">
        <v>16.5</v>
      </c>
      <c r="O108" s="57">
        <v>9.9</v>
      </c>
      <c r="P108" s="60">
        <v>7.5</v>
      </c>
      <c r="Q108" s="57">
        <v>8.1</v>
      </c>
      <c r="R108" s="60">
        <v>7.6</v>
      </c>
      <c r="S108" s="57">
        <v>12.5</v>
      </c>
      <c r="T108" s="60">
        <v>5.8</v>
      </c>
      <c r="U108" s="57">
        <v>5.8</v>
      </c>
      <c r="V108" s="64"/>
      <c r="W108" s="62"/>
      <c r="X108" s="64"/>
      <c r="Y108" s="62"/>
      <c r="Z108" s="49"/>
      <c r="AA108" s="49"/>
      <c r="AB108" s="49"/>
      <c r="AC108" s="49"/>
      <c r="AD108" s="49"/>
      <c r="AE108" s="49"/>
      <c r="AF108" s="49"/>
      <c r="AG108" s="49"/>
      <c r="AH108" s="68">
        <f t="shared" si="6"/>
        <v>11.81875</v>
      </c>
      <c r="AI108" s="70">
        <f t="shared" si="7"/>
        <v>4.0700890653645443</v>
      </c>
      <c r="AJ108" s="72">
        <v>0.1905</v>
      </c>
      <c r="AK108" s="74">
        <v>0.14249999999999999</v>
      </c>
    </row>
    <row r="109" spans="1:37" ht="18" thickTop="1" thickBot="1">
      <c r="A109" s="41" t="s">
        <v>167</v>
      </c>
      <c r="B109" s="46" t="s">
        <v>30</v>
      </c>
      <c r="C109" s="48">
        <v>25</v>
      </c>
      <c r="D109" s="51">
        <v>0.3</v>
      </c>
      <c r="E109" s="48" t="s">
        <v>63</v>
      </c>
      <c r="F109" s="54">
        <v>15.9</v>
      </c>
      <c r="G109" s="57">
        <v>21.5</v>
      </c>
      <c r="H109" s="60">
        <v>13.8</v>
      </c>
      <c r="I109" s="57">
        <v>16.7</v>
      </c>
      <c r="J109" s="60">
        <v>9.5</v>
      </c>
      <c r="K109" s="57">
        <v>12.4</v>
      </c>
      <c r="L109" s="60">
        <v>7.9</v>
      </c>
      <c r="M109" s="57">
        <v>13.3</v>
      </c>
      <c r="N109" s="60">
        <v>14.8</v>
      </c>
      <c r="O109" s="57">
        <v>11.4</v>
      </c>
      <c r="P109" s="60">
        <v>10.6</v>
      </c>
      <c r="Q109" s="57">
        <v>10</v>
      </c>
      <c r="R109" s="60">
        <v>8.4</v>
      </c>
      <c r="S109" s="57">
        <v>10.3</v>
      </c>
      <c r="T109" s="60">
        <v>5.9</v>
      </c>
      <c r="U109" s="62"/>
      <c r="V109" s="64"/>
      <c r="W109" s="62"/>
      <c r="X109" s="64"/>
      <c r="Y109" s="48"/>
      <c r="Z109" s="48"/>
      <c r="AA109" s="48"/>
      <c r="AB109" s="48"/>
      <c r="AC109" s="48"/>
      <c r="AD109" s="48"/>
      <c r="AE109" s="48"/>
      <c r="AF109" s="48"/>
      <c r="AG109" s="48"/>
      <c r="AH109" s="68">
        <f t="shared" si="6"/>
        <v>12.160000000000002</v>
      </c>
      <c r="AI109" s="70">
        <f t="shared" si="7"/>
        <v>3.9869071435673682</v>
      </c>
      <c r="AJ109" s="72">
        <v>0.1754</v>
      </c>
      <c r="AK109" s="74">
        <v>0.12759999999999999</v>
      </c>
    </row>
    <row r="110" spans="1:37" ht="18" thickTop="1" thickBot="1">
      <c r="A110" s="41" t="s">
        <v>168</v>
      </c>
      <c r="B110" s="45" t="s">
        <v>31</v>
      </c>
      <c r="C110" s="49">
        <v>35</v>
      </c>
      <c r="D110" s="52">
        <v>0.43</v>
      </c>
      <c r="E110" s="49" t="s">
        <v>63</v>
      </c>
      <c r="F110" s="54">
        <v>14.6</v>
      </c>
      <c r="G110" s="57">
        <v>16.7</v>
      </c>
      <c r="H110" s="60">
        <v>13.9</v>
      </c>
      <c r="I110" s="57">
        <v>21.1</v>
      </c>
      <c r="J110" s="60">
        <v>17</v>
      </c>
      <c r="K110" s="57">
        <v>15</v>
      </c>
      <c r="L110" s="60">
        <v>9.4</v>
      </c>
      <c r="M110" s="57">
        <v>14.6</v>
      </c>
      <c r="N110" s="60">
        <v>14.8</v>
      </c>
      <c r="O110" s="57">
        <v>11.8</v>
      </c>
      <c r="P110" s="60">
        <v>17</v>
      </c>
      <c r="Q110" s="57">
        <v>8.6</v>
      </c>
      <c r="R110" s="60">
        <v>9.6</v>
      </c>
      <c r="S110" s="57">
        <v>14.3</v>
      </c>
      <c r="T110" s="60">
        <v>14.7</v>
      </c>
      <c r="U110" s="56">
        <v>5.2</v>
      </c>
      <c r="V110" s="59">
        <v>-4.8</v>
      </c>
      <c r="W110" s="62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68">
        <f t="shared" si="6"/>
        <v>12.558823529411763</v>
      </c>
      <c r="AI110" s="70">
        <f t="shared" si="7"/>
        <v>5.856306304268232</v>
      </c>
      <c r="AJ110" s="72">
        <v>0.19980000000000001</v>
      </c>
      <c r="AK110" s="74">
        <v>0.14860000000000001</v>
      </c>
    </row>
    <row r="111" spans="1:37" ht="18" thickTop="1" thickBot="1">
      <c r="A111" s="41" t="s">
        <v>169</v>
      </c>
      <c r="B111" s="46" t="s">
        <v>32</v>
      </c>
      <c r="C111" s="48">
        <v>29</v>
      </c>
      <c r="D111" s="51">
        <v>0.35</v>
      </c>
      <c r="E111" s="48" t="s">
        <v>63</v>
      </c>
      <c r="F111" s="54">
        <v>17.2</v>
      </c>
      <c r="G111" s="57">
        <v>14.5</v>
      </c>
      <c r="H111" s="60">
        <v>13.9</v>
      </c>
      <c r="I111" s="57">
        <v>19.100000000000001</v>
      </c>
      <c r="J111" s="60">
        <v>12.2</v>
      </c>
      <c r="K111" s="57">
        <v>17.5</v>
      </c>
      <c r="L111" s="60">
        <v>11</v>
      </c>
      <c r="M111" s="57">
        <v>10.5</v>
      </c>
      <c r="N111" s="60">
        <v>9.3000000000000007</v>
      </c>
      <c r="O111" s="57">
        <v>7.2</v>
      </c>
      <c r="P111" s="60">
        <v>11.1</v>
      </c>
      <c r="Q111" s="57">
        <v>13.1</v>
      </c>
      <c r="R111" s="60">
        <v>6.3</v>
      </c>
      <c r="S111" s="57">
        <v>2.9</v>
      </c>
      <c r="T111" s="60">
        <v>7.3</v>
      </c>
      <c r="U111" s="57">
        <v>10.199999999999999</v>
      </c>
      <c r="V111" s="60">
        <v>-9.1999999999999993</v>
      </c>
      <c r="W111" s="56">
        <v>5.8</v>
      </c>
      <c r="X111" s="59">
        <v>18.5</v>
      </c>
      <c r="Y111" s="48"/>
      <c r="Z111" s="48"/>
      <c r="AA111" s="48"/>
      <c r="AB111" s="48"/>
      <c r="AC111" s="48"/>
      <c r="AD111" s="48"/>
      <c r="AE111" s="48"/>
      <c r="AF111" s="48"/>
      <c r="AG111" s="48"/>
      <c r="AH111" s="68">
        <f t="shared" si="6"/>
        <v>10.442105263157897</v>
      </c>
      <c r="AI111" s="70">
        <f t="shared" si="7"/>
        <v>6.5737116008025671</v>
      </c>
      <c r="AJ111" s="72">
        <v>0.2651</v>
      </c>
      <c r="AK111" s="74">
        <v>0.18709999999999999</v>
      </c>
    </row>
    <row r="112" spans="1:37" ht="18" thickTop="1" thickBot="1">
      <c r="A112" s="42" t="s">
        <v>44</v>
      </c>
      <c r="B112" s="45" t="s">
        <v>28</v>
      </c>
      <c r="C112" s="49">
        <v>34</v>
      </c>
      <c r="D112" s="52">
        <v>0.41</v>
      </c>
      <c r="E112" s="49" t="s">
        <v>63</v>
      </c>
      <c r="F112" s="54">
        <v>16.7</v>
      </c>
      <c r="G112" s="57">
        <v>12.1</v>
      </c>
      <c r="H112" s="60">
        <v>18.2</v>
      </c>
      <c r="I112" s="57">
        <v>16</v>
      </c>
      <c r="J112" s="60">
        <v>16</v>
      </c>
      <c r="K112" s="57">
        <v>11.5</v>
      </c>
      <c r="L112" s="60">
        <v>13.3</v>
      </c>
      <c r="M112" s="57">
        <v>12.5</v>
      </c>
      <c r="N112" s="60">
        <v>12.6</v>
      </c>
      <c r="O112" s="57">
        <v>8.1</v>
      </c>
      <c r="P112" s="60">
        <v>16.7</v>
      </c>
      <c r="Q112" s="57">
        <v>8.8000000000000007</v>
      </c>
      <c r="R112" s="60">
        <v>8.4</v>
      </c>
      <c r="S112" s="57">
        <v>1.8</v>
      </c>
      <c r="T112" s="60">
        <v>8.6</v>
      </c>
      <c r="U112" s="57">
        <v>7.6</v>
      </c>
      <c r="V112" s="60">
        <v>-6.4</v>
      </c>
      <c r="W112" s="62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68">
        <f t="shared" si="6"/>
        <v>10.735294117647058</v>
      </c>
      <c r="AI112" s="70">
        <f t="shared" si="7"/>
        <v>6.1335084960068524</v>
      </c>
      <c r="AJ112" s="72">
        <v>0.24729999999999999</v>
      </c>
      <c r="AK112" s="74">
        <v>0.1825</v>
      </c>
    </row>
    <row r="113" spans="1:37" ht="18" thickTop="1" thickBot="1">
      <c r="A113" s="42" t="s">
        <v>170</v>
      </c>
      <c r="B113" s="46" t="s">
        <v>29</v>
      </c>
      <c r="C113" s="48">
        <v>19</v>
      </c>
      <c r="D113" s="51">
        <v>0.23</v>
      </c>
      <c r="E113" s="48" t="s">
        <v>63</v>
      </c>
      <c r="F113" s="54">
        <v>16.600000000000001</v>
      </c>
      <c r="G113" s="57">
        <v>15.5</v>
      </c>
      <c r="H113" s="60">
        <v>10.9</v>
      </c>
      <c r="I113" s="57">
        <v>13.2</v>
      </c>
      <c r="J113" s="60">
        <v>12.9</v>
      </c>
      <c r="K113" s="57">
        <v>9.5</v>
      </c>
      <c r="L113" s="60">
        <v>15.3</v>
      </c>
      <c r="M113" s="57">
        <v>8.6999999999999993</v>
      </c>
      <c r="N113" s="60">
        <v>11.9</v>
      </c>
      <c r="O113" s="57">
        <v>17.399999999999999</v>
      </c>
      <c r="P113" s="60">
        <v>7.5</v>
      </c>
      <c r="Q113" s="57">
        <v>13.4</v>
      </c>
      <c r="R113" s="60">
        <v>10.5</v>
      </c>
      <c r="S113" s="57">
        <v>16.100000000000001</v>
      </c>
      <c r="T113" s="60">
        <v>8.1999999999999993</v>
      </c>
      <c r="U113" s="57">
        <v>11.9</v>
      </c>
      <c r="V113" s="60">
        <v>6.7</v>
      </c>
      <c r="W113" s="56">
        <v>8.6999999999999993</v>
      </c>
      <c r="X113" s="59">
        <v>13</v>
      </c>
      <c r="Y113" s="56">
        <v>6.6</v>
      </c>
      <c r="Z113" s="59">
        <v>6.1</v>
      </c>
      <c r="AA113" s="56">
        <v>-23</v>
      </c>
      <c r="AB113" s="59">
        <v>10.1</v>
      </c>
      <c r="AC113" s="62"/>
      <c r="AD113" s="64"/>
      <c r="AE113" s="62"/>
      <c r="AF113" s="48"/>
      <c r="AG113" s="48"/>
      <c r="AH113" s="68">
        <f t="shared" si="6"/>
        <v>9.8999999999999986</v>
      </c>
      <c r="AI113" s="70">
        <f t="shared" si="7"/>
        <v>7.9226946747360509</v>
      </c>
      <c r="AJ113" s="72">
        <v>0.20569999999999999</v>
      </c>
      <c r="AK113" s="74">
        <v>0.14879999999999999</v>
      </c>
    </row>
    <row r="114" spans="1:37" ht="18" thickTop="1" thickBot="1">
      <c r="A114" s="42" t="s">
        <v>171</v>
      </c>
      <c r="B114" s="45" t="s">
        <v>30</v>
      </c>
      <c r="C114" s="49">
        <v>18</v>
      </c>
      <c r="D114" s="52">
        <v>0.22</v>
      </c>
      <c r="E114" s="49" t="s">
        <v>63</v>
      </c>
      <c r="F114" s="54">
        <v>15</v>
      </c>
      <c r="G114" s="57">
        <v>14.7</v>
      </c>
      <c r="H114" s="60">
        <v>10.6</v>
      </c>
      <c r="I114" s="57">
        <v>10.9</v>
      </c>
      <c r="J114" s="60">
        <v>14.5</v>
      </c>
      <c r="K114" s="57">
        <v>12.8</v>
      </c>
      <c r="L114" s="60">
        <v>8.6999999999999993</v>
      </c>
      <c r="M114" s="57">
        <v>10.8</v>
      </c>
      <c r="N114" s="60">
        <v>9.4</v>
      </c>
      <c r="O114" s="57">
        <v>14.9</v>
      </c>
      <c r="P114" s="60">
        <v>13</v>
      </c>
      <c r="Q114" s="57">
        <v>12.8</v>
      </c>
      <c r="R114" s="60">
        <v>12</v>
      </c>
      <c r="S114" s="57">
        <v>11.7</v>
      </c>
      <c r="T114" s="60">
        <v>19.3</v>
      </c>
      <c r="U114" s="57">
        <v>10.7</v>
      </c>
      <c r="V114" s="60">
        <v>20</v>
      </c>
      <c r="W114" s="57">
        <v>4.5</v>
      </c>
      <c r="X114" s="60">
        <v>8.1999999999999993</v>
      </c>
      <c r="Y114" s="57">
        <v>6</v>
      </c>
      <c r="Z114" s="60">
        <v>5.9</v>
      </c>
      <c r="AA114" s="57">
        <v>8.6</v>
      </c>
      <c r="AB114" s="60">
        <v>3.7</v>
      </c>
      <c r="AC114" s="56">
        <v>6.8</v>
      </c>
      <c r="AD114" s="59">
        <v>-19.7</v>
      </c>
      <c r="AE114" s="62"/>
      <c r="AF114" s="64"/>
      <c r="AG114" s="62"/>
      <c r="AH114" s="68">
        <f t="shared" si="6"/>
        <v>9.8320000000000007</v>
      </c>
      <c r="AI114" s="70">
        <f t="shared" si="7"/>
        <v>7.3974500110961632</v>
      </c>
      <c r="AJ114" s="72">
        <v>0.24030000000000001</v>
      </c>
      <c r="AK114" s="74">
        <v>0.1673</v>
      </c>
    </row>
    <row r="115" spans="1:37" ht="18" thickTop="1" thickBot="1">
      <c r="A115" s="42" t="s">
        <v>172</v>
      </c>
      <c r="B115" s="46" t="s">
        <v>31</v>
      </c>
      <c r="C115" s="48">
        <v>10</v>
      </c>
      <c r="D115" s="51">
        <v>0.12</v>
      </c>
      <c r="E115" s="48" t="s">
        <v>63</v>
      </c>
      <c r="F115" s="54">
        <v>9.1999999999999993</v>
      </c>
      <c r="G115" s="57">
        <v>12.6</v>
      </c>
      <c r="H115" s="60">
        <v>11.1</v>
      </c>
      <c r="I115" s="57">
        <v>16.2</v>
      </c>
      <c r="J115" s="60">
        <v>13.2</v>
      </c>
      <c r="K115" s="57">
        <v>9.1999999999999993</v>
      </c>
      <c r="L115" s="60">
        <v>14.4</v>
      </c>
      <c r="M115" s="57">
        <v>14.5</v>
      </c>
      <c r="N115" s="60">
        <v>17.100000000000001</v>
      </c>
      <c r="O115" s="57">
        <v>15.9</v>
      </c>
      <c r="P115" s="60">
        <v>7.7</v>
      </c>
      <c r="Q115" s="57">
        <v>22.4</v>
      </c>
      <c r="R115" s="60">
        <v>6.7</v>
      </c>
      <c r="S115" s="57">
        <v>11.4</v>
      </c>
      <c r="T115" s="60">
        <v>11.8</v>
      </c>
      <c r="U115" s="57">
        <v>16.399999999999999</v>
      </c>
      <c r="V115" s="60">
        <v>1.8</v>
      </c>
      <c r="W115" s="57">
        <v>0.8</v>
      </c>
      <c r="X115" s="64"/>
      <c r="Y115" s="62"/>
      <c r="Z115" s="64"/>
      <c r="AA115" s="62"/>
      <c r="AB115" s="64"/>
      <c r="AC115" s="62"/>
      <c r="AD115" s="48"/>
      <c r="AE115" s="48"/>
      <c r="AF115" s="48"/>
      <c r="AG115" s="48"/>
      <c r="AH115" s="68">
        <f t="shared" si="6"/>
        <v>11.800000000000002</v>
      </c>
      <c r="AI115" s="70">
        <f t="shared" si="7"/>
        <v>5.3819961308924285</v>
      </c>
      <c r="AJ115" s="72">
        <v>0.24490000000000001</v>
      </c>
      <c r="AK115" s="74">
        <v>0.17180000000000001</v>
      </c>
    </row>
    <row r="116" spans="1:37" ht="18" thickTop="1" thickBot="1">
      <c r="A116" s="42" t="s">
        <v>173</v>
      </c>
      <c r="B116" s="45" t="s">
        <v>32</v>
      </c>
      <c r="C116" s="49">
        <v>28</v>
      </c>
      <c r="D116" s="52">
        <v>0.34</v>
      </c>
      <c r="E116" s="49" t="s">
        <v>63</v>
      </c>
      <c r="F116" s="54">
        <v>9</v>
      </c>
      <c r="G116" s="57">
        <v>13.7</v>
      </c>
      <c r="H116" s="60">
        <v>12.8</v>
      </c>
      <c r="I116" s="57">
        <v>13.2</v>
      </c>
      <c r="J116" s="60">
        <v>10.8</v>
      </c>
      <c r="K116" s="57">
        <v>11.1</v>
      </c>
      <c r="L116" s="60">
        <v>15.4</v>
      </c>
      <c r="M116" s="57">
        <v>18.600000000000001</v>
      </c>
      <c r="N116" s="60">
        <v>8.5</v>
      </c>
      <c r="O116" s="57">
        <v>14.8</v>
      </c>
      <c r="P116" s="60">
        <v>24.1</v>
      </c>
      <c r="Q116" s="57">
        <v>20.8</v>
      </c>
      <c r="R116" s="60">
        <v>9</v>
      </c>
      <c r="S116" s="57">
        <v>12.8</v>
      </c>
      <c r="T116" s="60">
        <v>24.1</v>
      </c>
      <c r="U116" s="57">
        <v>13.2</v>
      </c>
      <c r="V116" s="60">
        <v>15</v>
      </c>
      <c r="W116" s="57">
        <v>17.7</v>
      </c>
      <c r="X116" s="59">
        <v>8.6999999999999993</v>
      </c>
      <c r="Y116" s="56">
        <v>3</v>
      </c>
      <c r="Z116" s="59">
        <v>4.9000000000000004</v>
      </c>
      <c r="AA116" s="62"/>
      <c r="AB116" s="64"/>
      <c r="AC116" s="62"/>
      <c r="AD116" s="64"/>
      <c r="AE116" s="62"/>
      <c r="AF116" s="64"/>
      <c r="AG116" s="62"/>
      <c r="AH116" s="68">
        <f t="shared" si="6"/>
        <v>13.390476190476189</v>
      </c>
      <c r="AI116" s="70">
        <f t="shared" si="7"/>
        <v>5.5495859991448713</v>
      </c>
      <c r="AJ116" s="72">
        <v>0.22550000000000001</v>
      </c>
      <c r="AK116" s="74">
        <v>0.15540000000000001</v>
      </c>
    </row>
    <row r="117" spans="1:37" ht="18" thickTop="1" thickBot="1">
      <c r="A117" s="41" t="s">
        <v>45</v>
      </c>
      <c r="B117" s="46" t="s">
        <v>28</v>
      </c>
      <c r="C117" s="48">
        <v>25</v>
      </c>
      <c r="D117" s="51">
        <v>0.3</v>
      </c>
      <c r="E117" s="48" t="s">
        <v>63</v>
      </c>
      <c r="F117" s="54">
        <v>17.5</v>
      </c>
      <c r="G117" s="57">
        <v>16.7</v>
      </c>
      <c r="H117" s="60">
        <v>14.9</v>
      </c>
      <c r="I117" s="57">
        <v>11.6</v>
      </c>
      <c r="J117" s="60">
        <v>15.4</v>
      </c>
      <c r="K117" s="57">
        <v>12.6</v>
      </c>
      <c r="L117" s="60">
        <v>10.8</v>
      </c>
      <c r="M117" s="57">
        <v>13.1</v>
      </c>
      <c r="N117" s="60">
        <v>16.7</v>
      </c>
      <c r="O117" s="57">
        <v>10.3</v>
      </c>
      <c r="P117" s="60">
        <v>10.9</v>
      </c>
      <c r="Q117" s="57">
        <v>7.8</v>
      </c>
      <c r="R117" s="60">
        <v>8.6</v>
      </c>
      <c r="S117" s="57">
        <v>11.2</v>
      </c>
      <c r="T117" s="60">
        <v>9</v>
      </c>
      <c r="U117" s="57">
        <v>5.6</v>
      </c>
      <c r="V117" s="64"/>
      <c r="W117" s="62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68">
        <f t="shared" si="6"/>
        <v>12.043749999999999</v>
      </c>
      <c r="AI117" s="70">
        <f t="shared" si="7"/>
        <v>3.4779244289278899</v>
      </c>
      <c r="AJ117" s="72">
        <v>0.159</v>
      </c>
      <c r="AK117" s="74">
        <v>0.1172</v>
      </c>
    </row>
    <row r="118" spans="1:37" ht="18" thickTop="1" thickBot="1">
      <c r="A118" s="41" t="s">
        <v>174</v>
      </c>
      <c r="B118" s="45" t="s">
        <v>29</v>
      </c>
      <c r="C118" s="49">
        <v>48</v>
      </c>
      <c r="D118" s="52">
        <v>0.59</v>
      </c>
      <c r="E118" s="49" t="s">
        <v>63</v>
      </c>
      <c r="F118" s="54">
        <v>21.4</v>
      </c>
      <c r="G118" s="57">
        <v>13.3</v>
      </c>
      <c r="H118" s="60">
        <v>16.5</v>
      </c>
      <c r="I118" s="57">
        <v>13.2</v>
      </c>
      <c r="J118" s="60">
        <v>18.399999999999999</v>
      </c>
      <c r="K118" s="57">
        <v>14.6</v>
      </c>
      <c r="L118" s="60">
        <v>14.8</v>
      </c>
      <c r="M118" s="57">
        <v>19.600000000000001</v>
      </c>
      <c r="N118" s="60">
        <v>11.7</v>
      </c>
      <c r="O118" s="57">
        <v>10.3</v>
      </c>
      <c r="P118" s="60">
        <v>11.5</v>
      </c>
      <c r="Q118" s="57">
        <v>7.3</v>
      </c>
      <c r="R118" s="60">
        <v>11.1</v>
      </c>
      <c r="S118" s="57">
        <v>7.7</v>
      </c>
      <c r="T118" s="60">
        <v>10.5</v>
      </c>
      <c r="U118" s="62"/>
      <c r="V118" s="64"/>
      <c r="W118" s="62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68">
        <f t="shared" si="6"/>
        <v>13.46</v>
      </c>
      <c r="AI118" s="70">
        <f t="shared" si="7"/>
        <v>4.1400138025994906</v>
      </c>
      <c r="AJ118" s="72">
        <v>0.16739999999999999</v>
      </c>
      <c r="AK118" s="74">
        <v>0.1215</v>
      </c>
    </row>
    <row r="119" spans="1:37" ht="18" thickTop="1" thickBot="1">
      <c r="A119" s="41" t="s">
        <v>175</v>
      </c>
      <c r="B119" s="46" t="s">
        <v>30</v>
      </c>
      <c r="C119" s="48">
        <v>39</v>
      </c>
      <c r="D119" s="51">
        <v>0.48</v>
      </c>
      <c r="E119" s="48" t="s">
        <v>63</v>
      </c>
      <c r="F119" s="54">
        <v>18.399999999999999</v>
      </c>
      <c r="G119" s="57">
        <v>15.8</v>
      </c>
      <c r="H119" s="60">
        <v>12.5</v>
      </c>
      <c r="I119" s="57">
        <v>13.7</v>
      </c>
      <c r="J119" s="60">
        <v>16.7</v>
      </c>
      <c r="K119" s="57">
        <v>13.5</v>
      </c>
      <c r="L119" s="60">
        <v>15.4</v>
      </c>
      <c r="M119" s="57">
        <v>19.7</v>
      </c>
      <c r="N119" s="60">
        <v>13.1</v>
      </c>
      <c r="O119" s="57">
        <v>17.8</v>
      </c>
      <c r="P119" s="60">
        <v>14</v>
      </c>
      <c r="Q119" s="57">
        <v>11.2</v>
      </c>
      <c r="R119" s="60">
        <v>10.5</v>
      </c>
      <c r="S119" s="57">
        <v>7.8</v>
      </c>
      <c r="T119" s="60">
        <v>5</v>
      </c>
      <c r="U119" s="56">
        <v>6.1</v>
      </c>
      <c r="V119" s="59">
        <v>8.3000000000000007</v>
      </c>
      <c r="W119" s="56">
        <v>-3.1</v>
      </c>
      <c r="X119" s="59">
        <v>12</v>
      </c>
      <c r="Y119" s="56">
        <v>-1.6</v>
      </c>
      <c r="Z119" s="59">
        <v>1.2</v>
      </c>
      <c r="AA119" s="56">
        <v>9.1</v>
      </c>
      <c r="AB119" s="59">
        <v>-11.4</v>
      </c>
      <c r="AC119" s="48"/>
      <c r="AD119" s="48"/>
      <c r="AE119" s="48"/>
      <c r="AF119" s="48"/>
      <c r="AG119" s="48"/>
      <c r="AH119" s="68">
        <f t="shared" si="6"/>
        <v>9.8130434782608695</v>
      </c>
      <c r="AI119" s="70">
        <f t="shared" si="7"/>
        <v>7.6461103806163537</v>
      </c>
      <c r="AJ119" s="72">
        <v>0.3196</v>
      </c>
      <c r="AK119" s="74">
        <v>0.23630000000000001</v>
      </c>
    </row>
    <row r="120" spans="1:37" ht="18" thickTop="1" thickBot="1">
      <c r="A120" s="41" t="s">
        <v>176</v>
      </c>
      <c r="B120" s="45" t="s">
        <v>31</v>
      </c>
      <c r="C120" s="49">
        <v>23</v>
      </c>
      <c r="D120" s="52">
        <v>0.28000000000000003</v>
      </c>
      <c r="E120" s="49" t="s">
        <v>63</v>
      </c>
      <c r="F120" s="54">
        <v>10.8</v>
      </c>
      <c r="G120" s="57">
        <v>11.9</v>
      </c>
      <c r="H120" s="60">
        <v>14.7</v>
      </c>
      <c r="I120" s="57">
        <v>12.4</v>
      </c>
      <c r="J120" s="60">
        <v>16.2</v>
      </c>
      <c r="K120" s="57">
        <v>14.7</v>
      </c>
      <c r="L120" s="60">
        <v>16.2</v>
      </c>
      <c r="M120" s="57">
        <v>9.6</v>
      </c>
      <c r="N120" s="60">
        <v>11.1</v>
      </c>
      <c r="O120" s="57">
        <v>15.7</v>
      </c>
      <c r="P120" s="60">
        <v>20</v>
      </c>
      <c r="Q120" s="57">
        <v>10.8</v>
      </c>
      <c r="R120" s="60">
        <v>4.3</v>
      </c>
      <c r="S120" s="57">
        <v>11.9</v>
      </c>
      <c r="T120" s="60">
        <v>9.1999999999999993</v>
      </c>
      <c r="U120" s="57">
        <v>8.6</v>
      </c>
      <c r="V120" s="60">
        <v>14.2</v>
      </c>
      <c r="W120" s="57">
        <v>13.5</v>
      </c>
      <c r="X120" s="60">
        <v>21.1</v>
      </c>
      <c r="Y120" s="57">
        <v>4.4000000000000004</v>
      </c>
      <c r="Z120" s="60">
        <v>12.7</v>
      </c>
      <c r="AA120" s="57">
        <v>10.1</v>
      </c>
      <c r="AB120" s="60">
        <v>-3.3</v>
      </c>
      <c r="AC120" s="49"/>
      <c r="AD120" s="49"/>
      <c r="AE120" s="49"/>
      <c r="AF120" s="49"/>
      <c r="AG120" s="49"/>
      <c r="AH120" s="68">
        <f t="shared" si="6"/>
        <v>11.773913043478261</v>
      </c>
      <c r="AI120" s="70">
        <f t="shared" si="7"/>
        <v>5.2246981114444511</v>
      </c>
      <c r="AJ120" s="72">
        <v>0.21590000000000001</v>
      </c>
      <c r="AK120" s="74">
        <v>0.14710000000000001</v>
      </c>
    </row>
    <row r="121" spans="1:37" ht="18" thickTop="1" thickBot="1">
      <c r="A121" s="41" t="s">
        <v>177</v>
      </c>
      <c r="B121" s="46" t="s">
        <v>32</v>
      </c>
      <c r="C121" s="48">
        <v>24</v>
      </c>
      <c r="D121" s="51">
        <v>0.28999999999999998</v>
      </c>
      <c r="E121" s="48" t="s">
        <v>63</v>
      </c>
      <c r="F121" s="54">
        <v>14.6</v>
      </c>
      <c r="G121" s="57">
        <v>20.5</v>
      </c>
      <c r="H121" s="60">
        <v>15.6</v>
      </c>
      <c r="I121" s="57">
        <v>12.3</v>
      </c>
      <c r="J121" s="60">
        <v>10.6</v>
      </c>
      <c r="K121" s="57">
        <v>15</v>
      </c>
      <c r="L121" s="60">
        <v>10.6</v>
      </c>
      <c r="M121" s="57">
        <v>16.600000000000001</v>
      </c>
      <c r="N121" s="60">
        <v>12.4</v>
      </c>
      <c r="O121" s="57">
        <v>13</v>
      </c>
      <c r="P121" s="60">
        <v>11.5</v>
      </c>
      <c r="Q121" s="57">
        <v>19.5</v>
      </c>
      <c r="R121" s="60">
        <v>5.3</v>
      </c>
      <c r="S121" s="57">
        <v>12</v>
      </c>
      <c r="T121" s="60">
        <v>5.9</v>
      </c>
      <c r="U121" s="57">
        <v>9.6999999999999993</v>
      </c>
      <c r="V121" s="60">
        <v>-3.4</v>
      </c>
      <c r="W121" s="57">
        <v>17.3</v>
      </c>
      <c r="X121" s="64"/>
      <c r="Y121" s="62"/>
      <c r="Z121" s="64"/>
      <c r="AA121" s="48"/>
      <c r="AB121" s="48"/>
      <c r="AC121" s="48"/>
      <c r="AD121" s="48"/>
      <c r="AE121" s="48"/>
      <c r="AF121" s="48"/>
      <c r="AG121" s="48"/>
      <c r="AH121" s="68">
        <f t="shared" si="6"/>
        <v>12.166666666666666</v>
      </c>
      <c r="AI121" s="70">
        <f t="shared" si="7"/>
        <v>5.614791389975335</v>
      </c>
      <c r="AJ121" s="72">
        <v>0.2198</v>
      </c>
      <c r="AK121" s="74">
        <v>0.1497</v>
      </c>
    </row>
    <row r="122" spans="1:37" ht="18" thickTop="1" thickBot="1">
      <c r="A122" s="42" t="s">
        <v>46</v>
      </c>
      <c r="B122" s="45" t="s">
        <v>28</v>
      </c>
      <c r="C122" s="49">
        <v>33</v>
      </c>
      <c r="D122" s="52">
        <v>0.4</v>
      </c>
      <c r="E122" s="49" t="s">
        <v>63</v>
      </c>
      <c r="F122" s="54">
        <v>16.399999999999999</v>
      </c>
      <c r="G122" s="57">
        <v>15.7</v>
      </c>
      <c r="H122" s="60">
        <v>20.399999999999999</v>
      </c>
      <c r="I122" s="57">
        <v>14.1</v>
      </c>
      <c r="J122" s="60">
        <v>19.7</v>
      </c>
      <c r="K122" s="57">
        <v>12.1</v>
      </c>
      <c r="L122" s="60">
        <v>9.1</v>
      </c>
      <c r="M122" s="57">
        <v>7</v>
      </c>
      <c r="N122" s="60">
        <v>9.4</v>
      </c>
      <c r="O122" s="57">
        <v>10.6</v>
      </c>
      <c r="P122" s="60">
        <v>6.2</v>
      </c>
      <c r="Q122" s="57">
        <v>6.8</v>
      </c>
      <c r="R122" s="60">
        <v>9.3000000000000007</v>
      </c>
      <c r="S122" s="57">
        <v>2.4</v>
      </c>
      <c r="T122" s="60">
        <v>7.1</v>
      </c>
      <c r="U122" s="62"/>
      <c r="V122" s="64"/>
      <c r="W122" s="62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68">
        <f t="shared" si="6"/>
        <v>11.086666666666668</v>
      </c>
      <c r="AI122" s="70">
        <f t="shared" si="7"/>
        <v>5.2172607299050631</v>
      </c>
      <c r="AJ122" s="72">
        <v>0.255</v>
      </c>
      <c r="AK122" s="74">
        <v>0.19170000000000001</v>
      </c>
    </row>
    <row r="123" spans="1:37" ht="18" thickTop="1" thickBot="1">
      <c r="A123" s="42" t="s">
        <v>178</v>
      </c>
      <c r="B123" s="46" t="s">
        <v>29</v>
      </c>
      <c r="C123" s="48">
        <v>54</v>
      </c>
      <c r="D123" s="51">
        <v>0.66</v>
      </c>
      <c r="E123" s="48" t="s">
        <v>62</v>
      </c>
      <c r="F123" s="54">
        <v>15.8</v>
      </c>
      <c r="G123" s="57">
        <v>18.600000000000001</v>
      </c>
      <c r="H123" s="60">
        <v>15.7</v>
      </c>
      <c r="I123" s="57">
        <v>17.7</v>
      </c>
      <c r="J123" s="60">
        <v>21.8</v>
      </c>
      <c r="K123" s="57">
        <v>11.8</v>
      </c>
      <c r="L123" s="60">
        <v>11.9</v>
      </c>
      <c r="M123" s="57">
        <v>14.1</v>
      </c>
      <c r="N123" s="60">
        <v>11.3</v>
      </c>
      <c r="O123" s="57">
        <v>9</v>
      </c>
      <c r="P123" s="60">
        <v>13.5</v>
      </c>
      <c r="Q123" s="57">
        <v>9.4</v>
      </c>
      <c r="R123" s="60">
        <v>8.8000000000000007</v>
      </c>
      <c r="S123" s="57">
        <v>2.1</v>
      </c>
      <c r="T123" s="60">
        <v>7.7</v>
      </c>
      <c r="U123" s="62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68">
        <f t="shared" si="6"/>
        <v>12.613333333333335</v>
      </c>
      <c r="AI123" s="70">
        <f t="shared" si="7"/>
        <v>4.9589553431381166</v>
      </c>
      <c r="AJ123" s="72">
        <v>0.21229999999999999</v>
      </c>
      <c r="AK123" s="74">
        <v>0.15279999999999999</v>
      </c>
    </row>
    <row r="124" spans="1:37" ht="18" thickTop="1" thickBot="1">
      <c r="A124" s="42" t="s">
        <v>179</v>
      </c>
      <c r="B124" s="45" t="s">
        <v>30</v>
      </c>
      <c r="C124" s="49">
        <v>51</v>
      </c>
      <c r="D124" s="52">
        <v>0.62</v>
      </c>
      <c r="E124" s="49" t="s">
        <v>60</v>
      </c>
      <c r="F124" s="54">
        <v>20.7</v>
      </c>
      <c r="G124" s="57">
        <v>22.8</v>
      </c>
      <c r="H124" s="60">
        <v>13.1</v>
      </c>
      <c r="I124" s="57">
        <v>16.100000000000001</v>
      </c>
      <c r="J124" s="60">
        <v>16.2</v>
      </c>
      <c r="K124" s="57">
        <v>9.5</v>
      </c>
      <c r="L124" s="60">
        <v>17.3</v>
      </c>
      <c r="M124" s="57">
        <v>13.1</v>
      </c>
      <c r="N124" s="60">
        <v>14.8</v>
      </c>
      <c r="O124" s="57">
        <v>8.1999999999999993</v>
      </c>
      <c r="P124" s="60">
        <v>8.6999999999999993</v>
      </c>
      <c r="Q124" s="57">
        <v>12.2</v>
      </c>
      <c r="R124" s="60">
        <v>13.4</v>
      </c>
      <c r="S124" s="57">
        <v>11</v>
      </c>
      <c r="T124" s="60">
        <v>8.3000000000000007</v>
      </c>
      <c r="U124" s="56">
        <v>9.6999999999999993</v>
      </c>
      <c r="V124" s="59">
        <v>9.1999999999999993</v>
      </c>
      <c r="W124" s="56">
        <v>13.7</v>
      </c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68">
        <f t="shared" si="6"/>
        <v>13.222222222222221</v>
      </c>
      <c r="AI124" s="70">
        <f t="shared" si="7"/>
        <v>4.2185243524742537</v>
      </c>
      <c r="AJ124" s="72">
        <v>0.1716</v>
      </c>
      <c r="AK124" s="74">
        <v>0.12280000000000001</v>
      </c>
    </row>
    <row r="125" spans="1:37" ht="18" thickTop="1" thickBot="1">
      <c r="A125" s="42" t="s">
        <v>180</v>
      </c>
      <c r="B125" s="46" t="s">
        <v>31</v>
      </c>
      <c r="C125" s="48">
        <v>44</v>
      </c>
      <c r="D125" s="51">
        <v>0.54</v>
      </c>
      <c r="E125" s="48" t="s">
        <v>62</v>
      </c>
      <c r="F125" s="54">
        <v>17.7</v>
      </c>
      <c r="G125" s="57">
        <v>22.2</v>
      </c>
      <c r="H125" s="60">
        <v>12.7</v>
      </c>
      <c r="I125" s="57">
        <v>12.2</v>
      </c>
      <c r="J125" s="60">
        <v>17.2</v>
      </c>
      <c r="K125" s="57">
        <v>18.7</v>
      </c>
      <c r="L125" s="60">
        <v>13.3</v>
      </c>
      <c r="M125" s="57">
        <v>12.9</v>
      </c>
      <c r="N125" s="60">
        <v>11.3</v>
      </c>
      <c r="O125" s="57">
        <v>8.6</v>
      </c>
      <c r="P125" s="60">
        <v>4.7</v>
      </c>
      <c r="Q125" s="57">
        <v>4.5999999999999996</v>
      </c>
      <c r="R125" s="60">
        <v>13.7</v>
      </c>
      <c r="S125" s="57">
        <v>11.1</v>
      </c>
      <c r="T125" s="60">
        <v>-2.7</v>
      </c>
      <c r="U125" s="57">
        <v>11.6</v>
      </c>
      <c r="V125" s="64"/>
      <c r="W125" s="62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68">
        <f t="shared" si="6"/>
        <v>11.862499999999999</v>
      </c>
      <c r="AI125" s="70">
        <f t="shared" si="7"/>
        <v>6.0621090939265256</v>
      </c>
      <c r="AJ125" s="72">
        <v>0.24979999999999999</v>
      </c>
      <c r="AK125" s="74">
        <v>0.16789999999999999</v>
      </c>
    </row>
    <row r="126" spans="1:37" ht="18" thickTop="1" thickBot="1">
      <c r="A126" s="42" t="s">
        <v>181</v>
      </c>
      <c r="B126" s="45" t="s">
        <v>32</v>
      </c>
      <c r="C126" s="49">
        <v>41</v>
      </c>
      <c r="D126" s="52">
        <v>0.5</v>
      </c>
      <c r="E126" s="49" t="s">
        <v>60</v>
      </c>
      <c r="F126" s="54">
        <v>19.899999999999999</v>
      </c>
      <c r="G126" s="57">
        <v>24.1</v>
      </c>
      <c r="H126" s="60">
        <v>11.6</v>
      </c>
      <c r="I126" s="57">
        <v>13.1</v>
      </c>
      <c r="J126" s="60">
        <v>11.3</v>
      </c>
      <c r="K126" s="57">
        <v>11.4</v>
      </c>
      <c r="L126" s="60">
        <v>18.899999999999999</v>
      </c>
      <c r="M126" s="57">
        <v>10.8</v>
      </c>
      <c r="N126" s="60">
        <v>8.9</v>
      </c>
      <c r="O126" s="57">
        <v>11.5</v>
      </c>
      <c r="P126" s="60">
        <v>21.1</v>
      </c>
      <c r="Q126" s="57">
        <v>13.6</v>
      </c>
      <c r="R126" s="60">
        <v>11.8</v>
      </c>
      <c r="S126" s="57">
        <v>4.9000000000000004</v>
      </c>
      <c r="T126" s="60">
        <v>10.199999999999999</v>
      </c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68">
        <f t="shared" si="6"/>
        <v>13.54</v>
      </c>
      <c r="AI126" s="70">
        <f t="shared" si="7"/>
        <v>5.1646877930810087</v>
      </c>
      <c r="AJ126" s="72">
        <v>0.19639999999999999</v>
      </c>
      <c r="AK126" s="74">
        <v>0.1472</v>
      </c>
    </row>
    <row r="127" spans="1:37" ht="18" thickTop="1" thickBot="1">
      <c r="A127" s="41" t="s">
        <v>47</v>
      </c>
      <c r="B127" s="46" t="s">
        <v>28</v>
      </c>
      <c r="C127" s="48">
        <v>28</v>
      </c>
      <c r="D127" s="51">
        <v>0.34</v>
      </c>
      <c r="E127" s="48" t="s">
        <v>63</v>
      </c>
      <c r="F127" s="54">
        <v>20.2</v>
      </c>
      <c r="G127" s="57">
        <v>14.6</v>
      </c>
      <c r="H127" s="60">
        <v>10.199999999999999</v>
      </c>
      <c r="I127" s="57">
        <v>17.5</v>
      </c>
      <c r="J127" s="60">
        <v>18.100000000000001</v>
      </c>
      <c r="K127" s="57">
        <v>16.3</v>
      </c>
      <c r="L127" s="60">
        <v>10.7</v>
      </c>
      <c r="M127" s="57">
        <v>14.6</v>
      </c>
      <c r="N127" s="60">
        <v>12.1</v>
      </c>
      <c r="O127" s="57">
        <v>10.199999999999999</v>
      </c>
      <c r="P127" s="60">
        <v>10.6</v>
      </c>
      <c r="Q127" s="57">
        <v>10.5</v>
      </c>
      <c r="R127" s="60">
        <v>14.5</v>
      </c>
      <c r="S127" s="57">
        <v>13</v>
      </c>
      <c r="T127" s="60">
        <v>16</v>
      </c>
      <c r="U127" s="56">
        <v>15.7</v>
      </c>
      <c r="V127" s="59">
        <v>1.9</v>
      </c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68">
        <f t="shared" si="6"/>
        <v>13.335294117647056</v>
      </c>
      <c r="AI127" s="70">
        <f t="shared" si="7"/>
        <v>4.2407165043879411</v>
      </c>
      <c r="AJ127" s="72">
        <v>0.16489999999999999</v>
      </c>
      <c r="AK127" s="74">
        <v>0.1212</v>
      </c>
    </row>
    <row r="128" spans="1:37" ht="18" thickTop="1" thickBot="1">
      <c r="A128" s="41" t="s">
        <v>182</v>
      </c>
      <c r="B128" s="45" t="s">
        <v>29</v>
      </c>
      <c r="C128" s="49">
        <v>28</v>
      </c>
      <c r="D128" s="52">
        <v>0.34</v>
      </c>
      <c r="E128" s="49" t="s">
        <v>63</v>
      </c>
      <c r="F128" s="54">
        <v>20.5</v>
      </c>
      <c r="G128" s="57">
        <v>26.1</v>
      </c>
      <c r="H128" s="60">
        <v>7.7</v>
      </c>
      <c r="I128" s="57">
        <v>11.1</v>
      </c>
      <c r="J128" s="60">
        <v>19.600000000000001</v>
      </c>
      <c r="K128" s="57">
        <v>11.9</v>
      </c>
      <c r="L128" s="60">
        <v>9.6999999999999993</v>
      </c>
      <c r="M128" s="57">
        <v>10.4</v>
      </c>
      <c r="N128" s="60">
        <v>9.6999999999999993</v>
      </c>
      <c r="O128" s="57">
        <v>9.6</v>
      </c>
      <c r="P128" s="60">
        <v>13.8</v>
      </c>
      <c r="Q128" s="57">
        <v>14.1</v>
      </c>
      <c r="R128" s="60">
        <v>16.3</v>
      </c>
      <c r="S128" s="57">
        <v>8.3000000000000007</v>
      </c>
      <c r="T128" s="60">
        <v>10.3</v>
      </c>
      <c r="U128" s="57">
        <v>7.9</v>
      </c>
      <c r="V128" s="60">
        <v>11.2</v>
      </c>
      <c r="W128" s="56">
        <v>11.7</v>
      </c>
      <c r="X128" s="59">
        <v>11.4</v>
      </c>
      <c r="Y128" s="56">
        <v>2.9</v>
      </c>
      <c r="Z128" s="59">
        <v>12.4</v>
      </c>
      <c r="AA128" s="56">
        <v>-0.3</v>
      </c>
      <c r="AB128" s="59">
        <v>-8.3000000000000007</v>
      </c>
      <c r="AC128" s="49"/>
      <c r="AD128" s="49"/>
      <c r="AE128" s="49"/>
      <c r="AF128" s="49"/>
      <c r="AG128" s="49"/>
      <c r="AH128" s="68">
        <f t="shared" si="6"/>
        <v>10.782608695652174</v>
      </c>
      <c r="AI128" s="70">
        <f t="shared" si="7"/>
        <v>6.8752290655335493</v>
      </c>
      <c r="AJ128" s="72">
        <v>0.2777</v>
      </c>
      <c r="AK128" s="74">
        <v>0.1804</v>
      </c>
    </row>
    <row r="129" spans="1:37" ht="18" thickTop="1" thickBot="1">
      <c r="A129" s="41" t="s">
        <v>183</v>
      </c>
      <c r="B129" s="46" t="s">
        <v>30</v>
      </c>
      <c r="C129" s="48">
        <v>29</v>
      </c>
      <c r="D129" s="51">
        <v>0.35</v>
      </c>
      <c r="E129" s="48" t="s">
        <v>63</v>
      </c>
      <c r="F129" s="54">
        <v>10.4</v>
      </c>
      <c r="G129" s="57">
        <v>19.7</v>
      </c>
      <c r="H129" s="60">
        <v>25.2</v>
      </c>
      <c r="I129" s="57">
        <v>10.199999999999999</v>
      </c>
      <c r="J129" s="60">
        <v>17.5</v>
      </c>
      <c r="K129" s="57">
        <v>12.8</v>
      </c>
      <c r="L129" s="60">
        <v>12.5</v>
      </c>
      <c r="M129" s="57">
        <v>14.4</v>
      </c>
      <c r="N129" s="60">
        <v>14.9</v>
      </c>
      <c r="O129" s="57">
        <v>7.5</v>
      </c>
      <c r="P129" s="60">
        <v>11.7</v>
      </c>
      <c r="Q129" s="57">
        <v>8.1</v>
      </c>
      <c r="R129" s="60">
        <v>12.3</v>
      </c>
      <c r="S129" s="57">
        <v>13.1</v>
      </c>
      <c r="T129" s="60">
        <v>11.1</v>
      </c>
      <c r="U129" s="57">
        <v>10.8</v>
      </c>
      <c r="V129" s="60">
        <v>2.4</v>
      </c>
      <c r="W129" s="57">
        <v>44.3</v>
      </c>
      <c r="X129" s="60">
        <v>40.799999999999997</v>
      </c>
      <c r="Y129" s="48"/>
      <c r="Z129" s="48"/>
      <c r="AA129" s="48"/>
      <c r="AB129" s="48"/>
      <c r="AC129" s="48"/>
      <c r="AD129" s="48"/>
      <c r="AE129" s="48"/>
      <c r="AF129" s="48"/>
      <c r="AG129" s="48"/>
      <c r="AH129" s="68">
        <f t="shared" si="6"/>
        <v>15.773684210526316</v>
      </c>
      <c r="AI129" s="70">
        <f t="shared" si="7"/>
        <v>10.588402571013628</v>
      </c>
      <c r="AJ129" s="72">
        <v>0.31090000000000001</v>
      </c>
      <c r="AK129" s="74">
        <v>0.22900000000000001</v>
      </c>
    </row>
    <row r="130" spans="1:37" ht="18" thickTop="1" thickBot="1">
      <c r="A130" s="41" t="s">
        <v>184</v>
      </c>
      <c r="B130" s="45" t="s">
        <v>31</v>
      </c>
      <c r="C130" s="49">
        <v>33</v>
      </c>
      <c r="D130" s="52">
        <v>0.4</v>
      </c>
      <c r="E130" s="49" t="s">
        <v>63</v>
      </c>
      <c r="F130" s="54">
        <v>16.899999999999999</v>
      </c>
      <c r="G130" s="57">
        <v>15.5</v>
      </c>
      <c r="H130" s="60">
        <v>23.6</v>
      </c>
      <c r="I130" s="57">
        <v>15.9</v>
      </c>
      <c r="J130" s="60">
        <v>13.9</v>
      </c>
      <c r="K130" s="57">
        <v>9.4</v>
      </c>
      <c r="L130" s="60">
        <v>15.1</v>
      </c>
      <c r="M130" s="57">
        <v>8.6</v>
      </c>
      <c r="N130" s="60">
        <v>15.3</v>
      </c>
      <c r="O130" s="57">
        <v>14.7</v>
      </c>
      <c r="P130" s="60">
        <v>6</v>
      </c>
      <c r="Q130" s="57">
        <v>13.8</v>
      </c>
      <c r="R130" s="60">
        <v>11.3</v>
      </c>
      <c r="S130" s="57">
        <v>7.4</v>
      </c>
      <c r="T130" s="60">
        <v>4.2</v>
      </c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68">
        <f t="shared" ref="AH130:AH151" si="8">AVERAGE(F130:AG130)</f>
        <v>12.773333333333335</v>
      </c>
      <c r="AI130" s="70">
        <f t="shared" ref="AI130:AI151" si="9">_xlfn.STDEV.S(F130:AG130)</f>
        <v>4.9893410195659857</v>
      </c>
      <c r="AJ130" s="72">
        <v>0.20699999999999999</v>
      </c>
      <c r="AK130" s="74">
        <v>0.1552</v>
      </c>
    </row>
    <row r="131" spans="1:37" ht="18" thickTop="1" thickBot="1">
      <c r="A131" s="41" t="s">
        <v>185</v>
      </c>
      <c r="B131" s="46" t="s">
        <v>32</v>
      </c>
      <c r="C131" s="48">
        <v>32</v>
      </c>
      <c r="D131" s="51">
        <v>0.39</v>
      </c>
      <c r="E131" s="48" t="s">
        <v>63</v>
      </c>
      <c r="F131" s="54">
        <v>15.3</v>
      </c>
      <c r="G131" s="57">
        <v>26.5</v>
      </c>
      <c r="H131" s="60">
        <v>15.4</v>
      </c>
      <c r="I131" s="57">
        <v>11.2</v>
      </c>
      <c r="J131" s="60">
        <v>8.9</v>
      </c>
      <c r="K131" s="57">
        <v>11.1</v>
      </c>
      <c r="L131" s="60">
        <v>16.3</v>
      </c>
      <c r="M131" s="57">
        <v>13.8</v>
      </c>
      <c r="N131" s="60">
        <v>10.199999999999999</v>
      </c>
      <c r="O131" s="57">
        <v>9.8000000000000007</v>
      </c>
      <c r="P131" s="60">
        <v>17.899999999999999</v>
      </c>
      <c r="Q131" s="57">
        <v>14.9</v>
      </c>
      <c r="R131" s="60">
        <v>16.8</v>
      </c>
      <c r="S131" s="57">
        <v>11.4</v>
      </c>
      <c r="T131" s="60">
        <v>8</v>
      </c>
      <c r="U131" s="56">
        <v>12.7</v>
      </c>
      <c r="V131" s="59">
        <v>14.9</v>
      </c>
      <c r="W131" s="56">
        <v>9.6</v>
      </c>
      <c r="X131" s="59">
        <v>14.4</v>
      </c>
      <c r="Y131" s="62"/>
      <c r="Z131" s="64"/>
      <c r="AA131" s="48"/>
      <c r="AB131" s="48"/>
      <c r="AC131" s="48"/>
      <c r="AD131" s="48"/>
      <c r="AE131" s="48"/>
      <c r="AF131" s="48"/>
      <c r="AG131" s="48"/>
      <c r="AH131" s="68">
        <f t="shared" si="8"/>
        <v>13.63684210526316</v>
      </c>
      <c r="AI131" s="70">
        <f t="shared" si="9"/>
        <v>4.2537840051621219</v>
      </c>
      <c r="AJ131" s="72">
        <v>0.15859999999999999</v>
      </c>
      <c r="AK131" s="74">
        <v>0.11509999999999999</v>
      </c>
    </row>
    <row r="132" spans="1:37" ht="18" thickTop="1" thickBot="1">
      <c r="A132" s="42" t="s">
        <v>48</v>
      </c>
      <c r="B132" s="45" t="s">
        <v>28</v>
      </c>
      <c r="C132" s="49">
        <v>58</v>
      </c>
      <c r="D132" s="52">
        <v>0.71</v>
      </c>
      <c r="E132" s="49" t="s">
        <v>64</v>
      </c>
      <c r="F132" s="54">
        <v>14.1</v>
      </c>
      <c r="G132" s="57">
        <v>23</v>
      </c>
      <c r="H132" s="60">
        <v>24.4</v>
      </c>
      <c r="I132" s="57">
        <v>18.7</v>
      </c>
      <c r="J132" s="60">
        <v>16.399999999999999</v>
      </c>
      <c r="K132" s="57">
        <v>11.9</v>
      </c>
      <c r="L132" s="60">
        <v>11.5</v>
      </c>
      <c r="M132" s="57">
        <v>19</v>
      </c>
      <c r="N132" s="60">
        <v>8</v>
      </c>
      <c r="O132" s="57">
        <v>11.1</v>
      </c>
      <c r="P132" s="60">
        <v>11.8</v>
      </c>
      <c r="Q132" s="57">
        <v>14.6</v>
      </c>
      <c r="R132" s="60">
        <v>14.1</v>
      </c>
      <c r="S132" s="57">
        <v>13.5</v>
      </c>
      <c r="T132" s="60">
        <v>8.8000000000000007</v>
      </c>
      <c r="U132" s="57">
        <v>13</v>
      </c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68">
        <f t="shared" si="8"/>
        <v>14.61875</v>
      </c>
      <c r="AI132" s="70">
        <f t="shared" si="9"/>
        <v>4.6509094092804402</v>
      </c>
      <c r="AJ132" s="72">
        <v>0.16880000000000001</v>
      </c>
      <c r="AK132" s="74">
        <v>0.12139999999999999</v>
      </c>
    </row>
    <row r="133" spans="1:37" ht="18" thickTop="1" thickBot="1">
      <c r="A133" s="42" t="s">
        <v>186</v>
      </c>
      <c r="B133" s="46" t="s">
        <v>29</v>
      </c>
      <c r="C133" s="48">
        <v>62</v>
      </c>
      <c r="D133" s="51">
        <v>0.76</v>
      </c>
      <c r="E133" s="48" t="s">
        <v>65</v>
      </c>
      <c r="F133" s="54">
        <v>21.3</v>
      </c>
      <c r="G133" s="57">
        <v>15</v>
      </c>
      <c r="H133" s="60">
        <v>18.899999999999999</v>
      </c>
      <c r="I133" s="57">
        <v>14.1</v>
      </c>
      <c r="J133" s="60">
        <v>19.399999999999999</v>
      </c>
      <c r="K133" s="57">
        <v>13.9</v>
      </c>
      <c r="L133" s="60">
        <v>20</v>
      </c>
      <c r="M133" s="57">
        <v>18.7</v>
      </c>
      <c r="N133" s="60">
        <v>16.5</v>
      </c>
      <c r="O133" s="57">
        <v>11.1</v>
      </c>
      <c r="P133" s="60">
        <v>14.7</v>
      </c>
      <c r="Q133" s="57">
        <v>11.2</v>
      </c>
      <c r="R133" s="60">
        <v>9.6999999999999993</v>
      </c>
      <c r="S133" s="57">
        <v>13.2</v>
      </c>
      <c r="T133" s="60">
        <v>13.5</v>
      </c>
      <c r="U133" s="57">
        <v>-0.5</v>
      </c>
      <c r="V133" s="59">
        <v>4.0999999999999996</v>
      </c>
      <c r="W133" s="56">
        <v>8.9</v>
      </c>
      <c r="X133" s="59">
        <v>6.6</v>
      </c>
      <c r="Y133" s="48"/>
      <c r="Z133" s="48"/>
      <c r="AA133" s="48"/>
      <c r="AB133" s="48"/>
      <c r="AC133" s="48"/>
      <c r="AD133" s="48"/>
      <c r="AE133" s="48"/>
      <c r="AF133" s="48"/>
      <c r="AG133" s="48"/>
      <c r="AH133" s="68">
        <f t="shared" si="8"/>
        <v>13.173684210526313</v>
      </c>
      <c r="AI133" s="70">
        <f t="shared" si="9"/>
        <v>5.6959870967065971</v>
      </c>
      <c r="AJ133" s="72">
        <v>0.23089999999999999</v>
      </c>
      <c r="AK133" s="74">
        <v>0.16270000000000001</v>
      </c>
    </row>
    <row r="134" spans="1:37" ht="18" thickTop="1" thickBot="1">
      <c r="A134" s="42" t="s">
        <v>187</v>
      </c>
      <c r="B134" s="45" t="s">
        <v>30</v>
      </c>
      <c r="C134" s="49">
        <v>55</v>
      </c>
      <c r="D134" s="52">
        <v>0.67</v>
      </c>
      <c r="E134" s="49" t="s">
        <v>60</v>
      </c>
      <c r="F134" s="54">
        <v>16.5</v>
      </c>
      <c r="G134" s="57">
        <v>22.6</v>
      </c>
      <c r="H134" s="60">
        <v>22</v>
      </c>
      <c r="I134" s="57">
        <v>12.7</v>
      </c>
      <c r="J134" s="60">
        <v>15.9</v>
      </c>
      <c r="K134" s="57">
        <v>16.2</v>
      </c>
      <c r="L134" s="60">
        <v>15.5</v>
      </c>
      <c r="M134" s="57">
        <v>12.4</v>
      </c>
      <c r="N134" s="60">
        <v>15.9</v>
      </c>
      <c r="O134" s="57">
        <v>18.899999999999999</v>
      </c>
      <c r="P134" s="60">
        <v>10.1</v>
      </c>
      <c r="Q134" s="57">
        <v>13</v>
      </c>
      <c r="R134" s="60">
        <v>14.4</v>
      </c>
      <c r="S134" s="57">
        <v>8.1999999999999993</v>
      </c>
      <c r="T134" s="60">
        <v>7.1</v>
      </c>
      <c r="U134" s="57">
        <v>10.5</v>
      </c>
      <c r="V134" s="60">
        <v>9.9</v>
      </c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68">
        <f t="shared" si="8"/>
        <v>14.223529411764707</v>
      </c>
      <c r="AI134" s="70">
        <f t="shared" si="9"/>
        <v>4.4201992901571616</v>
      </c>
      <c r="AJ134" s="72">
        <v>0.16969999999999999</v>
      </c>
      <c r="AK134" s="74">
        <v>0.1236</v>
      </c>
    </row>
    <row r="135" spans="1:37" ht="18" thickTop="1" thickBot="1">
      <c r="A135" s="42" t="s">
        <v>188</v>
      </c>
      <c r="B135" s="46" t="s">
        <v>31</v>
      </c>
      <c r="C135" s="48">
        <v>67</v>
      </c>
      <c r="D135" s="51">
        <v>0.82</v>
      </c>
      <c r="E135" s="48" t="s">
        <v>62</v>
      </c>
      <c r="F135" s="54">
        <v>26</v>
      </c>
      <c r="G135" s="57">
        <v>22.4</v>
      </c>
      <c r="H135" s="60">
        <v>10.5</v>
      </c>
      <c r="I135" s="57">
        <v>16.2</v>
      </c>
      <c r="J135" s="60">
        <v>14.6</v>
      </c>
      <c r="K135" s="57">
        <v>16.899999999999999</v>
      </c>
      <c r="L135" s="60">
        <v>17.600000000000001</v>
      </c>
      <c r="M135" s="57">
        <v>14</v>
      </c>
      <c r="N135" s="60">
        <v>12.9</v>
      </c>
      <c r="O135" s="57">
        <v>17.8</v>
      </c>
      <c r="P135" s="60">
        <v>11.9</v>
      </c>
      <c r="Q135" s="57">
        <v>27.7</v>
      </c>
      <c r="R135" s="60">
        <v>13.4</v>
      </c>
      <c r="S135" s="57">
        <v>10.1</v>
      </c>
      <c r="T135" s="60">
        <v>10.3</v>
      </c>
      <c r="U135" s="57">
        <v>14.1</v>
      </c>
      <c r="V135" s="60">
        <v>12.9</v>
      </c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68">
        <f t="shared" si="8"/>
        <v>15.841176470588236</v>
      </c>
      <c r="AI135" s="70">
        <f t="shared" si="9"/>
        <v>5.2080537179844661</v>
      </c>
      <c r="AJ135" s="72">
        <v>0.16980000000000001</v>
      </c>
      <c r="AK135" s="74">
        <v>0.12520000000000001</v>
      </c>
    </row>
    <row r="136" spans="1:37" ht="18" thickTop="1" thickBot="1">
      <c r="A136" s="42" t="s">
        <v>189</v>
      </c>
      <c r="B136" s="45" t="s">
        <v>32</v>
      </c>
      <c r="C136" s="49">
        <v>61</v>
      </c>
      <c r="D136" s="52">
        <v>0.74</v>
      </c>
      <c r="E136" s="49" t="s">
        <v>61</v>
      </c>
      <c r="F136" s="54">
        <v>27.6</v>
      </c>
      <c r="G136" s="57">
        <v>18.600000000000001</v>
      </c>
      <c r="H136" s="60">
        <v>10.1</v>
      </c>
      <c r="I136" s="57">
        <v>15.2</v>
      </c>
      <c r="J136" s="60">
        <v>20.2</v>
      </c>
      <c r="K136" s="57">
        <v>13</v>
      </c>
      <c r="L136" s="60">
        <v>18.5</v>
      </c>
      <c r="M136" s="57">
        <v>9.9</v>
      </c>
      <c r="N136" s="60">
        <v>16</v>
      </c>
      <c r="O136" s="57">
        <v>13.9</v>
      </c>
      <c r="P136" s="60">
        <v>12.5</v>
      </c>
      <c r="Q136" s="57">
        <v>12.9</v>
      </c>
      <c r="R136" s="60">
        <v>9.6</v>
      </c>
      <c r="S136" s="57">
        <v>5.9</v>
      </c>
      <c r="T136" s="60">
        <v>8.4</v>
      </c>
      <c r="U136" s="57">
        <v>11.6</v>
      </c>
      <c r="V136" s="64"/>
      <c r="W136" s="62"/>
      <c r="X136" s="64"/>
      <c r="Y136" s="62"/>
      <c r="Z136" s="49"/>
      <c r="AA136" s="49"/>
      <c r="AB136" s="49"/>
      <c r="AC136" s="49"/>
      <c r="AD136" s="49"/>
      <c r="AE136" s="49"/>
      <c r="AF136" s="49"/>
      <c r="AG136" s="49"/>
      <c r="AH136" s="68">
        <f t="shared" si="8"/>
        <v>13.99375</v>
      </c>
      <c r="AI136" s="70">
        <f t="shared" si="9"/>
        <v>5.34683317488025</v>
      </c>
      <c r="AJ136" s="72">
        <v>0.20069999999999999</v>
      </c>
      <c r="AK136" s="74">
        <v>0.14349999999999999</v>
      </c>
    </row>
    <row r="137" spans="1:37" ht="18" thickTop="1" thickBot="1">
      <c r="A137" s="41" t="s">
        <v>49</v>
      </c>
      <c r="B137" s="46" t="s">
        <v>28</v>
      </c>
      <c r="C137" s="48">
        <v>34</v>
      </c>
      <c r="D137" s="51">
        <v>0.41</v>
      </c>
      <c r="E137" s="48" t="s">
        <v>63</v>
      </c>
      <c r="F137" s="54">
        <v>14.7</v>
      </c>
      <c r="G137" s="57">
        <v>17.3</v>
      </c>
      <c r="H137" s="60">
        <v>17.5</v>
      </c>
      <c r="I137" s="57">
        <v>12.6</v>
      </c>
      <c r="J137" s="60">
        <v>15.6</v>
      </c>
      <c r="K137" s="57">
        <v>19.2</v>
      </c>
      <c r="L137" s="60">
        <v>10.4</v>
      </c>
      <c r="M137" s="57">
        <v>17.600000000000001</v>
      </c>
      <c r="N137" s="60">
        <v>18.100000000000001</v>
      </c>
      <c r="O137" s="57">
        <v>10.3</v>
      </c>
      <c r="P137" s="60">
        <v>11.2</v>
      </c>
      <c r="Q137" s="57">
        <v>12.8</v>
      </c>
      <c r="R137" s="60">
        <v>9</v>
      </c>
      <c r="S137" s="57">
        <v>6</v>
      </c>
      <c r="T137" s="60">
        <v>8.1999999999999993</v>
      </c>
      <c r="U137" s="57">
        <v>15.9</v>
      </c>
      <c r="V137" s="59">
        <v>7.5</v>
      </c>
      <c r="W137" s="56">
        <v>10.7</v>
      </c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68">
        <f t="shared" si="8"/>
        <v>13.033333333333333</v>
      </c>
      <c r="AI137" s="70">
        <f t="shared" si="9"/>
        <v>4.0833953576721944</v>
      </c>
      <c r="AJ137" s="72">
        <v>0.17419999999999999</v>
      </c>
      <c r="AK137" s="74">
        <v>0.1348</v>
      </c>
    </row>
    <row r="138" spans="1:37" ht="18" thickTop="1" thickBot="1">
      <c r="A138" s="41" t="s">
        <v>190</v>
      </c>
      <c r="B138" s="45" t="s">
        <v>29</v>
      </c>
      <c r="C138" s="49">
        <v>48</v>
      </c>
      <c r="D138" s="52">
        <v>0.59</v>
      </c>
      <c r="E138" s="49" t="s">
        <v>60</v>
      </c>
      <c r="F138" s="54">
        <v>18.399999999999999</v>
      </c>
      <c r="G138" s="57">
        <v>20.100000000000001</v>
      </c>
      <c r="H138" s="60">
        <v>16.100000000000001</v>
      </c>
      <c r="I138" s="57">
        <v>15.4</v>
      </c>
      <c r="J138" s="60">
        <v>12</v>
      </c>
      <c r="K138" s="57">
        <v>14.2</v>
      </c>
      <c r="L138" s="60">
        <v>7.6</v>
      </c>
      <c r="M138" s="57">
        <v>16.2</v>
      </c>
      <c r="N138" s="60">
        <v>14.2</v>
      </c>
      <c r="O138" s="57">
        <v>14.7</v>
      </c>
      <c r="P138" s="60">
        <v>9.6</v>
      </c>
      <c r="Q138" s="57">
        <v>11.1</v>
      </c>
      <c r="R138" s="60">
        <v>8.6</v>
      </c>
      <c r="S138" s="57">
        <v>12.9</v>
      </c>
      <c r="T138" s="60">
        <v>7.2</v>
      </c>
      <c r="U138" s="57">
        <v>6.6</v>
      </c>
      <c r="V138" s="60">
        <v>1.2</v>
      </c>
      <c r="W138" s="57">
        <v>17.2</v>
      </c>
      <c r="X138" s="59">
        <v>2.4</v>
      </c>
      <c r="Y138" s="56">
        <v>5.7</v>
      </c>
      <c r="Z138" s="49"/>
      <c r="AA138" s="49"/>
      <c r="AB138" s="49"/>
      <c r="AC138" s="49"/>
      <c r="AD138" s="49"/>
      <c r="AE138" s="49"/>
      <c r="AF138" s="49"/>
      <c r="AG138" s="49"/>
      <c r="AH138" s="68">
        <f t="shared" si="8"/>
        <v>11.569999999999997</v>
      </c>
      <c r="AI138" s="70">
        <f t="shared" si="9"/>
        <v>5.2909157500081525</v>
      </c>
      <c r="AJ138" s="72">
        <v>0.25330000000000003</v>
      </c>
      <c r="AK138" s="74">
        <v>0.19070000000000001</v>
      </c>
    </row>
    <row r="139" spans="1:37" ht="18" thickTop="1" thickBot="1">
      <c r="A139" s="41" t="s">
        <v>191</v>
      </c>
      <c r="B139" s="46" t="s">
        <v>30</v>
      </c>
      <c r="C139" s="48">
        <v>49</v>
      </c>
      <c r="D139" s="51">
        <v>0.6</v>
      </c>
      <c r="E139" s="48" t="s">
        <v>60</v>
      </c>
      <c r="F139" s="54">
        <v>19.3</v>
      </c>
      <c r="G139" s="57">
        <v>14.6</v>
      </c>
      <c r="H139" s="60">
        <v>17.399999999999999</v>
      </c>
      <c r="I139" s="57">
        <v>20.6</v>
      </c>
      <c r="J139" s="60">
        <v>11.2</v>
      </c>
      <c r="K139" s="57">
        <v>19.899999999999999</v>
      </c>
      <c r="L139" s="60">
        <v>12.6</v>
      </c>
      <c r="M139" s="57">
        <v>15.4</v>
      </c>
      <c r="N139" s="60">
        <v>17.899999999999999</v>
      </c>
      <c r="O139" s="57">
        <v>13.3</v>
      </c>
      <c r="P139" s="60">
        <v>10.4</v>
      </c>
      <c r="Q139" s="57">
        <v>10.8</v>
      </c>
      <c r="R139" s="60">
        <v>7.8</v>
      </c>
      <c r="S139" s="57">
        <v>5.2</v>
      </c>
      <c r="T139" s="60">
        <v>-1.8</v>
      </c>
      <c r="U139" s="62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68">
        <f t="shared" si="8"/>
        <v>12.973333333333334</v>
      </c>
      <c r="AI139" s="70">
        <f t="shared" si="9"/>
        <v>6.087160570374639</v>
      </c>
      <c r="AJ139" s="72">
        <v>0.23769999999999999</v>
      </c>
      <c r="AK139" s="74">
        <v>0.1714</v>
      </c>
    </row>
    <row r="140" spans="1:37" ht="18" thickTop="1" thickBot="1">
      <c r="A140" s="41" t="s">
        <v>192</v>
      </c>
      <c r="B140" s="45" t="s">
        <v>31</v>
      </c>
      <c r="C140" s="49">
        <v>56</v>
      </c>
      <c r="D140" s="52">
        <v>0.68</v>
      </c>
      <c r="E140" s="49" t="s">
        <v>61</v>
      </c>
      <c r="F140" s="54">
        <v>22.2</v>
      </c>
      <c r="G140" s="57">
        <v>21.5</v>
      </c>
      <c r="H140" s="60">
        <v>12.4</v>
      </c>
      <c r="I140" s="57">
        <v>10.6</v>
      </c>
      <c r="J140" s="60">
        <v>14.9</v>
      </c>
      <c r="K140" s="57">
        <v>12.9</v>
      </c>
      <c r="L140" s="60">
        <v>13.6</v>
      </c>
      <c r="M140" s="57">
        <v>22.6</v>
      </c>
      <c r="N140" s="60">
        <v>11.4</v>
      </c>
      <c r="O140" s="57">
        <v>11.9</v>
      </c>
      <c r="P140" s="60">
        <v>13.3</v>
      </c>
      <c r="Q140" s="57">
        <v>14.7</v>
      </c>
      <c r="R140" s="60">
        <v>17.8</v>
      </c>
      <c r="S140" s="57">
        <v>15.6</v>
      </c>
      <c r="T140" s="60">
        <v>10.4</v>
      </c>
      <c r="U140" s="56">
        <v>-7.7</v>
      </c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68">
        <f t="shared" si="8"/>
        <v>13.631250000000003</v>
      </c>
      <c r="AI140" s="70">
        <f t="shared" si="9"/>
        <v>6.9501768562629582</v>
      </c>
      <c r="AJ140" s="72">
        <v>0.1976</v>
      </c>
      <c r="AK140" s="74">
        <v>0.1351</v>
      </c>
    </row>
    <row r="141" spans="1:37" ht="18" thickTop="1" thickBot="1">
      <c r="A141" s="41" t="s">
        <v>193</v>
      </c>
      <c r="B141" s="46" t="s">
        <v>32</v>
      </c>
      <c r="C141" s="48">
        <v>51</v>
      </c>
      <c r="D141" s="51">
        <v>0.62</v>
      </c>
      <c r="E141" s="48" t="s">
        <v>62</v>
      </c>
      <c r="F141" s="54">
        <v>24</v>
      </c>
      <c r="G141" s="57">
        <v>22.9</v>
      </c>
      <c r="H141" s="60">
        <v>20.100000000000001</v>
      </c>
      <c r="I141" s="57">
        <v>13.2</v>
      </c>
      <c r="J141" s="60">
        <v>11.9</v>
      </c>
      <c r="K141" s="57">
        <v>10.8</v>
      </c>
      <c r="L141" s="60">
        <v>14</v>
      </c>
      <c r="M141" s="57">
        <v>14.9</v>
      </c>
      <c r="N141" s="60">
        <v>15.5</v>
      </c>
      <c r="O141" s="57">
        <v>11.5</v>
      </c>
      <c r="P141" s="60">
        <v>13.8</v>
      </c>
      <c r="Q141" s="57">
        <v>12.2</v>
      </c>
      <c r="R141" s="60">
        <v>10.4</v>
      </c>
      <c r="S141" s="57">
        <v>15</v>
      </c>
      <c r="T141" s="60">
        <v>10.5</v>
      </c>
      <c r="U141" s="57">
        <v>6</v>
      </c>
      <c r="V141" s="59">
        <v>14.6</v>
      </c>
      <c r="W141" s="62"/>
      <c r="X141" s="64"/>
      <c r="Y141" s="48"/>
      <c r="Z141" s="48"/>
      <c r="AA141" s="48"/>
      <c r="AB141" s="48"/>
      <c r="AC141" s="48"/>
      <c r="AD141" s="48"/>
      <c r="AE141" s="48"/>
      <c r="AF141" s="48"/>
      <c r="AG141" s="48"/>
      <c r="AH141" s="68">
        <f t="shared" si="8"/>
        <v>14.194117647058825</v>
      </c>
      <c r="AI141" s="70">
        <f t="shared" si="9"/>
        <v>4.5704855579351857</v>
      </c>
      <c r="AJ141" s="72">
        <v>0.16639999999999999</v>
      </c>
      <c r="AK141" s="74">
        <v>0.11459999999999999</v>
      </c>
    </row>
    <row r="142" spans="1:37" ht="18" thickTop="1" thickBot="1">
      <c r="A142" s="42" t="s">
        <v>50</v>
      </c>
      <c r="B142" s="45" t="s">
        <v>28</v>
      </c>
      <c r="C142" s="49">
        <v>43</v>
      </c>
      <c r="D142" s="52">
        <v>0.52</v>
      </c>
      <c r="E142" s="49" t="s">
        <v>63</v>
      </c>
      <c r="F142" s="54">
        <v>20.9</v>
      </c>
      <c r="G142" s="57">
        <v>19.8</v>
      </c>
      <c r="H142" s="60">
        <v>11.7</v>
      </c>
      <c r="I142" s="57">
        <v>16.8</v>
      </c>
      <c r="J142" s="60">
        <v>17.5</v>
      </c>
      <c r="K142" s="57">
        <v>10.9</v>
      </c>
      <c r="L142" s="60">
        <v>14.4</v>
      </c>
      <c r="M142" s="57">
        <v>10.6</v>
      </c>
      <c r="N142" s="60">
        <v>11.5</v>
      </c>
      <c r="O142" s="57">
        <v>15.5</v>
      </c>
      <c r="P142" s="60">
        <v>17.600000000000001</v>
      </c>
      <c r="Q142" s="57">
        <v>7.7</v>
      </c>
      <c r="R142" s="60">
        <v>19.899999999999999</v>
      </c>
      <c r="S142" s="57">
        <v>-4.5</v>
      </c>
      <c r="T142" s="64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68">
        <f t="shared" si="8"/>
        <v>13.592857142857143</v>
      </c>
      <c r="AI142" s="70">
        <f t="shared" si="9"/>
        <v>6.5858197650726797</v>
      </c>
      <c r="AJ142" s="72">
        <v>0.21340000000000001</v>
      </c>
      <c r="AK142" s="74">
        <v>0.15959999999999999</v>
      </c>
    </row>
    <row r="143" spans="1:37" ht="18" thickTop="1" thickBot="1">
      <c r="A143" s="42" t="s">
        <v>194</v>
      </c>
      <c r="B143" s="46" t="s">
        <v>29</v>
      </c>
      <c r="C143" s="48">
        <v>25</v>
      </c>
      <c r="D143" s="51">
        <v>0.3</v>
      </c>
      <c r="E143" s="48" t="s">
        <v>63</v>
      </c>
      <c r="F143" s="54">
        <v>16.2</v>
      </c>
      <c r="G143" s="57">
        <v>12.6</v>
      </c>
      <c r="H143" s="60">
        <v>11.8</v>
      </c>
      <c r="I143" s="57">
        <v>19</v>
      </c>
      <c r="J143" s="60">
        <v>15.8</v>
      </c>
      <c r="K143" s="57">
        <v>15.6</v>
      </c>
      <c r="L143" s="60">
        <v>14</v>
      </c>
      <c r="M143" s="57">
        <v>16.2</v>
      </c>
      <c r="N143" s="60">
        <v>7.1</v>
      </c>
      <c r="O143" s="57">
        <v>5.2</v>
      </c>
      <c r="P143" s="60">
        <v>12.9</v>
      </c>
      <c r="Q143" s="57">
        <v>4.0999999999999996</v>
      </c>
      <c r="R143" s="60">
        <v>15.3</v>
      </c>
      <c r="S143" s="57">
        <v>9.1999999999999993</v>
      </c>
      <c r="T143" s="59">
        <v>1.9</v>
      </c>
      <c r="U143" s="56">
        <v>4</v>
      </c>
      <c r="V143" s="59">
        <v>2.4</v>
      </c>
      <c r="W143" s="62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68">
        <f t="shared" si="8"/>
        <v>10.78235294117647</v>
      </c>
      <c r="AI143" s="70">
        <f t="shared" si="9"/>
        <v>5.5971237361386885</v>
      </c>
      <c r="AJ143" s="72">
        <v>0.28370000000000001</v>
      </c>
      <c r="AK143" s="74">
        <v>0.2268</v>
      </c>
    </row>
    <row r="144" spans="1:37" ht="18" thickTop="1" thickBot="1">
      <c r="A144" s="42" t="s">
        <v>195</v>
      </c>
      <c r="B144" s="45" t="s">
        <v>30</v>
      </c>
      <c r="C144" s="49">
        <v>38</v>
      </c>
      <c r="D144" s="52">
        <v>0.46</v>
      </c>
      <c r="E144" s="49" t="s">
        <v>63</v>
      </c>
      <c r="F144" s="54">
        <v>20.2</v>
      </c>
      <c r="G144" s="57">
        <v>12.6</v>
      </c>
      <c r="H144" s="60">
        <v>21.8</v>
      </c>
      <c r="I144" s="57">
        <v>21.6</v>
      </c>
      <c r="J144" s="60">
        <v>5.7</v>
      </c>
      <c r="K144" s="57">
        <v>9.6</v>
      </c>
      <c r="L144" s="60">
        <v>15.3</v>
      </c>
      <c r="M144" s="57">
        <v>17.5</v>
      </c>
      <c r="N144" s="60">
        <v>12.3</v>
      </c>
      <c r="O144" s="57">
        <v>7.9</v>
      </c>
      <c r="P144" s="60">
        <v>13</v>
      </c>
      <c r="Q144" s="57">
        <v>20.5</v>
      </c>
      <c r="R144" s="60">
        <v>14.2</v>
      </c>
      <c r="S144" s="57">
        <v>8.3000000000000007</v>
      </c>
      <c r="T144" s="60">
        <v>14.5</v>
      </c>
      <c r="U144" s="57">
        <v>14.5</v>
      </c>
      <c r="V144" s="60">
        <v>11.4</v>
      </c>
      <c r="W144" s="56">
        <v>14.4</v>
      </c>
      <c r="X144" s="59">
        <v>-2.6</v>
      </c>
      <c r="Y144" s="56">
        <v>13.6</v>
      </c>
      <c r="Z144" s="59">
        <v>4.7</v>
      </c>
      <c r="AA144" s="56">
        <v>-41.7</v>
      </c>
      <c r="AB144" s="49"/>
      <c r="AC144" s="49"/>
      <c r="AD144" s="49"/>
      <c r="AE144" s="49"/>
      <c r="AF144" s="49"/>
      <c r="AG144" s="49"/>
      <c r="AH144" s="68">
        <f t="shared" si="8"/>
        <v>10.422727272727274</v>
      </c>
      <c r="AI144" s="70">
        <f t="shared" si="9"/>
        <v>13.034128528348432</v>
      </c>
      <c r="AJ144" s="72">
        <v>0.27210000000000001</v>
      </c>
      <c r="AK144" s="74">
        <v>0.19020000000000001</v>
      </c>
    </row>
    <row r="145" spans="1:37" ht="18" thickTop="1" thickBot="1">
      <c r="A145" s="42" t="s">
        <v>196</v>
      </c>
      <c r="B145" s="46" t="s">
        <v>31</v>
      </c>
      <c r="C145" s="48">
        <v>40</v>
      </c>
      <c r="D145" s="51">
        <v>0.49</v>
      </c>
      <c r="E145" s="48" t="s">
        <v>63</v>
      </c>
      <c r="F145" s="54">
        <v>18.3</v>
      </c>
      <c r="G145" s="57">
        <v>14.1</v>
      </c>
      <c r="H145" s="60">
        <v>21.6</v>
      </c>
      <c r="I145" s="57">
        <v>17.5</v>
      </c>
      <c r="J145" s="60">
        <v>14.4</v>
      </c>
      <c r="K145" s="57">
        <v>10.199999999999999</v>
      </c>
      <c r="L145" s="60">
        <v>11.6</v>
      </c>
      <c r="M145" s="57">
        <v>14</v>
      </c>
      <c r="N145" s="60">
        <v>10.3</v>
      </c>
      <c r="O145" s="57">
        <v>13.2</v>
      </c>
      <c r="P145" s="60">
        <v>8.1999999999999993</v>
      </c>
      <c r="Q145" s="57">
        <v>14.3</v>
      </c>
      <c r="R145" s="60">
        <v>17.7</v>
      </c>
      <c r="S145" s="57">
        <v>6.5</v>
      </c>
      <c r="T145" s="60">
        <v>3.5</v>
      </c>
      <c r="U145" s="57">
        <v>14.7</v>
      </c>
      <c r="V145" s="60">
        <v>1.3</v>
      </c>
      <c r="W145" s="62"/>
      <c r="X145" s="64"/>
      <c r="Y145" s="48"/>
      <c r="Z145" s="48"/>
      <c r="AA145" s="48"/>
      <c r="AB145" s="48"/>
      <c r="AC145" s="48"/>
      <c r="AD145" s="48"/>
      <c r="AE145" s="48"/>
      <c r="AF145" s="48"/>
      <c r="AG145" s="48"/>
      <c r="AH145" s="68">
        <f t="shared" si="8"/>
        <v>12.435294117647057</v>
      </c>
      <c r="AI145" s="70">
        <f t="shared" si="9"/>
        <v>5.3460196848298498</v>
      </c>
      <c r="AJ145" s="72">
        <v>0.23169999999999999</v>
      </c>
      <c r="AK145" s="74">
        <v>0.16769999999999999</v>
      </c>
    </row>
    <row r="146" spans="1:37" ht="18" thickTop="1" thickBot="1">
      <c r="A146" s="42" t="s">
        <v>197</v>
      </c>
      <c r="B146" s="45" t="s">
        <v>32</v>
      </c>
      <c r="C146" s="49">
        <v>51</v>
      </c>
      <c r="D146" s="52">
        <v>0.62</v>
      </c>
      <c r="E146" s="49" t="s">
        <v>62</v>
      </c>
      <c r="F146" s="54">
        <v>23.3</v>
      </c>
      <c r="G146" s="57">
        <v>22.2</v>
      </c>
      <c r="H146" s="60">
        <v>12.4</v>
      </c>
      <c r="I146" s="57">
        <v>12.8</v>
      </c>
      <c r="J146" s="60">
        <v>12.4</v>
      </c>
      <c r="K146" s="57">
        <v>19.3</v>
      </c>
      <c r="L146" s="60">
        <v>9</v>
      </c>
      <c r="M146" s="57">
        <v>8.5</v>
      </c>
      <c r="N146" s="60">
        <v>10.9</v>
      </c>
      <c r="O146" s="57">
        <v>15.8</v>
      </c>
      <c r="P146" s="60">
        <v>9.9</v>
      </c>
      <c r="Q146" s="57">
        <v>11.6</v>
      </c>
      <c r="R146" s="60">
        <v>18.8</v>
      </c>
      <c r="S146" s="57">
        <v>10.7</v>
      </c>
      <c r="T146" s="60">
        <v>19.7</v>
      </c>
      <c r="U146" s="62"/>
      <c r="V146" s="64"/>
      <c r="W146" s="62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68">
        <f t="shared" si="8"/>
        <v>14.486666666666668</v>
      </c>
      <c r="AI146" s="70">
        <f t="shared" si="9"/>
        <v>4.9419294477629521</v>
      </c>
      <c r="AJ146" s="72">
        <v>0.18329999999999999</v>
      </c>
      <c r="AK146" s="74">
        <v>0.14810000000000001</v>
      </c>
    </row>
    <row r="147" spans="1:37" ht="18" thickTop="1" thickBot="1">
      <c r="A147" s="41" t="s">
        <v>51</v>
      </c>
      <c r="B147" s="46" t="s">
        <v>28</v>
      </c>
      <c r="C147" s="48">
        <v>29</v>
      </c>
      <c r="D147" s="51">
        <v>0.35</v>
      </c>
      <c r="E147" s="48" t="s">
        <v>63</v>
      </c>
      <c r="F147" s="54">
        <v>13.9</v>
      </c>
      <c r="G147" s="57">
        <v>15.8</v>
      </c>
      <c r="H147" s="60">
        <v>13.6</v>
      </c>
      <c r="I147" s="57">
        <v>10.3</v>
      </c>
      <c r="J147" s="60">
        <v>17</v>
      </c>
      <c r="K147" s="57">
        <v>20.8</v>
      </c>
      <c r="L147" s="60">
        <v>14</v>
      </c>
      <c r="M147" s="57">
        <v>12.4</v>
      </c>
      <c r="N147" s="60">
        <v>8.8000000000000007</v>
      </c>
      <c r="O147" s="57">
        <v>14.7</v>
      </c>
      <c r="P147" s="60">
        <v>7.8</v>
      </c>
      <c r="Q147" s="57">
        <v>13.9</v>
      </c>
      <c r="R147" s="60">
        <v>9.6999999999999993</v>
      </c>
      <c r="S147" s="57">
        <v>7.6</v>
      </c>
      <c r="T147" s="60">
        <v>7.4</v>
      </c>
      <c r="U147" s="56">
        <v>10.4</v>
      </c>
      <c r="V147" s="59">
        <v>6.9</v>
      </c>
      <c r="W147" s="56">
        <v>0.2</v>
      </c>
      <c r="X147" s="59">
        <v>2.9</v>
      </c>
      <c r="Y147" s="48"/>
      <c r="Z147" s="48"/>
      <c r="AA147" s="48"/>
      <c r="AB147" s="48"/>
      <c r="AC147" s="48"/>
      <c r="AD147" s="48"/>
      <c r="AE147" s="48"/>
      <c r="AF147" s="48"/>
      <c r="AG147" s="48"/>
      <c r="AH147" s="68">
        <f t="shared" si="8"/>
        <v>10.95263157894737</v>
      </c>
      <c r="AI147" s="70">
        <f t="shared" si="9"/>
        <v>4.9691680972721564</v>
      </c>
      <c r="AJ147" s="72">
        <v>0.24579999999999999</v>
      </c>
      <c r="AK147" s="74">
        <v>0.18029999999999999</v>
      </c>
    </row>
    <row r="148" spans="1:37" ht="18" thickTop="1" thickBot="1">
      <c r="A148" s="41" t="s">
        <v>198</v>
      </c>
      <c r="B148" s="45" t="s">
        <v>29</v>
      </c>
      <c r="C148" s="49">
        <v>44</v>
      </c>
      <c r="D148" s="52">
        <v>0.54</v>
      </c>
      <c r="E148" s="49" t="s">
        <v>62</v>
      </c>
      <c r="F148" s="54">
        <v>19.5</v>
      </c>
      <c r="G148" s="57">
        <v>15.8</v>
      </c>
      <c r="H148" s="60">
        <v>17.600000000000001</v>
      </c>
      <c r="I148" s="57">
        <v>14.3</v>
      </c>
      <c r="J148" s="60">
        <v>11.5</v>
      </c>
      <c r="K148" s="57">
        <v>16.600000000000001</v>
      </c>
      <c r="L148" s="60">
        <v>15</v>
      </c>
      <c r="M148" s="57">
        <v>7.8</v>
      </c>
      <c r="N148" s="60">
        <v>12.5</v>
      </c>
      <c r="O148" s="57">
        <v>9.6999999999999993</v>
      </c>
      <c r="P148" s="60">
        <v>11.5</v>
      </c>
      <c r="Q148" s="57">
        <v>14.6</v>
      </c>
      <c r="R148" s="60">
        <v>18.399999999999999</v>
      </c>
      <c r="S148" s="57">
        <v>6</v>
      </c>
      <c r="T148" s="60">
        <v>8.8000000000000007</v>
      </c>
      <c r="U148" s="57">
        <v>6</v>
      </c>
      <c r="V148" s="60">
        <v>6.6</v>
      </c>
      <c r="W148" s="62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68">
        <f t="shared" si="8"/>
        <v>12.482352941176472</v>
      </c>
      <c r="AI148" s="70">
        <f t="shared" si="9"/>
        <v>4.4465204506048366</v>
      </c>
      <c r="AJ148" s="72">
        <v>0.1983</v>
      </c>
      <c r="AK148" s="74">
        <v>0.15060000000000001</v>
      </c>
    </row>
    <row r="149" spans="1:37" ht="18" thickTop="1" thickBot="1">
      <c r="A149" s="41" t="s">
        <v>199</v>
      </c>
      <c r="B149" s="46" t="s">
        <v>30</v>
      </c>
      <c r="C149" s="48">
        <v>46</v>
      </c>
      <c r="D149" s="51">
        <v>0.56000000000000005</v>
      </c>
      <c r="E149" s="48" t="s">
        <v>62</v>
      </c>
      <c r="F149" s="54">
        <v>19.899999999999999</v>
      </c>
      <c r="G149" s="57">
        <v>18.2</v>
      </c>
      <c r="H149" s="60">
        <v>14</v>
      </c>
      <c r="I149" s="57">
        <v>15.2</v>
      </c>
      <c r="J149" s="60">
        <v>14.3</v>
      </c>
      <c r="K149" s="57">
        <v>11.4</v>
      </c>
      <c r="L149" s="60">
        <v>11.6</v>
      </c>
      <c r="M149" s="57">
        <v>15.4</v>
      </c>
      <c r="N149" s="60">
        <v>12.5</v>
      </c>
      <c r="O149" s="57">
        <v>11.9</v>
      </c>
      <c r="P149" s="60">
        <v>10.9</v>
      </c>
      <c r="Q149" s="57">
        <v>14.3</v>
      </c>
      <c r="R149" s="60">
        <v>14.7</v>
      </c>
      <c r="S149" s="57">
        <v>5.9</v>
      </c>
      <c r="T149" s="60">
        <v>7.7</v>
      </c>
      <c r="U149" s="57">
        <v>4.8</v>
      </c>
      <c r="V149" s="60">
        <v>-3.6</v>
      </c>
      <c r="W149" s="56">
        <v>3.6</v>
      </c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68">
        <f t="shared" si="8"/>
        <v>11.261111111111113</v>
      </c>
      <c r="AI149" s="70">
        <f t="shared" si="9"/>
        <v>5.7299151917436904</v>
      </c>
      <c r="AJ149" s="72">
        <v>0.24410000000000001</v>
      </c>
      <c r="AK149" s="74">
        <v>0.17419999999999999</v>
      </c>
    </row>
    <row r="150" spans="1:37" ht="18" thickTop="1" thickBot="1">
      <c r="A150" s="41" t="s">
        <v>200</v>
      </c>
      <c r="B150" s="45" t="s">
        <v>31</v>
      </c>
      <c r="C150" s="49">
        <v>41</v>
      </c>
      <c r="D150" s="52">
        <v>0.5</v>
      </c>
      <c r="E150" s="49" t="s">
        <v>63</v>
      </c>
      <c r="F150" s="54">
        <v>19.8</v>
      </c>
      <c r="G150" s="57">
        <v>14.5</v>
      </c>
      <c r="H150" s="60">
        <v>19</v>
      </c>
      <c r="I150" s="57">
        <v>11.7</v>
      </c>
      <c r="J150" s="60">
        <v>9.3000000000000007</v>
      </c>
      <c r="K150" s="57">
        <v>15.5</v>
      </c>
      <c r="L150" s="60">
        <v>15.9</v>
      </c>
      <c r="M150" s="57">
        <v>16.8</v>
      </c>
      <c r="N150" s="60">
        <v>13.5</v>
      </c>
      <c r="O150" s="57">
        <v>14</v>
      </c>
      <c r="P150" s="60">
        <v>8.1999999999999993</v>
      </c>
      <c r="Q150" s="57">
        <v>11.8</v>
      </c>
      <c r="R150" s="60">
        <v>7.5</v>
      </c>
      <c r="S150" s="57">
        <v>15.5</v>
      </c>
      <c r="T150" s="60">
        <v>5.4</v>
      </c>
      <c r="U150" s="57">
        <v>9.1999999999999993</v>
      </c>
      <c r="V150" s="60">
        <v>11</v>
      </c>
      <c r="W150" s="57">
        <v>18.899999999999999</v>
      </c>
      <c r="X150" s="59">
        <v>7.2</v>
      </c>
      <c r="Y150" s="49"/>
      <c r="Z150" s="49"/>
      <c r="AA150" s="49"/>
      <c r="AB150" s="49"/>
      <c r="AC150" s="49"/>
      <c r="AD150" s="49"/>
      <c r="AE150" s="49"/>
      <c r="AF150" s="49"/>
      <c r="AG150" s="49"/>
      <c r="AH150" s="68">
        <f t="shared" si="8"/>
        <v>12.878947368421052</v>
      </c>
      <c r="AI150" s="70">
        <f t="shared" si="9"/>
        <v>4.3177384702035884</v>
      </c>
      <c r="AJ150" s="72">
        <v>0.18709999999999999</v>
      </c>
      <c r="AK150" s="74">
        <v>0.1414</v>
      </c>
    </row>
    <row r="151" spans="1:37" ht="17" thickTop="1">
      <c r="A151" s="43" t="s">
        <v>201</v>
      </c>
      <c r="B151" s="46" t="s">
        <v>32</v>
      </c>
      <c r="C151" s="48">
        <v>49</v>
      </c>
      <c r="D151" s="51">
        <v>0.6</v>
      </c>
      <c r="E151" s="48" t="s">
        <v>62</v>
      </c>
      <c r="F151" s="54">
        <v>23.2</v>
      </c>
      <c r="G151" s="57">
        <v>20.100000000000001</v>
      </c>
      <c r="H151" s="60">
        <v>17.3</v>
      </c>
      <c r="I151" s="57">
        <v>15.4</v>
      </c>
      <c r="J151" s="60">
        <v>13.7</v>
      </c>
      <c r="K151" s="57">
        <v>9.1</v>
      </c>
      <c r="L151" s="60">
        <v>13.6</v>
      </c>
      <c r="M151" s="57">
        <v>8.5</v>
      </c>
      <c r="N151" s="60">
        <v>10.8</v>
      </c>
      <c r="O151" s="57">
        <v>14.7</v>
      </c>
      <c r="P151" s="60">
        <v>10.4</v>
      </c>
      <c r="Q151" s="57">
        <v>14.1</v>
      </c>
      <c r="R151" s="60">
        <v>9.6999999999999993</v>
      </c>
      <c r="S151" s="57">
        <v>10.1</v>
      </c>
      <c r="T151" s="60">
        <v>6.3</v>
      </c>
      <c r="U151" s="57">
        <v>6.6</v>
      </c>
      <c r="V151" s="60">
        <v>1.1000000000000001</v>
      </c>
      <c r="W151" s="57">
        <v>12.2</v>
      </c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69">
        <f t="shared" si="8"/>
        <v>12.049999999999997</v>
      </c>
      <c r="AI151" s="71">
        <f t="shared" si="9"/>
        <v>5.2123439460347205</v>
      </c>
      <c r="AJ151" s="72">
        <v>0.23250000000000001</v>
      </c>
      <c r="AK151" s="74">
        <v>0.1653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Data</vt:lpstr>
      <vt:lpstr>NBA Salary by Team (Original)</vt:lpstr>
      <vt:lpstr>NBA Salary by Team (Transposed)</vt:lpstr>
      <vt:lpstr>NBA PER by Team</vt:lpstr>
      <vt:lpstr>NBA PER by Team (Transposed)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2017-06-19T01:47:44Z</dcterms:created>
  <dcterms:modified xsi:type="dcterms:W3CDTF">2018-03-11T15:11:06Z</dcterms:modified>
</cp:coreProperties>
</file>