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7220" yWindow="220" windowWidth="22120" windowHeight="15720" tabRatio="992" activeTab="6"/>
  </bookViews>
  <sheets>
    <sheet name="keff_results" sheetId="14" r:id="rId1"/>
    <sheet name="fuel_pin_results" sheetId="25" r:id="rId2"/>
    <sheet name="fuel_assembly_results" sheetId="35" r:id="rId3"/>
    <sheet name="subcritical_core_results" sheetId="36" r:id="rId4"/>
    <sheet name="critical_core_results" sheetId="38" r:id="rId5"/>
    <sheet name="fully_withdrawn_core_results" sheetId="37" r:id="rId6"/>
    <sheet name="subcritical" sheetId="33" r:id="rId7"/>
  </sheets>
  <definedNames>
    <definedName name="_19_col_core_data" localSheetId="4">critical_core_results!$R$5:$S$11</definedName>
    <definedName name="_19_col_core_data" localSheetId="2">fuel_assembly_results!$T$5:$U$12</definedName>
    <definedName name="_19_col_core_data" localSheetId="1">fuel_pin_results!$T$5:$U$12</definedName>
    <definedName name="_19_col_core_data" localSheetId="5">fully_withdrawn_core_results!$R$5:$S$11</definedName>
    <definedName name="_19_col_core_data" localSheetId="3">subcritical_core_results!$R$5:$S$11</definedName>
    <definedName name="_19_col_core_data_4" localSheetId="4">critical_core_results!$R$5:$S$11</definedName>
    <definedName name="_19_col_core_data_4" localSheetId="2">fuel_assembly_results!$T$5:$U$12</definedName>
    <definedName name="_19_col_core_data_4" localSheetId="1">fuel_pin_results!$T$5:$U$12</definedName>
    <definedName name="_19_col_core_data_4" localSheetId="5">fully_withdrawn_core_results!$R$5:$S$11</definedName>
    <definedName name="_19_col_core_data_4" localSheetId="3">subcritical_core_results!$R$5:$S$11</definedName>
    <definedName name="_19_col_core_data_5" localSheetId="4">critical_core_results!#REF!</definedName>
    <definedName name="_19_col_core_data_5" localSheetId="2">fuel_assembly_results!$AB$5:$AC$12</definedName>
    <definedName name="_19_col_core_data_5" localSheetId="1">fuel_pin_results!$AB$5:$AC$12</definedName>
    <definedName name="_19_col_core_data_5" localSheetId="5">fully_withdrawn_core_results!#REF!</definedName>
    <definedName name="_19_col_core_data_5" localSheetId="3">subcritical_core_results!#REF!</definedName>
    <definedName name="_19_col_core_data_6" localSheetId="4">critical_core_results!#REF!</definedName>
    <definedName name="_19_col_core_data_6" localSheetId="2">fuel_assembly_results!$AB$5:$AC$10</definedName>
    <definedName name="_19_col_core_data_6" localSheetId="1">fuel_pin_results!$AB$5:$AC$10</definedName>
    <definedName name="_19_col_core_data_6" localSheetId="5">fully_withdrawn_core_results!#REF!</definedName>
    <definedName name="_19_col_core_data_6" localSheetId="3">subcritical_core_results!#REF!</definedName>
    <definedName name="_19_col_core_data_7" localSheetId="4">critical_core_results!$AA$5:$AB$9</definedName>
    <definedName name="_19_col_core_data_7" localSheetId="2">fuel_assembly_results!$AE$5:$AF$10</definedName>
    <definedName name="_19_col_core_data_7" localSheetId="1">fuel_pin_results!$AE$5:$AF$10</definedName>
    <definedName name="_19_col_core_data_7" localSheetId="5">fully_withdrawn_core_results!$AA$5:$AB$9</definedName>
    <definedName name="_19_col_core_data_7" localSheetId="3">subcritical_core_results!$AA$5:$AB$9</definedName>
    <definedName name="_19_col_core_data_8" localSheetId="4">critical_core_results!#REF!</definedName>
    <definedName name="_19_col_core_data_8" localSheetId="2">fuel_assembly_results!$AB$5:$AC$10</definedName>
    <definedName name="_19_col_core_data_8" localSheetId="1">fuel_pin_results!$AB$5:$AC$10</definedName>
    <definedName name="_19_col_core_data_8" localSheetId="5">fully_withdrawn_core_results!#REF!</definedName>
    <definedName name="_19_col_core_data_8" localSheetId="3">subcritical_core_results!#REF!</definedName>
    <definedName name="_19_col_core_data_9" localSheetId="4">critical_core_results!$U$5:$X$9</definedName>
    <definedName name="_19_col_core_data_9" localSheetId="2">fuel_assembly_results!$W$5:$Z$10</definedName>
    <definedName name="_19_col_core_data_9" localSheetId="1">fuel_pin_results!$W$5:$Z$10</definedName>
    <definedName name="_19_col_core_data_9" localSheetId="5">fully_withdrawn_core_results!$U$5:$X$9</definedName>
    <definedName name="_19_col_core_data_9" localSheetId="3">subcritical_core_results!$U$5:$X$9</definedName>
    <definedName name="excel_data" localSheetId="4">critical_core_results!#REF!</definedName>
    <definedName name="excel_data" localSheetId="2">fuel_assembly_results!$AB$5:$AC$10</definedName>
    <definedName name="excel_data" localSheetId="1">fuel_pin_results!$AB$5:$AC$10</definedName>
    <definedName name="excel_data" localSheetId="5">fully_withdrawn_core_results!#REF!</definedName>
    <definedName name="excel_data" localSheetId="3">subcritical_core_results!#REF!</definedName>
    <definedName name="excel_data_1" localSheetId="4">critical_core_results!#REF!</definedName>
    <definedName name="excel_data_1" localSheetId="2">fuel_assembly_results!$AB$5:$AC$10</definedName>
    <definedName name="excel_data_1" localSheetId="1">fuel_pin_results!$AB$5:$AC$10</definedName>
    <definedName name="excel_data_1" localSheetId="5">fully_withdrawn_core_results!#REF!</definedName>
    <definedName name="excel_data_1" localSheetId="3">subcritical_core_results!#REF!</definedName>
    <definedName name="excel_data_2" localSheetId="4">critical_core_results!$U$5:$X$9</definedName>
    <definedName name="excel_data_2" localSheetId="2">fuel_assembly_results!$W$5:$Z$10</definedName>
    <definedName name="excel_data_2" localSheetId="1">fuel_pin_results!$W$5:$Z$10</definedName>
    <definedName name="excel_data_2" localSheetId="5">fully_withdrawn_core_results!$U$5:$X$9</definedName>
    <definedName name="excel_data_2" localSheetId="3">subcritical_core_results!$U$5:$X$9</definedName>
    <definedName name="excel_data_3" localSheetId="4">critical_core_results!#REF!</definedName>
    <definedName name="excel_data_3" localSheetId="2">fuel_assembly_results!$AB$4:$AC$19</definedName>
    <definedName name="excel_data_3" localSheetId="1">fuel_pin_results!$AB$5:$AC$10</definedName>
    <definedName name="excel_data_3" localSheetId="5">fully_withdrawn_core_results!#REF!</definedName>
    <definedName name="excel_data_3" localSheetId="3">subcritical_core_results!#REF!</definedName>
    <definedName name="excel_data_4" localSheetId="4">critical_core_results!$R$5:$S$244</definedName>
    <definedName name="excel_data_4" localSheetId="5">fully_withdrawn_core_results!$R$5:$S$244</definedName>
    <definedName name="excel_data_4" localSheetId="3">subcritical_core_results!$R$5:$S$244</definedName>
    <definedName name="excel_data_5" localSheetId="1">fuel_pin_results!$T$5:$U$12</definedName>
    <definedName name="excel_data_6" localSheetId="2">fuel_assembly_results!$T$5:$U$26</definedName>
    <definedName name="excel_data_7" localSheetId="4">critical_core_results!$U$5:$X$124</definedName>
    <definedName name="excel_data_copy" localSheetId="2">fuel_assembly_results!$T$5:$U$22</definedName>
    <definedName name="excel_data_copy_1" localSheetId="4">critical_core_results!$R$5:$S$244</definedName>
    <definedName name="excel_data_copy_2" localSheetId="5">fully_withdrawn_core_results!$R$5:$S$244</definedName>
    <definedName name="excel_data_copy_3" localSheetId="1">fuel_pin_results!$W$5:$Z$10</definedName>
    <definedName name="excel_data_copy_4" localSheetId="2">fuel_assembly_results!$W$5:$Z$20</definedName>
    <definedName name="excel_data_copy_5" localSheetId="3">subcritical_core_results!$U$5:$X$124</definedName>
    <definedName name="excel_data_copy_6" localSheetId="4">critical_core_results!$U$5:$X$124</definedName>
    <definedName name="excel_data_copy_7" localSheetId="5">fully_withdrawn_core_results!$U$5:$X$124</definedName>
    <definedName name="excel_data_copy_8" localSheetId="3">subcritical_core_results!$R$5:$S$244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37" l="1"/>
  <c r="J4" i="38"/>
  <c r="J4" i="36"/>
  <c r="J4" i="35"/>
  <c r="J4" i="25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28" i="33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13" i="36"/>
  <c r="E214" i="36"/>
  <c r="E215" i="36"/>
  <c r="E216" i="36"/>
  <c r="E217" i="36"/>
  <c r="E218" i="36"/>
  <c r="E219" i="36"/>
  <c r="E220" i="36"/>
  <c r="E221" i="36"/>
  <c r="E222" i="36"/>
  <c r="E223" i="36"/>
  <c r="E224" i="36"/>
  <c r="E225" i="36"/>
  <c r="E226" i="36"/>
  <c r="E227" i="36"/>
  <c r="E228" i="36"/>
  <c r="E229" i="36"/>
  <c r="E230" i="36"/>
  <c r="E231" i="36"/>
  <c r="E232" i="36"/>
  <c r="E233" i="36"/>
  <c r="E234" i="36"/>
  <c r="E235" i="36"/>
  <c r="E236" i="36"/>
  <c r="E237" i="36"/>
  <c r="E238" i="36"/>
  <c r="E239" i="36"/>
  <c r="E240" i="36"/>
  <c r="E241" i="36"/>
  <c r="E242" i="36"/>
  <c r="E243" i="36"/>
  <c r="E244" i="36"/>
  <c r="E245" i="36"/>
  <c r="E246" i="36"/>
  <c r="E247" i="36"/>
  <c r="E248" i="36"/>
  <c r="E249" i="36"/>
  <c r="E250" i="36"/>
  <c r="E251" i="36"/>
  <c r="E252" i="36"/>
  <c r="D137" i="36"/>
  <c r="D138" i="36"/>
  <c r="D139" i="36"/>
  <c r="D140" i="36"/>
  <c r="D141" i="36"/>
  <c r="D142" i="36"/>
  <c r="D143" i="36"/>
  <c r="D144" i="36"/>
  <c r="D145" i="36"/>
  <c r="D146" i="36"/>
  <c r="D147" i="36"/>
  <c r="D148" i="36"/>
  <c r="D149" i="36"/>
  <c r="D150" i="36"/>
  <c r="D151" i="36"/>
  <c r="D152" i="36"/>
  <c r="D153" i="36"/>
  <c r="D154" i="36"/>
  <c r="D155" i="36"/>
  <c r="D156" i="36"/>
  <c r="D157" i="36"/>
  <c r="D158" i="36"/>
  <c r="D159" i="36"/>
  <c r="D160" i="36"/>
  <c r="D161" i="36"/>
  <c r="D162" i="36"/>
  <c r="D163" i="36"/>
  <c r="D164" i="36"/>
  <c r="D165" i="36"/>
  <c r="D166" i="36"/>
  <c r="D167" i="36"/>
  <c r="D168" i="36"/>
  <c r="D169" i="36"/>
  <c r="D170" i="36"/>
  <c r="D171" i="36"/>
  <c r="D172" i="36"/>
  <c r="D173" i="36"/>
  <c r="D174" i="36"/>
  <c r="D175" i="36"/>
  <c r="D176" i="36"/>
  <c r="D177" i="36"/>
  <c r="D178" i="36"/>
  <c r="D179" i="36"/>
  <c r="D180" i="36"/>
  <c r="D181" i="36"/>
  <c r="D182" i="36"/>
  <c r="D183" i="36"/>
  <c r="D184" i="36"/>
  <c r="D185" i="36"/>
  <c r="D186" i="36"/>
  <c r="D187" i="36"/>
  <c r="D188" i="36"/>
  <c r="D189" i="36"/>
  <c r="D190" i="36"/>
  <c r="D191" i="36"/>
  <c r="D192" i="36"/>
  <c r="D193" i="36"/>
  <c r="D194" i="36"/>
  <c r="D195" i="36"/>
  <c r="D196" i="36"/>
  <c r="D197" i="36"/>
  <c r="D198" i="36"/>
  <c r="D199" i="36"/>
  <c r="D200" i="36"/>
  <c r="D201" i="36"/>
  <c r="D202" i="36"/>
  <c r="D203" i="36"/>
  <c r="D204" i="36"/>
  <c r="D205" i="36"/>
  <c r="D206" i="36"/>
  <c r="D207" i="36"/>
  <c r="D208" i="36"/>
  <c r="D209" i="36"/>
  <c r="D210" i="36"/>
  <c r="D211" i="36"/>
  <c r="D212" i="36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236" i="36"/>
  <c r="D237" i="36"/>
  <c r="D238" i="36"/>
  <c r="D239" i="36"/>
  <c r="D240" i="36"/>
  <c r="D241" i="36"/>
  <c r="D242" i="36"/>
  <c r="D243" i="36"/>
  <c r="D244" i="36"/>
  <c r="D245" i="36"/>
  <c r="D246" i="36"/>
  <c r="D247" i="36"/>
  <c r="D248" i="36"/>
  <c r="D249" i="36"/>
  <c r="D250" i="36"/>
  <c r="D251" i="36"/>
  <c r="D252" i="36"/>
  <c r="D135" i="36"/>
  <c r="D136" i="36"/>
  <c r="D133" i="36"/>
  <c r="D134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113" i="36"/>
  <c r="D114" i="36"/>
  <c r="D115" i="36"/>
  <c r="D116" i="36"/>
  <c r="D117" i="36"/>
  <c r="D118" i="36"/>
  <c r="D119" i="36"/>
  <c r="D120" i="36"/>
  <c r="D121" i="36"/>
  <c r="D122" i="36"/>
  <c r="D123" i="36"/>
  <c r="D124" i="36"/>
  <c r="D125" i="36"/>
  <c r="D126" i="36"/>
  <c r="D127" i="36"/>
  <c r="D128" i="36"/>
  <c r="D129" i="36"/>
  <c r="D12" i="36"/>
  <c r="D13" i="36"/>
  <c r="D11" i="36"/>
  <c r="D10" i="36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28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C5" i="33"/>
  <c r="O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5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D6" i="33"/>
  <c r="E6" i="33"/>
  <c r="G23" i="33"/>
  <c r="G134" i="37"/>
  <c r="H134" i="37"/>
  <c r="G135" i="37"/>
  <c r="H135" i="37"/>
  <c r="G136" i="37"/>
  <c r="H136" i="37"/>
  <c r="G137" i="37"/>
  <c r="H137" i="37"/>
  <c r="G138" i="37"/>
  <c r="H138" i="37"/>
  <c r="G139" i="37"/>
  <c r="H139" i="37"/>
  <c r="G140" i="37"/>
  <c r="H140" i="37"/>
  <c r="G141" i="37"/>
  <c r="H141" i="37"/>
  <c r="G142" i="37"/>
  <c r="H142" i="37"/>
  <c r="G143" i="37"/>
  <c r="H143" i="37"/>
  <c r="G144" i="37"/>
  <c r="H144" i="37"/>
  <c r="G145" i="37"/>
  <c r="H145" i="37"/>
  <c r="G146" i="37"/>
  <c r="H146" i="37"/>
  <c r="G147" i="37"/>
  <c r="H147" i="37"/>
  <c r="G148" i="37"/>
  <c r="H148" i="37"/>
  <c r="G149" i="37"/>
  <c r="H149" i="37"/>
  <c r="G150" i="37"/>
  <c r="H150" i="37"/>
  <c r="G151" i="37"/>
  <c r="H151" i="37"/>
  <c r="G152" i="37"/>
  <c r="H152" i="37"/>
  <c r="G153" i="37"/>
  <c r="H153" i="37"/>
  <c r="G154" i="37"/>
  <c r="H154" i="37"/>
  <c r="G155" i="37"/>
  <c r="H155" i="37"/>
  <c r="G156" i="37"/>
  <c r="H156" i="37"/>
  <c r="G157" i="37"/>
  <c r="H157" i="37"/>
  <c r="G158" i="37"/>
  <c r="H158" i="37"/>
  <c r="G159" i="37"/>
  <c r="H159" i="37"/>
  <c r="G160" i="37"/>
  <c r="H160" i="37"/>
  <c r="G161" i="37"/>
  <c r="H161" i="37"/>
  <c r="G162" i="37"/>
  <c r="H162" i="37"/>
  <c r="G163" i="37"/>
  <c r="H163" i="37"/>
  <c r="G164" i="37"/>
  <c r="H164" i="37"/>
  <c r="G165" i="37"/>
  <c r="H165" i="37"/>
  <c r="G166" i="37"/>
  <c r="H166" i="37"/>
  <c r="G167" i="37"/>
  <c r="H167" i="37"/>
  <c r="G168" i="37"/>
  <c r="H168" i="37"/>
  <c r="G169" i="37"/>
  <c r="H169" i="37"/>
  <c r="G170" i="37"/>
  <c r="H170" i="37"/>
  <c r="G171" i="37"/>
  <c r="H171" i="37"/>
  <c r="G172" i="37"/>
  <c r="H172" i="37"/>
  <c r="G173" i="37"/>
  <c r="H173" i="37"/>
  <c r="G174" i="37"/>
  <c r="H174" i="37"/>
  <c r="G175" i="37"/>
  <c r="H175" i="37"/>
  <c r="G176" i="37"/>
  <c r="H176" i="37"/>
  <c r="G177" i="37"/>
  <c r="H177" i="37"/>
  <c r="G178" i="37"/>
  <c r="H178" i="37"/>
  <c r="G179" i="37"/>
  <c r="H179" i="37"/>
  <c r="G180" i="37"/>
  <c r="H180" i="37"/>
  <c r="G181" i="37"/>
  <c r="H181" i="37"/>
  <c r="G182" i="37"/>
  <c r="H182" i="37"/>
  <c r="G183" i="37"/>
  <c r="H183" i="37"/>
  <c r="G184" i="37"/>
  <c r="H184" i="37"/>
  <c r="G185" i="37"/>
  <c r="H185" i="37"/>
  <c r="G186" i="37"/>
  <c r="H186" i="37"/>
  <c r="G187" i="37"/>
  <c r="H187" i="37"/>
  <c r="G188" i="37"/>
  <c r="H188" i="37"/>
  <c r="G189" i="37"/>
  <c r="H189" i="37"/>
  <c r="G190" i="37"/>
  <c r="H190" i="37"/>
  <c r="G191" i="37"/>
  <c r="H191" i="37"/>
  <c r="G192" i="37"/>
  <c r="H192" i="37"/>
  <c r="G193" i="37"/>
  <c r="H193" i="37"/>
  <c r="G194" i="37"/>
  <c r="H194" i="37"/>
  <c r="G195" i="37"/>
  <c r="H195" i="37"/>
  <c r="G196" i="37"/>
  <c r="H196" i="37"/>
  <c r="G197" i="37"/>
  <c r="H197" i="37"/>
  <c r="G198" i="37"/>
  <c r="H198" i="37"/>
  <c r="G199" i="37"/>
  <c r="H199" i="37"/>
  <c r="G200" i="37"/>
  <c r="H200" i="37"/>
  <c r="G201" i="37"/>
  <c r="H201" i="37"/>
  <c r="G202" i="37"/>
  <c r="H202" i="37"/>
  <c r="G203" i="37"/>
  <c r="H203" i="37"/>
  <c r="G204" i="37"/>
  <c r="H204" i="37"/>
  <c r="G205" i="37"/>
  <c r="H205" i="37"/>
  <c r="G206" i="37"/>
  <c r="H206" i="37"/>
  <c r="G207" i="37"/>
  <c r="H207" i="37"/>
  <c r="G208" i="37"/>
  <c r="H208" i="37"/>
  <c r="G209" i="37"/>
  <c r="H209" i="37"/>
  <c r="G210" i="37"/>
  <c r="H210" i="37"/>
  <c r="G211" i="37"/>
  <c r="H211" i="37"/>
  <c r="G212" i="37"/>
  <c r="H212" i="37"/>
  <c r="G213" i="37"/>
  <c r="H213" i="37"/>
  <c r="G214" i="37"/>
  <c r="H214" i="37"/>
  <c r="G215" i="37"/>
  <c r="H215" i="37"/>
  <c r="G216" i="37"/>
  <c r="H216" i="37"/>
  <c r="G217" i="37"/>
  <c r="H217" i="37"/>
  <c r="G218" i="37"/>
  <c r="H218" i="37"/>
  <c r="G219" i="37"/>
  <c r="H219" i="37"/>
  <c r="G220" i="37"/>
  <c r="H220" i="37"/>
  <c r="G221" i="37"/>
  <c r="H221" i="37"/>
  <c r="G222" i="37"/>
  <c r="H222" i="37"/>
  <c r="G223" i="37"/>
  <c r="H223" i="37"/>
  <c r="G224" i="37"/>
  <c r="H224" i="37"/>
  <c r="G225" i="37"/>
  <c r="H225" i="37"/>
  <c r="G226" i="37"/>
  <c r="H226" i="37"/>
  <c r="G227" i="37"/>
  <c r="H227" i="37"/>
  <c r="G228" i="37"/>
  <c r="H228" i="37"/>
  <c r="G229" i="37"/>
  <c r="H229" i="37"/>
  <c r="G230" i="37"/>
  <c r="H230" i="37"/>
  <c r="G231" i="37"/>
  <c r="H231" i="37"/>
  <c r="G232" i="37"/>
  <c r="H232" i="37"/>
  <c r="G233" i="37"/>
  <c r="H233" i="37"/>
  <c r="G234" i="37"/>
  <c r="H234" i="37"/>
  <c r="G235" i="37"/>
  <c r="H235" i="37"/>
  <c r="G236" i="37"/>
  <c r="H236" i="37"/>
  <c r="G237" i="37"/>
  <c r="H237" i="37"/>
  <c r="G238" i="37"/>
  <c r="H238" i="37"/>
  <c r="G239" i="37"/>
  <c r="H239" i="37"/>
  <c r="G240" i="37"/>
  <c r="H240" i="37"/>
  <c r="G241" i="37"/>
  <c r="H241" i="37"/>
  <c r="G242" i="37"/>
  <c r="H242" i="37"/>
  <c r="G243" i="37"/>
  <c r="H243" i="37"/>
  <c r="G244" i="37"/>
  <c r="H244" i="37"/>
  <c r="G245" i="37"/>
  <c r="H245" i="37"/>
  <c r="G246" i="37"/>
  <c r="H246" i="37"/>
  <c r="G247" i="37"/>
  <c r="H247" i="37"/>
  <c r="G248" i="37"/>
  <c r="H248" i="37"/>
  <c r="G249" i="37"/>
  <c r="H249" i="37"/>
  <c r="G250" i="37"/>
  <c r="H250" i="37"/>
  <c r="G251" i="37"/>
  <c r="H251" i="37"/>
  <c r="G252" i="37"/>
  <c r="H252" i="37"/>
  <c r="H133" i="37"/>
  <c r="G133" i="37"/>
  <c r="G11" i="37"/>
  <c r="H11" i="37"/>
  <c r="G12" i="37"/>
  <c r="H12" i="37"/>
  <c r="G13" i="37"/>
  <c r="H13" i="37"/>
  <c r="G14" i="37"/>
  <c r="H14" i="37"/>
  <c r="G15" i="37"/>
  <c r="H15" i="37"/>
  <c r="G16" i="37"/>
  <c r="H16" i="37"/>
  <c r="G17" i="37"/>
  <c r="H17" i="37"/>
  <c r="G18" i="37"/>
  <c r="H18" i="37"/>
  <c r="G19" i="37"/>
  <c r="H19" i="37"/>
  <c r="G20" i="37"/>
  <c r="H20" i="37"/>
  <c r="G21" i="37"/>
  <c r="H21" i="37"/>
  <c r="G22" i="37"/>
  <c r="H22" i="37"/>
  <c r="G23" i="37"/>
  <c r="H23" i="37"/>
  <c r="G24" i="37"/>
  <c r="H24" i="37"/>
  <c r="G25" i="37"/>
  <c r="H25" i="37"/>
  <c r="G26" i="37"/>
  <c r="H26" i="37"/>
  <c r="G27" i="37"/>
  <c r="H27" i="37"/>
  <c r="G28" i="37"/>
  <c r="H28" i="37"/>
  <c r="G29" i="37"/>
  <c r="H29" i="37"/>
  <c r="G30" i="37"/>
  <c r="H30" i="37"/>
  <c r="G31" i="37"/>
  <c r="H31" i="37"/>
  <c r="G32" i="37"/>
  <c r="H32" i="37"/>
  <c r="G33" i="37"/>
  <c r="H33" i="37"/>
  <c r="G34" i="37"/>
  <c r="H34" i="37"/>
  <c r="G35" i="37"/>
  <c r="H35" i="37"/>
  <c r="G36" i="37"/>
  <c r="H36" i="37"/>
  <c r="G37" i="37"/>
  <c r="H37" i="37"/>
  <c r="G38" i="37"/>
  <c r="H38" i="37"/>
  <c r="G39" i="37"/>
  <c r="H39" i="37"/>
  <c r="G40" i="37"/>
  <c r="H40" i="37"/>
  <c r="G41" i="37"/>
  <c r="H41" i="37"/>
  <c r="G42" i="37"/>
  <c r="H42" i="37"/>
  <c r="G43" i="37"/>
  <c r="H43" i="37"/>
  <c r="G44" i="37"/>
  <c r="H44" i="37"/>
  <c r="G45" i="37"/>
  <c r="H45" i="37"/>
  <c r="G46" i="37"/>
  <c r="H46" i="37"/>
  <c r="G47" i="37"/>
  <c r="H47" i="37"/>
  <c r="G48" i="37"/>
  <c r="H48" i="37"/>
  <c r="G49" i="37"/>
  <c r="H49" i="37"/>
  <c r="G50" i="37"/>
  <c r="H50" i="37"/>
  <c r="G51" i="37"/>
  <c r="H51" i="37"/>
  <c r="G52" i="37"/>
  <c r="H52" i="37"/>
  <c r="G53" i="37"/>
  <c r="H53" i="37"/>
  <c r="G54" i="37"/>
  <c r="H54" i="37"/>
  <c r="G55" i="37"/>
  <c r="H55" i="37"/>
  <c r="G56" i="37"/>
  <c r="H56" i="37"/>
  <c r="G57" i="37"/>
  <c r="H57" i="37"/>
  <c r="G58" i="37"/>
  <c r="H58" i="37"/>
  <c r="G59" i="37"/>
  <c r="H59" i="37"/>
  <c r="G60" i="37"/>
  <c r="H60" i="37"/>
  <c r="G61" i="37"/>
  <c r="H61" i="37"/>
  <c r="G62" i="37"/>
  <c r="H62" i="37"/>
  <c r="G63" i="37"/>
  <c r="H63" i="37"/>
  <c r="G64" i="37"/>
  <c r="H64" i="37"/>
  <c r="G65" i="37"/>
  <c r="H65" i="37"/>
  <c r="G66" i="37"/>
  <c r="H66" i="37"/>
  <c r="G67" i="37"/>
  <c r="H67" i="37"/>
  <c r="G68" i="37"/>
  <c r="H68" i="37"/>
  <c r="G69" i="37"/>
  <c r="H69" i="37"/>
  <c r="G70" i="37"/>
  <c r="H70" i="37"/>
  <c r="G71" i="37"/>
  <c r="H71" i="37"/>
  <c r="G72" i="37"/>
  <c r="H72" i="37"/>
  <c r="G73" i="37"/>
  <c r="H73" i="37"/>
  <c r="G74" i="37"/>
  <c r="H74" i="37"/>
  <c r="G75" i="37"/>
  <c r="H75" i="37"/>
  <c r="G76" i="37"/>
  <c r="H76" i="37"/>
  <c r="G77" i="37"/>
  <c r="H77" i="37"/>
  <c r="G78" i="37"/>
  <c r="H78" i="37"/>
  <c r="G79" i="37"/>
  <c r="H79" i="37"/>
  <c r="G80" i="37"/>
  <c r="H80" i="37"/>
  <c r="G81" i="37"/>
  <c r="H81" i="37"/>
  <c r="G82" i="37"/>
  <c r="H82" i="37"/>
  <c r="G83" i="37"/>
  <c r="H83" i="37"/>
  <c r="G84" i="37"/>
  <c r="H84" i="37"/>
  <c r="G85" i="37"/>
  <c r="H85" i="37"/>
  <c r="G86" i="37"/>
  <c r="H86" i="37"/>
  <c r="G87" i="37"/>
  <c r="H87" i="37"/>
  <c r="G88" i="37"/>
  <c r="H88" i="37"/>
  <c r="G89" i="37"/>
  <c r="H89" i="37"/>
  <c r="G90" i="37"/>
  <c r="H90" i="37"/>
  <c r="G91" i="37"/>
  <c r="H91" i="37"/>
  <c r="G92" i="37"/>
  <c r="H92" i="37"/>
  <c r="G93" i="37"/>
  <c r="H93" i="37"/>
  <c r="G94" i="37"/>
  <c r="H94" i="37"/>
  <c r="G95" i="37"/>
  <c r="H95" i="37"/>
  <c r="G96" i="37"/>
  <c r="H96" i="37"/>
  <c r="G97" i="37"/>
  <c r="H97" i="37"/>
  <c r="G98" i="37"/>
  <c r="H98" i="37"/>
  <c r="G99" i="37"/>
  <c r="H99" i="37"/>
  <c r="G100" i="37"/>
  <c r="H100" i="37"/>
  <c r="G101" i="37"/>
  <c r="H101" i="37"/>
  <c r="G102" i="37"/>
  <c r="H102" i="37"/>
  <c r="G103" i="37"/>
  <c r="H103" i="37"/>
  <c r="G104" i="37"/>
  <c r="H104" i="37"/>
  <c r="G105" i="37"/>
  <c r="H105" i="37"/>
  <c r="G106" i="37"/>
  <c r="H106" i="37"/>
  <c r="G107" i="37"/>
  <c r="H107" i="37"/>
  <c r="G108" i="37"/>
  <c r="H108" i="37"/>
  <c r="G109" i="37"/>
  <c r="H109" i="37"/>
  <c r="G110" i="37"/>
  <c r="H110" i="37"/>
  <c r="G111" i="37"/>
  <c r="H111" i="37"/>
  <c r="G112" i="37"/>
  <c r="H112" i="37"/>
  <c r="G113" i="37"/>
  <c r="H113" i="37"/>
  <c r="G114" i="37"/>
  <c r="H114" i="37"/>
  <c r="G115" i="37"/>
  <c r="H115" i="37"/>
  <c r="G116" i="37"/>
  <c r="H116" i="37"/>
  <c r="G117" i="37"/>
  <c r="H117" i="37"/>
  <c r="G118" i="37"/>
  <c r="H118" i="37"/>
  <c r="G119" i="37"/>
  <c r="H119" i="37"/>
  <c r="G120" i="37"/>
  <c r="H120" i="37"/>
  <c r="G121" i="37"/>
  <c r="H121" i="37"/>
  <c r="G122" i="37"/>
  <c r="H122" i="37"/>
  <c r="G123" i="37"/>
  <c r="H123" i="37"/>
  <c r="G124" i="37"/>
  <c r="H124" i="37"/>
  <c r="G125" i="37"/>
  <c r="H125" i="37"/>
  <c r="G126" i="37"/>
  <c r="H126" i="37"/>
  <c r="G127" i="37"/>
  <c r="H127" i="37"/>
  <c r="G128" i="37"/>
  <c r="H128" i="37"/>
  <c r="G129" i="37"/>
  <c r="H129" i="37"/>
  <c r="H10" i="37"/>
  <c r="G10" i="37"/>
  <c r="G134" i="38"/>
  <c r="H134" i="38"/>
  <c r="G135" i="38"/>
  <c r="H135" i="38"/>
  <c r="G136" i="38"/>
  <c r="H136" i="38"/>
  <c r="G137" i="38"/>
  <c r="H137" i="38"/>
  <c r="G138" i="38"/>
  <c r="H138" i="38"/>
  <c r="G139" i="38"/>
  <c r="H139" i="38"/>
  <c r="G140" i="38"/>
  <c r="H140" i="38"/>
  <c r="G141" i="38"/>
  <c r="H141" i="38"/>
  <c r="G142" i="38"/>
  <c r="H142" i="38"/>
  <c r="G143" i="38"/>
  <c r="H143" i="38"/>
  <c r="G144" i="38"/>
  <c r="H144" i="38"/>
  <c r="G145" i="38"/>
  <c r="H145" i="38"/>
  <c r="G146" i="38"/>
  <c r="H146" i="38"/>
  <c r="G147" i="38"/>
  <c r="H147" i="38"/>
  <c r="G148" i="38"/>
  <c r="H148" i="38"/>
  <c r="G149" i="38"/>
  <c r="H149" i="38"/>
  <c r="G150" i="38"/>
  <c r="H150" i="38"/>
  <c r="G151" i="38"/>
  <c r="H151" i="38"/>
  <c r="G152" i="38"/>
  <c r="H152" i="38"/>
  <c r="G153" i="38"/>
  <c r="H153" i="38"/>
  <c r="G154" i="38"/>
  <c r="H154" i="38"/>
  <c r="G155" i="38"/>
  <c r="H155" i="38"/>
  <c r="G156" i="38"/>
  <c r="H156" i="38"/>
  <c r="G157" i="38"/>
  <c r="H157" i="38"/>
  <c r="G158" i="38"/>
  <c r="H158" i="38"/>
  <c r="G159" i="38"/>
  <c r="H159" i="38"/>
  <c r="G160" i="38"/>
  <c r="H160" i="38"/>
  <c r="G161" i="38"/>
  <c r="H161" i="38"/>
  <c r="G162" i="38"/>
  <c r="H162" i="38"/>
  <c r="G163" i="38"/>
  <c r="H163" i="38"/>
  <c r="G164" i="38"/>
  <c r="H164" i="38"/>
  <c r="G165" i="38"/>
  <c r="H165" i="38"/>
  <c r="G166" i="38"/>
  <c r="H166" i="38"/>
  <c r="G167" i="38"/>
  <c r="H167" i="38"/>
  <c r="G168" i="38"/>
  <c r="H168" i="38"/>
  <c r="G169" i="38"/>
  <c r="H169" i="38"/>
  <c r="G170" i="38"/>
  <c r="H170" i="38"/>
  <c r="G171" i="38"/>
  <c r="H171" i="38"/>
  <c r="G172" i="38"/>
  <c r="H172" i="38"/>
  <c r="G173" i="38"/>
  <c r="H173" i="38"/>
  <c r="G174" i="38"/>
  <c r="H174" i="38"/>
  <c r="G175" i="38"/>
  <c r="H175" i="38"/>
  <c r="G176" i="38"/>
  <c r="H176" i="38"/>
  <c r="G177" i="38"/>
  <c r="H177" i="38"/>
  <c r="G178" i="38"/>
  <c r="H178" i="38"/>
  <c r="G179" i="38"/>
  <c r="H179" i="38"/>
  <c r="G180" i="38"/>
  <c r="H180" i="38"/>
  <c r="G181" i="38"/>
  <c r="H181" i="38"/>
  <c r="G182" i="38"/>
  <c r="H182" i="38"/>
  <c r="G183" i="38"/>
  <c r="H183" i="38"/>
  <c r="G184" i="38"/>
  <c r="H184" i="38"/>
  <c r="G185" i="38"/>
  <c r="H185" i="38"/>
  <c r="G186" i="38"/>
  <c r="H186" i="38"/>
  <c r="G187" i="38"/>
  <c r="H187" i="38"/>
  <c r="G188" i="38"/>
  <c r="H188" i="38"/>
  <c r="G189" i="38"/>
  <c r="H189" i="38"/>
  <c r="G190" i="38"/>
  <c r="H190" i="38"/>
  <c r="G191" i="38"/>
  <c r="H191" i="38"/>
  <c r="G192" i="38"/>
  <c r="H192" i="38"/>
  <c r="G193" i="38"/>
  <c r="H193" i="38"/>
  <c r="G194" i="38"/>
  <c r="H194" i="38"/>
  <c r="G195" i="38"/>
  <c r="H195" i="38"/>
  <c r="G196" i="38"/>
  <c r="H196" i="38"/>
  <c r="G197" i="38"/>
  <c r="H197" i="38"/>
  <c r="G198" i="38"/>
  <c r="H198" i="38"/>
  <c r="G199" i="38"/>
  <c r="H199" i="38"/>
  <c r="G200" i="38"/>
  <c r="H200" i="38"/>
  <c r="G201" i="38"/>
  <c r="H201" i="38"/>
  <c r="G202" i="38"/>
  <c r="H202" i="38"/>
  <c r="G203" i="38"/>
  <c r="H203" i="38"/>
  <c r="G204" i="38"/>
  <c r="H204" i="38"/>
  <c r="G205" i="38"/>
  <c r="H205" i="38"/>
  <c r="G206" i="38"/>
  <c r="H206" i="38"/>
  <c r="G207" i="38"/>
  <c r="H207" i="38"/>
  <c r="G208" i="38"/>
  <c r="H208" i="38"/>
  <c r="G209" i="38"/>
  <c r="H209" i="38"/>
  <c r="G210" i="38"/>
  <c r="H210" i="38"/>
  <c r="G211" i="38"/>
  <c r="H211" i="38"/>
  <c r="G212" i="38"/>
  <c r="H212" i="38"/>
  <c r="G213" i="38"/>
  <c r="H213" i="38"/>
  <c r="G214" i="38"/>
  <c r="H214" i="38"/>
  <c r="G215" i="38"/>
  <c r="H215" i="38"/>
  <c r="G216" i="38"/>
  <c r="H216" i="38"/>
  <c r="G217" i="38"/>
  <c r="H217" i="38"/>
  <c r="G218" i="38"/>
  <c r="H218" i="38"/>
  <c r="G219" i="38"/>
  <c r="H219" i="38"/>
  <c r="G220" i="38"/>
  <c r="H220" i="38"/>
  <c r="G221" i="38"/>
  <c r="H221" i="38"/>
  <c r="G222" i="38"/>
  <c r="H222" i="38"/>
  <c r="G223" i="38"/>
  <c r="H223" i="38"/>
  <c r="G224" i="38"/>
  <c r="H224" i="38"/>
  <c r="G225" i="38"/>
  <c r="H225" i="38"/>
  <c r="G226" i="38"/>
  <c r="H226" i="38"/>
  <c r="G227" i="38"/>
  <c r="H227" i="38"/>
  <c r="G228" i="38"/>
  <c r="H228" i="38"/>
  <c r="G229" i="38"/>
  <c r="H229" i="38"/>
  <c r="G230" i="38"/>
  <c r="H230" i="38"/>
  <c r="G231" i="38"/>
  <c r="H231" i="38"/>
  <c r="G232" i="38"/>
  <c r="H232" i="38"/>
  <c r="G233" i="38"/>
  <c r="H233" i="38"/>
  <c r="G234" i="38"/>
  <c r="H234" i="38"/>
  <c r="G235" i="38"/>
  <c r="H235" i="38"/>
  <c r="G236" i="38"/>
  <c r="H236" i="38"/>
  <c r="G237" i="38"/>
  <c r="H237" i="38"/>
  <c r="G238" i="38"/>
  <c r="H238" i="38"/>
  <c r="G239" i="38"/>
  <c r="H239" i="38"/>
  <c r="G240" i="38"/>
  <c r="H240" i="38"/>
  <c r="G241" i="38"/>
  <c r="H241" i="38"/>
  <c r="G242" i="38"/>
  <c r="H242" i="38"/>
  <c r="G243" i="38"/>
  <c r="H243" i="38"/>
  <c r="G244" i="38"/>
  <c r="H244" i="38"/>
  <c r="G245" i="38"/>
  <c r="H245" i="38"/>
  <c r="G246" i="38"/>
  <c r="H246" i="38"/>
  <c r="G247" i="38"/>
  <c r="H247" i="38"/>
  <c r="G248" i="38"/>
  <c r="H248" i="38"/>
  <c r="G249" i="38"/>
  <c r="H249" i="38"/>
  <c r="G250" i="38"/>
  <c r="H250" i="38"/>
  <c r="G251" i="38"/>
  <c r="H251" i="38"/>
  <c r="G252" i="38"/>
  <c r="H252" i="38"/>
  <c r="H133" i="38"/>
  <c r="G133" i="38"/>
  <c r="G11" i="38"/>
  <c r="H11" i="38"/>
  <c r="G12" i="38"/>
  <c r="H12" i="38"/>
  <c r="G13" i="38"/>
  <c r="H13" i="38"/>
  <c r="G14" i="38"/>
  <c r="H14" i="38"/>
  <c r="G15" i="38"/>
  <c r="H15" i="38"/>
  <c r="G16" i="38"/>
  <c r="H16" i="38"/>
  <c r="G17" i="38"/>
  <c r="H17" i="38"/>
  <c r="G18" i="38"/>
  <c r="H18" i="38"/>
  <c r="G19" i="38"/>
  <c r="H19" i="38"/>
  <c r="G20" i="38"/>
  <c r="H20" i="38"/>
  <c r="G21" i="38"/>
  <c r="H21" i="38"/>
  <c r="G22" i="38"/>
  <c r="H22" i="38"/>
  <c r="G23" i="38"/>
  <c r="H23" i="38"/>
  <c r="G24" i="38"/>
  <c r="H24" i="38"/>
  <c r="G25" i="38"/>
  <c r="H25" i="38"/>
  <c r="G26" i="38"/>
  <c r="H26" i="38"/>
  <c r="G27" i="38"/>
  <c r="H27" i="38"/>
  <c r="G28" i="38"/>
  <c r="H28" i="38"/>
  <c r="G29" i="38"/>
  <c r="H29" i="38"/>
  <c r="G30" i="38"/>
  <c r="H30" i="38"/>
  <c r="G31" i="38"/>
  <c r="H31" i="38"/>
  <c r="G32" i="38"/>
  <c r="H32" i="38"/>
  <c r="G33" i="38"/>
  <c r="H33" i="38"/>
  <c r="G34" i="38"/>
  <c r="H34" i="38"/>
  <c r="G35" i="38"/>
  <c r="H35" i="38"/>
  <c r="G36" i="38"/>
  <c r="H36" i="38"/>
  <c r="G37" i="38"/>
  <c r="H37" i="38"/>
  <c r="G38" i="38"/>
  <c r="H38" i="38"/>
  <c r="G39" i="38"/>
  <c r="H39" i="38"/>
  <c r="G40" i="38"/>
  <c r="H40" i="38"/>
  <c r="G41" i="38"/>
  <c r="H41" i="38"/>
  <c r="G42" i="38"/>
  <c r="H42" i="38"/>
  <c r="G43" i="38"/>
  <c r="H43" i="38"/>
  <c r="G44" i="38"/>
  <c r="H44" i="38"/>
  <c r="G45" i="38"/>
  <c r="H45" i="38"/>
  <c r="G46" i="38"/>
  <c r="H46" i="38"/>
  <c r="G47" i="38"/>
  <c r="H47" i="38"/>
  <c r="G48" i="38"/>
  <c r="H48" i="38"/>
  <c r="G49" i="38"/>
  <c r="H49" i="38"/>
  <c r="G50" i="38"/>
  <c r="H50" i="38"/>
  <c r="G51" i="38"/>
  <c r="H51" i="38"/>
  <c r="G52" i="38"/>
  <c r="H52" i="38"/>
  <c r="G53" i="38"/>
  <c r="H53" i="38"/>
  <c r="G54" i="38"/>
  <c r="H54" i="38"/>
  <c r="G55" i="38"/>
  <c r="H55" i="38"/>
  <c r="G56" i="38"/>
  <c r="H56" i="38"/>
  <c r="G57" i="38"/>
  <c r="H57" i="38"/>
  <c r="G58" i="38"/>
  <c r="H58" i="38"/>
  <c r="G59" i="38"/>
  <c r="H59" i="38"/>
  <c r="G60" i="38"/>
  <c r="H60" i="38"/>
  <c r="G61" i="38"/>
  <c r="H61" i="38"/>
  <c r="G62" i="38"/>
  <c r="H62" i="38"/>
  <c r="G63" i="38"/>
  <c r="H63" i="38"/>
  <c r="G64" i="38"/>
  <c r="H64" i="38"/>
  <c r="G65" i="38"/>
  <c r="H65" i="38"/>
  <c r="G66" i="38"/>
  <c r="H66" i="38"/>
  <c r="G67" i="38"/>
  <c r="H67" i="38"/>
  <c r="G68" i="38"/>
  <c r="H68" i="38"/>
  <c r="G69" i="38"/>
  <c r="H69" i="38"/>
  <c r="G70" i="38"/>
  <c r="H70" i="38"/>
  <c r="G71" i="38"/>
  <c r="H71" i="38"/>
  <c r="G72" i="38"/>
  <c r="H72" i="38"/>
  <c r="G73" i="38"/>
  <c r="H73" i="38"/>
  <c r="G74" i="38"/>
  <c r="H74" i="38"/>
  <c r="G75" i="38"/>
  <c r="H75" i="38"/>
  <c r="G76" i="38"/>
  <c r="H76" i="38"/>
  <c r="G77" i="38"/>
  <c r="H77" i="38"/>
  <c r="G78" i="38"/>
  <c r="H78" i="38"/>
  <c r="G79" i="38"/>
  <c r="H79" i="38"/>
  <c r="G80" i="38"/>
  <c r="H80" i="38"/>
  <c r="G81" i="38"/>
  <c r="H81" i="38"/>
  <c r="G82" i="38"/>
  <c r="H82" i="38"/>
  <c r="G83" i="38"/>
  <c r="H83" i="38"/>
  <c r="G84" i="38"/>
  <c r="H84" i="38"/>
  <c r="G85" i="38"/>
  <c r="H85" i="38"/>
  <c r="G86" i="38"/>
  <c r="H86" i="38"/>
  <c r="G87" i="38"/>
  <c r="H87" i="38"/>
  <c r="G88" i="38"/>
  <c r="H88" i="38"/>
  <c r="G89" i="38"/>
  <c r="H89" i="38"/>
  <c r="G90" i="38"/>
  <c r="H90" i="38"/>
  <c r="G91" i="38"/>
  <c r="H91" i="38"/>
  <c r="G92" i="38"/>
  <c r="H92" i="38"/>
  <c r="G93" i="38"/>
  <c r="H93" i="38"/>
  <c r="G94" i="38"/>
  <c r="H94" i="38"/>
  <c r="G95" i="38"/>
  <c r="H95" i="38"/>
  <c r="G96" i="38"/>
  <c r="H96" i="38"/>
  <c r="G97" i="38"/>
  <c r="H97" i="38"/>
  <c r="G98" i="38"/>
  <c r="H98" i="38"/>
  <c r="G99" i="38"/>
  <c r="H99" i="38"/>
  <c r="G100" i="38"/>
  <c r="H100" i="38"/>
  <c r="G101" i="38"/>
  <c r="H101" i="38"/>
  <c r="G102" i="38"/>
  <c r="H102" i="38"/>
  <c r="G103" i="38"/>
  <c r="H103" i="38"/>
  <c r="G104" i="38"/>
  <c r="H104" i="38"/>
  <c r="G105" i="38"/>
  <c r="H105" i="38"/>
  <c r="G106" i="38"/>
  <c r="H106" i="38"/>
  <c r="G107" i="38"/>
  <c r="H107" i="38"/>
  <c r="G108" i="38"/>
  <c r="H108" i="38"/>
  <c r="G109" i="38"/>
  <c r="H109" i="38"/>
  <c r="G110" i="38"/>
  <c r="H110" i="38"/>
  <c r="G111" i="38"/>
  <c r="H111" i="38"/>
  <c r="G112" i="38"/>
  <c r="H112" i="38"/>
  <c r="G113" i="38"/>
  <c r="H113" i="38"/>
  <c r="G114" i="38"/>
  <c r="H114" i="38"/>
  <c r="G115" i="38"/>
  <c r="H115" i="38"/>
  <c r="G116" i="38"/>
  <c r="H116" i="38"/>
  <c r="G117" i="38"/>
  <c r="H117" i="38"/>
  <c r="G118" i="38"/>
  <c r="H118" i="38"/>
  <c r="G119" i="38"/>
  <c r="H119" i="38"/>
  <c r="G120" i="38"/>
  <c r="H120" i="38"/>
  <c r="G121" i="38"/>
  <c r="H121" i="38"/>
  <c r="G122" i="38"/>
  <c r="H122" i="38"/>
  <c r="G123" i="38"/>
  <c r="H123" i="38"/>
  <c r="G124" i="38"/>
  <c r="H124" i="38"/>
  <c r="G125" i="38"/>
  <c r="H125" i="38"/>
  <c r="G126" i="38"/>
  <c r="H126" i="38"/>
  <c r="G127" i="38"/>
  <c r="H127" i="38"/>
  <c r="G128" i="38"/>
  <c r="H128" i="38"/>
  <c r="G129" i="38"/>
  <c r="H129" i="38"/>
  <c r="H10" i="38"/>
  <c r="G10" i="38"/>
  <c r="G134" i="36"/>
  <c r="H134" i="36"/>
  <c r="G135" i="36"/>
  <c r="H135" i="36"/>
  <c r="G136" i="36"/>
  <c r="H136" i="36"/>
  <c r="G137" i="36"/>
  <c r="H137" i="36"/>
  <c r="G138" i="36"/>
  <c r="H138" i="36"/>
  <c r="G139" i="36"/>
  <c r="H139" i="36"/>
  <c r="G140" i="36"/>
  <c r="H140" i="36"/>
  <c r="G141" i="36"/>
  <c r="H141" i="36"/>
  <c r="G142" i="36"/>
  <c r="H142" i="36"/>
  <c r="G143" i="36"/>
  <c r="H143" i="36"/>
  <c r="G144" i="36"/>
  <c r="H144" i="36"/>
  <c r="G145" i="36"/>
  <c r="H145" i="36"/>
  <c r="G146" i="36"/>
  <c r="H146" i="36"/>
  <c r="G147" i="36"/>
  <c r="H147" i="36"/>
  <c r="G148" i="36"/>
  <c r="H148" i="36"/>
  <c r="G149" i="36"/>
  <c r="H149" i="36"/>
  <c r="G150" i="36"/>
  <c r="H150" i="36"/>
  <c r="G151" i="36"/>
  <c r="H151" i="36"/>
  <c r="G152" i="36"/>
  <c r="H152" i="36"/>
  <c r="G153" i="36"/>
  <c r="H153" i="36"/>
  <c r="G154" i="36"/>
  <c r="H154" i="36"/>
  <c r="G155" i="36"/>
  <c r="H155" i="36"/>
  <c r="G156" i="36"/>
  <c r="H156" i="36"/>
  <c r="G157" i="36"/>
  <c r="H157" i="36"/>
  <c r="G158" i="36"/>
  <c r="H158" i="36"/>
  <c r="G159" i="36"/>
  <c r="H159" i="36"/>
  <c r="G160" i="36"/>
  <c r="H160" i="36"/>
  <c r="G161" i="36"/>
  <c r="H161" i="36"/>
  <c r="G162" i="36"/>
  <c r="H162" i="36"/>
  <c r="G163" i="36"/>
  <c r="H163" i="36"/>
  <c r="G164" i="36"/>
  <c r="H164" i="36"/>
  <c r="G165" i="36"/>
  <c r="H165" i="36"/>
  <c r="G166" i="36"/>
  <c r="H166" i="36"/>
  <c r="G167" i="36"/>
  <c r="H167" i="36"/>
  <c r="G168" i="36"/>
  <c r="H168" i="36"/>
  <c r="G169" i="36"/>
  <c r="H169" i="36"/>
  <c r="G170" i="36"/>
  <c r="H170" i="36"/>
  <c r="G171" i="36"/>
  <c r="H171" i="36"/>
  <c r="G172" i="36"/>
  <c r="H172" i="36"/>
  <c r="G173" i="36"/>
  <c r="H173" i="36"/>
  <c r="G174" i="36"/>
  <c r="H174" i="36"/>
  <c r="G175" i="36"/>
  <c r="H175" i="36"/>
  <c r="G176" i="36"/>
  <c r="H176" i="36"/>
  <c r="G177" i="36"/>
  <c r="H177" i="36"/>
  <c r="G178" i="36"/>
  <c r="H178" i="36"/>
  <c r="G179" i="36"/>
  <c r="H179" i="36"/>
  <c r="G180" i="36"/>
  <c r="H180" i="36"/>
  <c r="G181" i="36"/>
  <c r="H181" i="36"/>
  <c r="G182" i="36"/>
  <c r="H182" i="36"/>
  <c r="G183" i="36"/>
  <c r="H183" i="36"/>
  <c r="G184" i="36"/>
  <c r="H184" i="36"/>
  <c r="G185" i="36"/>
  <c r="H185" i="36"/>
  <c r="G186" i="36"/>
  <c r="H186" i="36"/>
  <c r="G187" i="36"/>
  <c r="H187" i="36"/>
  <c r="G188" i="36"/>
  <c r="H188" i="36"/>
  <c r="G189" i="36"/>
  <c r="H189" i="36"/>
  <c r="G190" i="36"/>
  <c r="H190" i="36"/>
  <c r="G191" i="36"/>
  <c r="H191" i="36"/>
  <c r="G192" i="36"/>
  <c r="H192" i="36"/>
  <c r="G193" i="36"/>
  <c r="H193" i="36"/>
  <c r="G194" i="36"/>
  <c r="H194" i="36"/>
  <c r="G195" i="36"/>
  <c r="H195" i="36"/>
  <c r="G196" i="36"/>
  <c r="H196" i="36"/>
  <c r="G197" i="36"/>
  <c r="H197" i="36"/>
  <c r="G198" i="36"/>
  <c r="H198" i="36"/>
  <c r="G199" i="36"/>
  <c r="H199" i="36"/>
  <c r="G200" i="36"/>
  <c r="H200" i="36"/>
  <c r="G201" i="36"/>
  <c r="H201" i="36"/>
  <c r="G202" i="36"/>
  <c r="H202" i="36"/>
  <c r="G203" i="36"/>
  <c r="H203" i="36"/>
  <c r="G204" i="36"/>
  <c r="H204" i="36"/>
  <c r="G205" i="36"/>
  <c r="H205" i="36"/>
  <c r="G206" i="36"/>
  <c r="H206" i="36"/>
  <c r="G207" i="36"/>
  <c r="H207" i="36"/>
  <c r="G208" i="36"/>
  <c r="H208" i="36"/>
  <c r="G209" i="36"/>
  <c r="H209" i="36"/>
  <c r="G210" i="36"/>
  <c r="H210" i="36"/>
  <c r="G211" i="36"/>
  <c r="H211" i="36"/>
  <c r="G212" i="36"/>
  <c r="H212" i="36"/>
  <c r="G213" i="36"/>
  <c r="H213" i="36"/>
  <c r="G214" i="36"/>
  <c r="H214" i="36"/>
  <c r="G215" i="36"/>
  <c r="H215" i="36"/>
  <c r="G216" i="36"/>
  <c r="H216" i="36"/>
  <c r="G217" i="36"/>
  <c r="H217" i="36"/>
  <c r="G218" i="36"/>
  <c r="H218" i="36"/>
  <c r="G219" i="36"/>
  <c r="H219" i="36"/>
  <c r="G220" i="36"/>
  <c r="H220" i="36"/>
  <c r="G221" i="36"/>
  <c r="H221" i="36"/>
  <c r="G222" i="36"/>
  <c r="H222" i="36"/>
  <c r="G223" i="36"/>
  <c r="H223" i="36"/>
  <c r="G224" i="36"/>
  <c r="H224" i="36"/>
  <c r="G225" i="36"/>
  <c r="H225" i="36"/>
  <c r="G226" i="36"/>
  <c r="H226" i="36"/>
  <c r="G227" i="36"/>
  <c r="H227" i="36"/>
  <c r="G228" i="36"/>
  <c r="H228" i="36"/>
  <c r="G229" i="36"/>
  <c r="H229" i="36"/>
  <c r="G230" i="36"/>
  <c r="H230" i="36"/>
  <c r="G231" i="36"/>
  <c r="H231" i="36"/>
  <c r="G232" i="36"/>
  <c r="H232" i="36"/>
  <c r="G233" i="36"/>
  <c r="H233" i="36"/>
  <c r="G234" i="36"/>
  <c r="H234" i="36"/>
  <c r="G235" i="36"/>
  <c r="H235" i="36"/>
  <c r="G236" i="36"/>
  <c r="H236" i="36"/>
  <c r="G237" i="36"/>
  <c r="H237" i="36"/>
  <c r="G238" i="36"/>
  <c r="H238" i="36"/>
  <c r="G239" i="36"/>
  <c r="H239" i="36"/>
  <c r="G240" i="36"/>
  <c r="H240" i="36"/>
  <c r="G241" i="36"/>
  <c r="H241" i="36"/>
  <c r="G242" i="36"/>
  <c r="H242" i="36"/>
  <c r="G243" i="36"/>
  <c r="H243" i="36"/>
  <c r="G244" i="36"/>
  <c r="H244" i="36"/>
  <c r="G245" i="36"/>
  <c r="H245" i="36"/>
  <c r="G246" i="36"/>
  <c r="H246" i="36"/>
  <c r="G247" i="36"/>
  <c r="H247" i="36"/>
  <c r="G248" i="36"/>
  <c r="H248" i="36"/>
  <c r="G249" i="36"/>
  <c r="H249" i="36"/>
  <c r="G250" i="36"/>
  <c r="H250" i="36"/>
  <c r="G251" i="36"/>
  <c r="H251" i="36"/>
  <c r="G252" i="36"/>
  <c r="H252" i="36"/>
  <c r="H133" i="36"/>
  <c r="G133" i="36"/>
  <c r="G11" i="36"/>
  <c r="H11" i="36"/>
  <c r="G12" i="36"/>
  <c r="H12" i="36"/>
  <c r="G13" i="36"/>
  <c r="H13" i="36"/>
  <c r="G14" i="36"/>
  <c r="H14" i="36"/>
  <c r="G15" i="36"/>
  <c r="H15" i="36"/>
  <c r="G16" i="36"/>
  <c r="H16" i="36"/>
  <c r="G17" i="36"/>
  <c r="H17" i="36"/>
  <c r="G18" i="36"/>
  <c r="H18" i="36"/>
  <c r="G19" i="36"/>
  <c r="H19" i="36"/>
  <c r="G20" i="36"/>
  <c r="H20" i="36"/>
  <c r="G21" i="36"/>
  <c r="H21" i="36"/>
  <c r="G22" i="36"/>
  <c r="H22" i="36"/>
  <c r="G23" i="36"/>
  <c r="H23" i="36"/>
  <c r="G24" i="36"/>
  <c r="H24" i="36"/>
  <c r="G25" i="36"/>
  <c r="H25" i="36"/>
  <c r="G26" i="36"/>
  <c r="H26" i="36"/>
  <c r="G27" i="36"/>
  <c r="H27" i="36"/>
  <c r="G28" i="36"/>
  <c r="H28" i="36"/>
  <c r="G29" i="36"/>
  <c r="H29" i="36"/>
  <c r="G30" i="36"/>
  <c r="H30" i="36"/>
  <c r="G31" i="36"/>
  <c r="H31" i="36"/>
  <c r="G32" i="36"/>
  <c r="H32" i="36"/>
  <c r="G33" i="36"/>
  <c r="H33" i="36"/>
  <c r="G34" i="36"/>
  <c r="H34" i="36"/>
  <c r="G35" i="36"/>
  <c r="H35" i="36"/>
  <c r="G36" i="36"/>
  <c r="H36" i="36"/>
  <c r="G37" i="36"/>
  <c r="H37" i="36"/>
  <c r="G38" i="36"/>
  <c r="H38" i="36"/>
  <c r="G39" i="36"/>
  <c r="H39" i="36"/>
  <c r="G40" i="36"/>
  <c r="H40" i="36"/>
  <c r="G41" i="36"/>
  <c r="H41" i="36"/>
  <c r="G42" i="36"/>
  <c r="H42" i="36"/>
  <c r="G43" i="36"/>
  <c r="H43" i="36"/>
  <c r="G44" i="36"/>
  <c r="H44" i="36"/>
  <c r="G45" i="36"/>
  <c r="H45" i="36"/>
  <c r="G46" i="36"/>
  <c r="H46" i="36"/>
  <c r="G47" i="36"/>
  <c r="H47" i="36"/>
  <c r="G48" i="36"/>
  <c r="H48" i="36"/>
  <c r="G49" i="36"/>
  <c r="H49" i="36"/>
  <c r="G50" i="36"/>
  <c r="H50" i="36"/>
  <c r="G51" i="36"/>
  <c r="H51" i="36"/>
  <c r="G52" i="36"/>
  <c r="H52" i="36"/>
  <c r="G53" i="36"/>
  <c r="H53" i="36"/>
  <c r="G54" i="36"/>
  <c r="H54" i="36"/>
  <c r="G55" i="36"/>
  <c r="H55" i="36"/>
  <c r="G56" i="36"/>
  <c r="H56" i="36"/>
  <c r="G57" i="36"/>
  <c r="H57" i="36"/>
  <c r="G58" i="36"/>
  <c r="H58" i="36"/>
  <c r="G59" i="36"/>
  <c r="H59" i="36"/>
  <c r="G60" i="36"/>
  <c r="H60" i="36"/>
  <c r="G61" i="36"/>
  <c r="H61" i="36"/>
  <c r="G62" i="36"/>
  <c r="H62" i="36"/>
  <c r="G63" i="36"/>
  <c r="H63" i="36"/>
  <c r="G64" i="36"/>
  <c r="H64" i="36"/>
  <c r="G65" i="36"/>
  <c r="H65" i="36"/>
  <c r="G66" i="36"/>
  <c r="H66" i="36"/>
  <c r="G67" i="36"/>
  <c r="H67" i="36"/>
  <c r="G68" i="36"/>
  <c r="H68" i="36"/>
  <c r="G69" i="36"/>
  <c r="H69" i="36"/>
  <c r="G70" i="36"/>
  <c r="H70" i="36"/>
  <c r="G71" i="36"/>
  <c r="H71" i="36"/>
  <c r="G72" i="36"/>
  <c r="H72" i="36"/>
  <c r="G73" i="36"/>
  <c r="H73" i="36"/>
  <c r="G74" i="36"/>
  <c r="H74" i="36"/>
  <c r="G75" i="36"/>
  <c r="H75" i="36"/>
  <c r="G76" i="36"/>
  <c r="H76" i="36"/>
  <c r="G77" i="36"/>
  <c r="H77" i="36"/>
  <c r="G78" i="36"/>
  <c r="H78" i="36"/>
  <c r="G79" i="36"/>
  <c r="H79" i="36"/>
  <c r="G80" i="36"/>
  <c r="H80" i="36"/>
  <c r="G81" i="36"/>
  <c r="H81" i="36"/>
  <c r="G82" i="36"/>
  <c r="H82" i="36"/>
  <c r="G83" i="36"/>
  <c r="H83" i="36"/>
  <c r="G84" i="36"/>
  <c r="H84" i="36"/>
  <c r="G85" i="36"/>
  <c r="H85" i="36"/>
  <c r="G86" i="36"/>
  <c r="H86" i="36"/>
  <c r="G87" i="36"/>
  <c r="H87" i="36"/>
  <c r="G88" i="36"/>
  <c r="H88" i="36"/>
  <c r="G89" i="36"/>
  <c r="H89" i="36"/>
  <c r="G90" i="36"/>
  <c r="H90" i="36"/>
  <c r="G91" i="36"/>
  <c r="H91" i="36"/>
  <c r="G92" i="36"/>
  <c r="H92" i="36"/>
  <c r="G93" i="36"/>
  <c r="H93" i="36"/>
  <c r="G94" i="36"/>
  <c r="H94" i="36"/>
  <c r="G95" i="36"/>
  <c r="H95" i="36"/>
  <c r="G96" i="36"/>
  <c r="H96" i="36"/>
  <c r="G97" i="36"/>
  <c r="H97" i="36"/>
  <c r="G98" i="36"/>
  <c r="H98" i="36"/>
  <c r="G99" i="36"/>
  <c r="H99" i="36"/>
  <c r="G100" i="36"/>
  <c r="H100" i="36"/>
  <c r="G101" i="36"/>
  <c r="H101" i="36"/>
  <c r="G102" i="36"/>
  <c r="H102" i="36"/>
  <c r="G103" i="36"/>
  <c r="H103" i="36"/>
  <c r="G104" i="36"/>
  <c r="H104" i="36"/>
  <c r="G105" i="36"/>
  <c r="H105" i="36"/>
  <c r="G106" i="36"/>
  <c r="H106" i="36"/>
  <c r="G107" i="36"/>
  <c r="H107" i="36"/>
  <c r="G108" i="36"/>
  <c r="H108" i="36"/>
  <c r="G109" i="36"/>
  <c r="H109" i="36"/>
  <c r="G110" i="36"/>
  <c r="H110" i="36"/>
  <c r="G111" i="36"/>
  <c r="H111" i="36"/>
  <c r="G112" i="36"/>
  <c r="H112" i="36"/>
  <c r="G113" i="36"/>
  <c r="H113" i="36"/>
  <c r="G114" i="36"/>
  <c r="H114" i="36"/>
  <c r="G115" i="36"/>
  <c r="H115" i="36"/>
  <c r="G116" i="36"/>
  <c r="H116" i="36"/>
  <c r="G117" i="36"/>
  <c r="H117" i="36"/>
  <c r="G118" i="36"/>
  <c r="H118" i="36"/>
  <c r="G119" i="36"/>
  <c r="H119" i="36"/>
  <c r="G120" i="36"/>
  <c r="H120" i="36"/>
  <c r="G121" i="36"/>
  <c r="H121" i="36"/>
  <c r="G122" i="36"/>
  <c r="H122" i="36"/>
  <c r="G123" i="36"/>
  <c r="H123" i="36"/>
  <c r="G124" i="36"/>
  <c r="H124" i="36"/>
  <c r="G125" i="36"/>
  <c r="H125" i="36"/>
  <c r="G126" i="36"/>
  <c r="H126" i="36"/>
  <c r="G127" i="36"/>
  <c r="H127" i="36"/>
  <c r="G128" i="36"/>
  <c r="H128" i="36"/>
  <c r="G129" i="36"/>
  <c r="H129" i="36"/>
  <c r="H10" i="36"/>
  <c r="G10" i="36"/>
  <c r="H30" i="35"/>
  <c r="H31" i="35"/>
  <c r="G31" i="35"/>
  <c r="G30" i="35"/>
  <c r="G12" i="35"/>
  <c r="H12" i="35"/>
  <c r="G13" i="35"/>
  <c r="H13" i="35"/>
  <c r="G14" i="35"/>
  <c r="H14" i="35"/>
  <c r="G15" i="35"/>
  <c r="H15" i="35"/>
  <c r="G16" i="35"/>
  <c r="H16" i="35"/>
  <c r="G17" i="35"/>
  <c r="H17" i="35"/>
  <c r="G18" i="35"/>
  <c r="H18" i="35"/>
  <c r="G19" i="35"/>
  <c r="H19" i="35"/>
  <c r="G20" i="35"/>
  <c r="H20" i="35"/>
  <c r="G21" i="35"/>
  <c r="H21" i="35"/>
  <c r="G22" i="35"/>
  <c r="H22" i="35"/>
  <c r="G23" i="35"/>
  <c r="H23" i="35"/>
  <c r="G24" i="35"/>
  <c r="H24" i="35"/>
  <c r="G25" i="35"/>
  <c r="H25" i="35"/>
  <c r="G26" i="35"/>
  <c r="H26" i="35"/>
  <c r="H11" i="35"/>
  <c r="G11" i="35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208" i="37"/>
  <c r="E209" i="37"/>
  <c r="E210" i="37"/>
  <c r="E211" i="37"/>
  <c r="E212" i="37"/>
  <c r="E213" i="37"/>
  <c r="E214" i="37"/>
  <c r="E215" i="37"/>
  <c r="E216" i="37"/>
  <c r="E217" i="37"/>
  <c r="E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252" i="37"/>
  <c r="D137" i="37"/>
  <c r="D138" i="37"/>
  <c r="D139" i="37"/>
  <c r="D140" i="37"/>
  <c r="D141" i="37"/>
  <c r="D142" i="37"/>
  <c r="D143" i="37"/>
  <c r="D144" i="37"/>
  <c r="D145" i="37"/>
  <c r="D146" i="37"/>
  <c r="D147" i="37"/>
  <c r="D148" i="37"/>
  <c r="D149" i="37"/>
  <c r="D150" i="37"/>
  <c r="D151" i="37"/>
  <c r="D152" i="37"/>
  <c r="D153" i="37"/>
  <c r="D154" i="37"/>
  <c r="D155" i="37"/>
  <c r="D156" i="37"/>
  <c r="D157" i="37"/>
  <c r="D158" i="37"/>
  <c r="D159" i="37"/>
  <c r="D160" i="37"/>
  <c r="D161" i="37"/>
  <c r="D162" i="37"/>
  <c r="D163" i="37"/>
  <c r="D164" i="37"/>
  <c r="D165" i="37"/>
  <c r="D166" i="37"/>
  <c r="D167" i="37"/>
  <c r="D168" i="37"/>
  <c r="D169" i="37"/>
  <c r="D170" i="37"/>
  <c r="D171" i="37"/>
  <c r="D172" i="37"/>
  <c r="D173" i="37"/>
  <c r="D174" i="37"/>
  <c r="D175" i="37"/>
  <c r="D176" i="37"/>
  <c r="D177" i="37"/>
  <c r="D178" i="37"/>
  <c r="D179" i="37"/>
  <c r="D180" i="37"/>
  <c r="D181" i="37"/>
  <c r="D182" i="37"/>
  <c r="D183" i="37"/>
  <c r="D184" i="37"/>
  <c r="D185" i="37"/>
  <c r="D186" i="37"/>
  <c r="D187" i="37"/>
  <c r="D188" i="37"/>
  <c r="D189" i="37"/>
  <c r="D190" i="37"/>
  <c r="D191" i="37"/>
  <c r="D192" i="37"/>
  <c r="D193" i="37"/>
  <c r="D194" i="37"/>
  <c r="D195" i="37"/>
  <c r="D196" i="37"/>
  <c r="D197" i="37"/>
  <c r="D198" i="37"/>
  <c r="D199" i="37"/>
  <c r="D200" i="37"/>
  <c r="D201" i="37"/>
  <c r="D202" i="37"/>
  <c r="D203" i="37"/>
  <c r="D204" i="37"/>
  <c r="D205" i="37"/>
  <c r="D206" i="37"/>
  <c r="D207" i="37"/>
  <c r="D208" i="37"/>
  <c r="D209" i="37"/>
  <c r="D210" i="37"/>
  <c r="D211" i="37"/>
  <c r="D212" i="37"/>
  <c r="D213" i="37"/>
  <c r="D214" i="37"/>
  <c r="D215" i="37"/>
  <c r="D216" i="37"/>
  <c r="D217" i="37"/>
  <c r="D218" i="37"/>
  <c r="D219" i="37"/>
  <c r="D220" i="37"/>
  <c r="D221" i="37"/>
  <c r="D222" i="37"/>
  <c r="D223" i="37"/>
  <c r="D224" i="37"/>
  <c r="D225" i="37"/>
  <c r="D226" i="37"/>
  <c r="D227" i="37"/>
  <c r="D228" i="37"/>
  <c r="D229" i="37"/>
  <c r="D230" i="37"/>
  <c r="D231" i="37"/>
  <c r="D232" i="37"/>
  <c r="D233" i="37"/>
  <c r="D234" i="37"/>
  <c r="D235" i="37"/>
  <c r="D236" i="37"/>
  <c r="D237" i="37"/>
  <c r="D238" i="37"/>
  <c r="D239" i="37"/>
  <c r="D240" i="37"/>
  <c r="D241" i="37"/>
  <c r="D242" i="37"/>
  <c r="D243" i="37"/>
  <c r="D244" i="37"/>
  <c r="D245" i="37"/>
  <c r="D246" i="37"/>
  <c r="D247" i="37"/>
  <c r="D248" i="37"/>
  <c r="D249" i="37"/>
  <c r="D250" i="37"/>
  <c r="D251" i="37"/>
  <c r="D252" i="37"/>
  <c r="D135" i="37"/>
  <c r="D136" i="37"/>
  <c r="D134" i="37"/>
  <c r="D13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23" i="37"/>
  <c r="D124" i="37"/>
  <c r="D125" i="37"/>
  <c r="D126" i="37"/>
  <c r="D127" i="37"/>
  <c r="D128" i="37"/>
  <c r="D129" i="37"/>
  <c r="D13" i="37"/>
  <c r="D12" i="37"/>
  <c r="D11" i="37"/>
  <c r="D10" i="37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204" i="38"/>
  <c r="D205" i="38"/>
  <c r="D206" i="38"/>
  <c r="D207" i="38"/>
  <c r="D208" i="38"/>
  <c r="D209" i="38"/>
  <c r="D210" i="38"/>
  <c r="D211" i="38"/>
  <c r="D212" i="38"/>
  <c r="D213" i="38"/>
  <c r="D214" i="38"/>
  <c r="D215" i="38"/>
  <c r="D216" i="38"/>
  <c r="D217" i="38"/>
  <c r="D218" i="38"/>
  <c r="D219" i="38"/>
  <c r="D220" i="38"/>
  <c r="D221" i="38"/>
  <c r="D222" i="38"/>
  <c r="D223" i="38"/>
  <c r="D224" i="38"/>
  <c r="D225" i="38"/>
  <c r="D226" i="38"/>
  <c r="D227" i="38"/>
  <c r="D228" i="38"/>
  <c r="D229" i="38"/>
  <c r="D230" i="38"/>
  <c r="D231" i="38"/>
  <c r="D232" i="38"/>
  <c r="D233" i="38"/>
  <c r="D234" i="38"/>
  <c r="D235" i="38"/>
  <c r="D236" i="38"/>
  <c r="D237" i="38"/>
  <c r="D238" i="38"/>
  <c r="D239" i="38"/>
  <c r="D240" i="38"/>
  <c r="D241" i="38"/>
  <c r="D242" i="38"/>
  <c r="D243" i="38"/>
  <c r="D244" i="38"/>
  <c r="D245" i="38"/>
  <c r="D246" i="38"/>
  <c r="D247" i="38"/>
  <c r="D248" i="38"/>
  <c r="D249" i="38"/>
  <c r="D250" i="38"/>
  <c r="D251" i="38"/>
  <c r="D252" i="38"/>
  <c r="D135" i="38"/>
  <c r="D136" i="38"/>
  <c r="D134" i="38"/>
  <c r="D133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2" i="38"/>
  <c r="D13" i="38"/>
  <c r="D11" i="38"/>
  <c r="D10" i="38"/>
  <c r="D13" i="35"/>
  <c r="D14" i="35"/>
  <c r="D15" i="35"/>
  <c r="D16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E21" i="35"/>
  <c r="F21" i="35"/>
  <c r="E22" i="35"/>
  <c r="F22" i="35"/>
  <c r="E23" i="35"/>
  <c r="F23" i="35"/>
  <c r="E24" i="35"/>
  <c r="F24" i="35"/>
  <c r="E25" i="35"/>
  <c r="F25" i="35"/>
  <c r="E26" i="35"/>
  <c r="F26" i="35"/>
  <c r="E11" i="35"/>
  <c r="F11" i="35"/>
  <c r="D17" i="35"/>
  <c r="D18" i="35"/>
  <c r="D19" i="35"/>
  <c r="D20" i="35"/>
  <c r="D21" i="35"/>
  <c r="D22" i="35"/>
  <c r="D23" i="35"/>
  <c r="D24" i="35"/>
  <c r="D25" i="35"/>
  <c r="D26" i="35"/>
  <c r="D12" i="35"/>
  <c r="D11" i="35"/>
  <c r="E31" i="35"/>
  <c r="F31" i="35"/>
  <c r="E30" i="35"/>
  <c r="F30" i="35"/>
  <c r="D31" i="35"/>
  <c r="D30" i="35"/>
  <c r="E11" i="25"/>
  <c r="E12" i="25"/>
  <c r="E13" i="25"/>
  <c r="E14" i="25"/>
  <c r="E15" i="25"/>
  <c r="E16" i="25"/>
  <c r="D16" i="25"/>
  <c r="D15" i="25"/>
  <c r="D14" i="25"/>
  <c r="D13" i="25"/>
  <c r="D12" i="25"/>
  <c r="D11" i="25"/>
  <c r="F13" i="25"/>
  <c r="F14" i="25"/>
  <c r="F15" i="25"/>
  <c r="F16" i="25"/>
  <c r="F12" i="25"/>
  <c r="F11" i="25"/>
  <c r="F21" i="25"/>
  <c r="F20" i="25"/>
  <c r="E20" i="25"/>
  <c r="E21" i="25"/>
  <c r="D20" i="25"/>
  <c r="D21" i="25"/>
  <c r="D6" i="37"/>
  <c r="D5" i="37"/>
  <c r="D4" i="37"/>
  <c r="E9" i="14"/>
  <c r="D3" i="37"/>
  <c r="C6" i="37"/>
  <c r="C5" i="37"/>
  <c r="C4" i="37"/>
  <c r="C3" i="37"/>
  <c r="D6" i="38"/>
  <c r="D5" i="38"/>
  <c r="D4" i="38"/>
  <c r="E8" i="14"/>
  <c r="D3" i="38"/>
  <c r="C6" i="38"/>
  <c r="C5" i="38"/>
  <c r="C4" i="38"/>
  <c r="C3" i="38"/>
  <c r="P252" i="38"/>
  <c r="M252" i="38"/>
  <c r="L252" i="38"/>
  <c r="I252" i="38"/>
  <c r="F252" i="38"/>
  <c r="P251" i="38"/>
  <c r="M251" i="38"/>
  <c r="L251" i="38"/>
  <c r="I251" i="38"/>
  <c r="F251" i="38"/>
  <c r="P250" i="38"/>
  <c r="M250" i="38"/>
  <c r="L250" i="38"/>
  <c r="I250" i="38"/>
  <c r="F250" i="38"/>
  <c r="P249" i="38"/>
  <c r="M249" i="38"/>
  <c r="L249" i="38"/>
  <c r="I249" i="38"/>
  <c r="F249" i="38"/>
  <c r="P248" i="38"/>
  <c r="M248" i="38"/>
  <c r="L248" i="38"/>
  <c r="I248" i="38"/>
  <c r="F248" i="38"/>
  <c r="P247" i="38"/>
  <c r="M247" i="38"/>
  <c r="L247" i="38"/>
  <c r="I247" i="38"/>
  <c r="F247" i="38"/>
  <c r="P246" i="38"/>
  <c r="M246" i="38"/>
  <c r="L246" i="38"/>
  <c r="I246" i="38"/>
  <c r="F246" i="38"/>
  <c r="P245" i="38"/>
  <c r="M245" i="38"/>
  <c r="L245" i="38"/>
  <c r="I245" i="38"/>
  <c r="F245" i="38"/>
  <c r="P244" i="38"/>
  <c r="M244" i="38"/>
  <c r="L244" i="38"/>
  <c r="I244" i="38"/>
  <c r="F244" i="38"/>
  <c r="P243" i="38"/>
  <c r="M243" i="38"/>
  <c r="L243" i="38"/>
  <c r="I243" i="38"/>
  <c r="F243" i="38"/>
  <c r="P242" i="38"/>
  <c r="M242" i="38"/>
  <c r="L242" i="38"/>
  <c r="I242" i="38"/>
  <c r="F242" i="38"/>
  <c r="P241" i="38"/>
  <c r="M241" i="38"/>
  <c r="L241" i="38"/>
  <c r="I241" i="38"/>
  <c r="F241" i="38"/>
  <c r="P240" i="38"/>
  <c r="M240" i="38"/>
  <c r="L240" i="38"/>
  <c r="I240" i="38"/>
  <c r="F240" i="38"/>
  <c r="P239" i="38"/>
  <c r="M239" i="38"/>
  <c r="L239" i="38"/>
  <c r="I239" i="38"/>
  <c r="F239" i="38"/>
  <c r="P238" i="38"/>
  <c r="M238" i="38"/>
  <c r="L238" i="38"/>
  <c r="I238" i="38"/>
  <c r="F238" i="38"/>
  <c r="P237" i="38"/>
  <c r="M237" i="38"/>
  <c r="L237" i="38"/>
  <c r="I237" i="38"/>
  <c r="F237" i="38"/>
  <c r="P236" i="38"/>
  <c r="M236" i="38"/>
  <c r="L236" i="38"/>
  <c r="I236" i="38"/>
  <c r="F236" i="38"/>
  <c r="P235" i="38"/>
  <c r="M235" i="38"/>
  <c r="L235" i="38"/>
  <c r="I235" i="38"/>
  <c r="F235" i="38"/>
  <c r="P234" i="38"/>
  <c r="M234" i="38"/>
  <c r="L234" i="38"/>
  <c r="I234" i="38"/>
  <c r="F234" i="38"/>
  <c r="P233" i="38"/>
  <c r="M233" i="38"/>
  <c r="L233" i="38"/>
  <c r="I233" i="38"/>
  <c r="F233" i="38"/>
  <c r="P232" i="38"/>
  <c r="M232" i="38"/>
  <c r="L232" i="38"/>
  <c r="I232" i="38"/>
  <c r="F232" i="38"/>
  <c r="P231" i="38"/>
  <c r="M231" i="38"/>
  <c r="L231" i="38"/>
  <c r="I231" i="38"/>
  <c r="F231" i="38"/>
  <c r="P230" i="38"/>
  <c r="M230" i="38"/>
  <c r="L230" i="38"/>
  <c r="I230" i="38"/>
  <c r="F230" i="38"/>
  <c r="P229" i="38"/>
  <c r="M229" i="38"/>
  <c r="L229" i="38"/>
  <c r="I229" i="38"/>
  <c r="F229" i="38"/>
  <c r="P228" i="38"/>
  <c r="M228" i="38"/>
  <c r="L228" i="38"/>
  <c r="I228" i="38"/>
  <c r="F228" i="38"/>
  <c r="P227" i="38"/>
  <c r="M227" i="38"/>
  <c r="L227" i="38"/>
  <c r="I227" i="38"/>
  <c r="F227" i="38"/>
  <c r="P226" i="38"/>
  <c r="M226" i="38"/>
  <c r="L226" i="38"/>
  <c r="I226" i="38"/>
  <c r="F226" i="38"/>
  <c r="P225" i="38"/>
  <c r="M225" i="38"/>
  <c r="L225" i="38"/>
  <c r="I225" i="38"/>
  <c r="F225" i="38"/>
  <c r="P224" i="38"/>
  <c r="M224" i="38"/>
  <c r="L224" i="38"/>
  <c r="I224" i="38"/>
  <c r="F224" i="38"/>
  <c r="P223" i="38"/>
  <c r="M223" i="38"/>
  <c r="L223" i="38"/>
  <c r="I223" i="38"/>
  <c r="F223" i="38"/>
  <c r="P222" i="38"/>
  <c r="M222" i="38"/>
  <c r="L222" i="38"/>
  <c r="I222" i="38"/>
  <c r="F222" i="38"/>
  <c r="P221" i="38"/>
  <c r="M221" i="38"/>
  <c r="L221" i="38"/>
  <c r="I221" i="38"/>
  <c r="F221" i="38"/>
  <c r="P220" i="38"/>
  <c r="M220" i="38"/>
  <c r="L220" i="38"/>
  <c r="I220" i="38"/>
  <c r="F220" i="38"/>
  <c r="P219" i="38"/>
  <c r="M219" i="38"/>
  <c r="L219" i="38"/>
  <c r="I219" i="38"/>
  <c r="F219" i="38"/>
  <c r="P218" i="38"/>
  <c r="M218" i="38"/>
  <c r="L218" i="38"/>
  <c r="I218" i="38"/>
  <c r="F218" i="38"/>
  <c r="P217" i="38"/>
  <c r="M217" i="38"/>
  <c r="L217" i="38"/>
  <c r="I217" i="38"/>
  <c r="F217" i="38"/>
  <c r="P216" i="38"/>
  <c r="M216" i="38"/>
  <c r="L216" i="38"/>
  <c r="I216" i="38"/>
  <c r="F216" i="38"/>
  <c r="P215" i="38"/>
  <c r="M215" i="38"/>
  <c r="L215" i="38"/>
  <c r="I215" i="38"/>
  <c r="F215" i="38"/>
  <c r="P214" i="38"/>
  <c r="M214" i="38"/>
  <c r="L214" i="38"/>
  <c r="I214" i="38"/>
  <c r="F214" i="38"/>
  <c r="P213" i="38"/>
  <c r="M213" i="38"/>
  <c r="L213" i="38"/>
  <c r="I213" i="38"/>
  <c r="F213" i="38"/>
  <c r="P212" i="38"/>
  <c r="M212" i="38"/>
  <c r="L212" i="38"/>
  <c r="I212" i="38"/>
  <c r="F212" i="38"/>
  <c r="P211" i="38"/>
  <c r="M211" i="38"/>
  <c r="L211" i="38"/>
  <c r="I211" i="38"/>
  <c r="F211" i="38"/>
  <c r="P210" i="38"/>
  <c r="M210" i="38"/>
  <c r="L210" i="38"/>
  <c r="I210" i="38"/>
  <c r="F210" i="38"/>
  <c r="P209" i="38"/>
  <c r="M209" i="38"/>
  <c r="L209" i="38"/>
  <c r="I209" i="38"/>
  <c r="F209" i="38"/>
  <c r="P208" i="38"/>
  <c r="M208" i="38"/>
  <c r="L208" i="38"/>
  <c r="I208" i="38"/>
  <c r="F208" i="38"/>
  <c r="P207" i="38"/>
  <c r="M207" i="38"/>
  <c r="L207" i="38"/>
  <c r="I207" i="38"/>
  <c r="F207" i="38"/>
  <c r="P206" i="38"/>
  <c r="M206" i="38"/>
  <c r="L206" i="38"/>
  <c r="I206" i="38"/>
  <c r="F206" i="38"/>
  <c r="P205" i="38"/>
  <c r="M205" i="38"/>
  <c r="L205" i="38"/>
  <c r="I205" i="38"/>
  <c r="F205" i="38"/>
  <c r="P204" i="38"/>
  <c r="M204" i="38"/>
  <c r="L204" i="38"/>
  <c r="I204" i="38"/>
  <c r="F204" i="38"/>
  <c r="P203" i="38"/>
  <c r="M203" i="38"/>
  <c r="L203" i="38"/>
  <c r="I203" i="38"/>
  <c r="F203" i="38"/>
  <c r="P202" i="38"/>
  <c r="M202" i="38"/>
  <c r="L202" i="38"/>
  <c r="I202" i="38"/>
  <c r="F202" i="38"/>
  <c r="P201" i="38"/>
  <c r="M201" i="38"/>
  <c r="L201" i="38"/>
  <c r="I201" i="38"/>
  <c r="F201" i="38"/>
  <c r="P200" i="38"/>
  <c r="M200" i="38"/>
  <c r="L200" i="38"/>
  <c r="I200" i="38"/>
  <c r="F200" i="38"/>
  <c r="P199" i="38"/>
  <c r="M199" i="38"/>
  <c r="L199" i="38"/>
  <c r="I199" i="38"/>
  <c r="F199" i="38"/>
  <c r="P198" i="38"/>
  <c r="M198" i="38"/>
  <c r="L198" i="38"/>
  <c r="I198" i="38"/>
  <c r="F198" i="38"/>
  <c r="P197" i="38"/>
  <c r="M197" i="38"/>
  <c r="L197" i="38"/>
  <c r="I197" i="38"/>
  <c r="F197" i="38"/>
  <c r="P196" i="38"/>
  <c r="M196" i="38"/>
  <c r="L196" i="38"/>
  <c r="I196" i="38"/>
  <c r="F196" i="38"/>
  <c r="P195" i="38"/>
  <c r="M195" i="38"/>
  <c r="L195" i="38"/>
  <c r="I195" i="38"/>
  <c r="F195" i="38"/>
  <c r="P194" i="38"/>
  <c r="M194" i="38"/>
  <c r="L194" i="38"/>
  <c r="I194" i="38"/>
  <c r="F194" i="38"/>
  <c r="P193" i="38"/>
  <c r="M193" i="38"/>
  <c r="L193" i="38"/>
  <c r="I193" i="38"/>
  <c r="F193" i="38"/>
  <c r="P192" i="38"/>
  <c r="M192" i="38"/>
  <c r="L192" i="38"/>
  <c r="I192" i="38"/>
  <c r="F192" i="38"/>
  <c r="P191" i="38"/>
  <c r="M191" i="38"/>
  <c r="L191" i="38"/>
  <c r="I191" i="38"/>
  <c r="F191" i="38"/>
  <c r="P190" i="38"/>
  <c r="M190" i="38"/>
  <c r="L190" i="38"/>
  <c r="I190" i="38"/>
  <c r="F190" i="38"/>
  <c r="P189" i="38"/>
  <c r="M189" i="38"/>
  <c r="L189" i="38"/>
  <c r="I189" i="38"/>
  <c r="F189" i="38"/>
  <c r="P188" i="38"/>
  <c r="M188" i="38"/>
  <c r="L188" i="38"/>
  <c r="I188" i="38"/>
  <c r="F188" i="38"/>
  <c r="P187" i="38"/>
  <c r="M187" i="38"/>
  <c r="L187" i="38"/>
  <c r="I187" i="38"/>
  <c r="F187" i="38"/>
  <c r="P186" i="38"/>
  <c r="M186" i="38"/>
  <c r="L186" i="38"/>
  <c r="I186" i="38"/>
  <c r="F186" i="38"/>
  <c r="P185" i="38"/>
  <c r="M185" i="38"/>
  <c r="L185" i="38"/>
  <c r="I185" i="38"/>
  <c r="F185" i="38"/>
  <c r="P184" i="38"/>
  <c r="M184" i="38"/>
  <c r="L184" i="38"/>
  <c r="I184" i="38"/>
  <c r="F184" i="38"/>
  <c r="P183" i="38"/>
  <c r="M183" i="38"/>
  <c r="L183" i="38"/>
  <c r="I183" i="38"/>
  <c r="F183" i="38"/>
  <c r="P182" i="38"/>
  <c r="M182" i="38"/>
  <c r="L182" i="38"/>
  <c r="I182" i="38"/>
  <c r="F182" i="38"/>
  <c r="P181" i="38"/>
  <c r="M181" i="38"/>
  <c r="L181" i="38"/>
  <c r="I181" i="38"/>
  <c r="F181" i="38"/>
  <c r="P180" i="38"/>
  <c r="M180" i="38"/>
  <c r="L180" i="38"/>
  <c r="I180" i="38"/>
  <c r="F180" i="38"/>
  <c r="P179" i="38"/>
  <c r="M179" i="38"/>
  <c r="L179" i="38"/>
  <c r="I179" i="38"/>
  <c r="F179" i="38"/>
  <c r="P178" i="38"/>
  <c r="M178" i="38"/>
  <c r="L178" i="38"/>
  <c r="I178" i="38"/>
  <c r="F178" i="38"/>
  <c r="P177" i="38"/>
  <c r="M177" i="38"/>
  <c r="L177" i="38"/>
  <c r="I177" i="38"/>
  <c r="F177" i="38"/>
  <c r="P176" i="38"/>
  <c r="M176" i="38"/>
  <c r="L176" i="38"/>
  <c r="I176" i="38"/>
  <c r="F176" i="38"/>
  <c r="P175" i="38"/>
  <c r="M175" i="38"/>
  <c r="L175" i="38"/>
  <c r="I175" i="38"/>
  <c r="F175" i="38"/>
  <c r="P174" i="38"/>
  <c r="M174" i="38"/>
  <c r="L174" i="38"/>
  <c r="I174" i="38"/>
  <c r="F174" i="38"/>
  <c r="P173" i="38"/>
  <c r="M173" i="38"/>
  <c r="L173" i="38"/>
  <c r="I173" i="38"/>
  <c r="F173" i="38"/>
  <c r="P172" i="38"/>
  <c r="M172" i="38"/>
  <c r="L172" i="38"/>
  <c r="I172" i="38"/>
  <c r="F172" i="38"/>
  <c r="P171" i="38"/>
  <c r="M171" i="38"/>
  <c r="L171" i="38"/>
  <c r="I171" i="38"/>
  <c r="F171" i="38"/>
  <c r="P170" i="38"/>
  <c r="M170" i="38"/>
  <c r="L170" i="38"/>
  <c r="I170" i="38"/>
  <c r="F170" i="38"/>
  <c r="P169" i="38"/>
  <c r="M169" i="38"/>
  <c r="L169" i="38"/>
  <c r="I169" i="38"/>
  <c r="F169" i="38"/>
  <c r="P168" i="38"/>
  <c r="M168" i="38"/>
  <c r="L168" i="38"/>
  <c r="I168" i="38"/>
  <c r="F168" i="38"/>
  <c r="P167" i="38"/>
  <c r="M167" i="38"/>
  <c r="L167" i="38"/>
  <c r="I167" i="38"/>
  <c r="F167" i="38"/>
  <c r="P166" i="38"/>
  <c r="M166" i="38"/>
  <c r="L166" i="38"/>
  <c r="I166" i="38"/>
  <c r="F166" i="38"/>
  <c r="P165" i="38"/>
  <c r="M165" i="38"/>
  <c r="L165" i="38"/>
  <c r="I165" i="38"/>
  <c r="F165" i="38"/>
  <c r="P164" i="38"/>
  <c r="M164" i="38"/>
  <c r="L164" i="38"/>
  <c r="I164" i="38"/>
  <c r="F164" i="38"/>
  <c r="P163" i="38"/>
  <c r="M163" i="38"/>
  <c r="L163" i="38"/>
  <c r="I163" i="38"/>
  <c r="F163" i="38"/>
  <c r="P162" i="38"/>
  <c r="M162" i="38"/>
  <c r="L162" i="38"/>
  <c r="I162" i="38"/>
  <c r="F162" i="38"/>
  <c r="P161" i="38"/>
  <c r="M161" i="38"/>
  <c r="L161" i="38"/>
  <c r="I161" i="38"/>
  <c r="F161" i="38"/>
  <c r="P160" i="38"/>
  <c r="M160" i="38"/>
  <c r="L160" i="38"/>
  <c r="I160" i="38"/>
  <c r="F160" i="38"/>
  <c r="P159" i="38"/>
  <c r="M159" i="38"/>
  <c r="L159" i="38"/>
  <c r="I159" i="38"/>
  <c r="F159" i="38"/>
  <c r="P158" i="38"/>
  <c r="M158" i="38"/>
  <c r="L158" i="38"/>
  <c r="I158" i="38"/>
  <c r="F158" i="38"/>
  <c r="P157" i="38"/>
  <c r="M157" i="38"/>
  <c r="L157" i="38"/>
  <c r="I157" i="38"/>
  <c r="F157" i="38"/>
  <c r="P156" i="38"/>
  <c r="M156" i="38"/>
  <c r="L156" i="38"/>
  <c r="I156" i="38"/>
  <c r="F156" i="38"/>
  <c r="P155" i="38"/>
  <c r="M155" i="38"/>
  <c r="L155" i="38"/>
  <c r="I155" i="38"/>
  <c r="F155" i="38"/>
  <c r="P154" i="38"/>
  <c r="M154" i="38"/>
  <c r="L154" i="38"/>
  <c r="I154" i="38"/>
  <c r="F154" i="38"/>
  <c r="P153" i="38"/>
  <c r="M153" i="38"/>
  <c r="L153" i="38"/>
  <c r="I153" i="38"/>
  <c r="F153" i="38"/>
  <c r="P152" i="38"/>
  <c r="M152" i="38"/>
  <c r="L152" i="38"/>
  <c r="I152" i="38"/>
  <c r="F152" i="38"/>
  <c r="P151" i="38"/>
  <c r="M151" i="38"/>
  <c r="L151" i="38"/>
  <c r="I151" i="38"/>
  <c r="F151" i="38"/>
  <c r="P150" i="38"/>
  <c r="M150" i="38"/>
  <c r="L150" i="38"/>
  <c r="I150" i="38"/>
  <c r="F150" i="38"/>
  <c r="P149" i="38"/>
  <c r="M149" i="38"/>
  <c r="L149" i="38"/>
  <c r="I149" i="38"/>
  <c r="F149" i="38"/>
  <c r="P148" i="38"/>
  <c r="M148" i="38"/>
  <c r="L148" i="38"/>
  <c r="I148" i="38"/>
  <c r="F148" i="38"/>
  <c r="P147" i="38"/>
  <c r="M147" i="38"/>
  <c r="L147" i="38"/>
  <c r="I147" i="38"/>
  <c r="F147" i="38"/>
  <c r="P146" i="38"/>
  <c r="M146" i="38"/>
  <c r="L146" i="38"/>
  <c r="I146" i="38"/>
  <c r="F146" i="38"/>
  <c r="P145" i="38"/>
  <c r="M145" i="38"/>
  <c r="L145" i="38"/>
  <c r="I145" i="38"/>
  <c r="F145" i="38"/>
  <c r="P144" i="38"/>
  <c r="M144" i="38"/>
  <c r="L144" i="38"/>
  <c r="I144" i="38"/>
  <c r="F144" i="38"/>
  <c r="P143" i="38"/>
  <c r="M143" i="38"/>
  <c r="L143" i="38"/>
  <c r="I143" i="38"/>
  <c r="F143" i="38"/>
  <c r="P142" i="38"/>
  <c r="M142" i="38"/>
  <c r="L142" i="38"/>
  <c r="I142" i="38"/>
  <c r="F142" i="38"/>
  <c r="P141" i="38"/>
  <c r="M141" i="38"/>
  <c r="L141" i="38"/>
  <c r="I141" i="38"/>
  <c r="F141" i="38"/>
  <c r="P140" i="38"/>
  <c r="M140" i="38"/>
  <c r="L140" i="38"/>
  <c r="I140" i="38"/>
  <c r="F140" i="38"/>
  <c r="P139" i="38"/>
  <c r="M139" i="38"/>
  <c r="L139" i="38"/>
  <c r="I139" i="38"/>
  <c r="F139" i="38"/>
  <c r="P138" i="38"/>
  <c r="M138" i="38"/>
  <c r="L138" i="38"/>
  <c r="I138" i="38"/>
  <c r="F138" i="38"/>
  <c r="P137" i="38"/>
  <c r="M137" i="38"/>
  <c r="L137" i="38"/>
  <c r="I137" i="38"/>
  <c r="F137" i="38"/>
  <c r="P136" i="38"/>
  <c r="M136" i="38"/>
  <c r="L136" i="38"/>
  <c r="I136" i="38"/>
  <c r="F136" i="38"/>
  <c r="P135" i="38"/>
  <c r="M135" i="38"/>
  <c r="L135" i="38"/>
  <c r="I135" i="38"/>
  <c r="F135" i="38"/>
  <c r="P134" i="38"/>
  <c r="M134" i="38"/>
  <c r="L134" i="38"/>
  <c r="I134" i="38"/>
  <c r="F134" i="38"/>
  <c r="P133" i="38"/>
  <c r="M133" i="38"/>
  <c r="L133" i="38"/>
  <c r="I133" i="38"/>
  <c r="F133" i="38"/>
  <c r="P129" i="38"/>
  <c r="M129" i="38"/>
  <c r="L129" i="38"/>
  <c r="I129" i="38"/>
  <c r="F129" i="38"/>
  <c r="P128" i="38"/>
  <c r="M128" i="38"/>
  <c r="L128" i="38"/>
  <c r="I128" i="38"/>
  <c r="F128" i="38"/>
  <c r="P127" i="38"/>
  <c r="M127" i="38"/>
  <c r="L127" i="38"/>
  <c r="I127" i="38"/>
  <c r="F127" i="38"/>
  <c r="P126" i="38"/>
  <c r="M126" i="38"/>
  <c r="L126" i="38"/>
  <c r="I126" i="38"/>
  <c r="F126" i="38"/>
  <c r="P125" i="38"/>
  <c r="M125" i="38"/>
  <c r="L125" i="38"/>
  <c r="I125" i="38"/>
  <c r="F125" i="38"/>
  <c r="P124" i="38"/>
  <c r="M124" i="38"/>
  <c r="L124" i="38"/>
  <c r="I124" i="38"/>
  <c r="F124" i="38"/>
  <c r="P123" i="38"/>
  <c r="M123" i="38"/>
  <c r="L123" i="38"/>
  <c r="I123" i="38"/>
  <c r="F123" i="38"/>
  <c r="P122" i="38"/>
  <c r="M122" i="38"/>
  <c r="L122" i="38"/>
  <c r="I122" i="38"/>
  <c r="F122" i="38"/>
  <c r="P121" i="38"/>
  <c r="M121" i="38"/>
  <c r="L121" i="38"/>
  <c r="I121" i="38"/>
  <c r="F121" i="38"/>
  <c r="P120" i="38"/>
  <c r="M120" i="38"/>
  <c r="L120" i="38"/>
  <c r="I120" i="38"/>
  <c r="F120" i="38"/>
  <c r="P119" i="38"/>
  <c r="M119" i="38"/>
  <c r="L119" i="38"/>
  <c r="I119" i="38"/>
  <c r="F119" i="38"/>
  <c r="P118" i="38"/>
  <c r="M118" i="38"/>
  <c r="L118" i="38"/>
  <c r="I118" i="38"/>
  <c r="F118" i="38"/>
  <c r="P117" i="38"/>
  <c r="M117" i="38"/>
  <c r="L117" i="38"/>
  <c r="I117" i="38"/>
  <c r="F117" i="38"/>
  <c r="P116" i="38"/>
  <c r="M116" i="38"/>
  <c r="L116" i="38"/>
  <c r="I116" i="38"/>
  <c r="F116" i="38"/>
  <c r="P115" i="38"/>
  <c r="M115" i="38"/>
  <c r="L115" i="38"/>
  <c r="I115" i="38"/>
  <c r="F115" i="38"/>
  <c r="P114" i="38"/>
  <c r="M114" i="38"/>
  <c r="L114" i="38"/>
  <c r="I114" i="38"/>
  <c r="F114" i="38"/>
  <c r="P113" i="38"/>
  <c r="M113" i="38"/>
  <c r="L113" i="38"/>
  <c r="I113" i="38"/>
  <c r="F113" i="38"/>
  <c r="P112" i="38"/>
  <c r="M112" i="38"/>
  <c r="L112" i="38"/>
  <c r="I112" i="38"/>
  <c r="F112" i="38"/>
  <c r="P111" i="38"/>
  <c r="M111" i="38"/>
  <c r="L111" i="38"/>
  <c r="I111" i="38"/>
  <c r="F111" i="38"/>
  <c r="P110" i="38"/>
  <c r="M110" i="38"/>
  <c r="L110" i="38"/>
  <c r="I110" i="38"/>
  <c r="F110" i="38"/>
  <c r="P109" i="38"/>
  <c r="M109" i="38"/>
  <c r="L109" i="38"/>
  <c r="I109" i="38"/>
  <c r="F109" i="38"/>
  <c r="P108" i="38"/>
  <c r="M108" i="38"/>
  <c r="L108" i="38"/>
  <c r="I108" i="38"/>
  <c r="F108" i="38"/>
  <c r="P107" i="38"/>
  <c r="M107" i="38"/>
  <c r="L107" i="38"/>
  <c r="I107" i="38"/>
  <c r="F107" i="38"/>
  <c r="P106" i="38"/>
  <c r="M106" i="38"/>
  <c r="L106" i="38"/>
  <c r="I106" i="38"/>
  <c r="F106" i="38"/>
  <c r="P105" i="38"/>
  <c r="M105" i="38"/>
  <c r="L105" i="38"/>
  <c r="I105" i="38"/>
  <c r="F105" i="38"/>
  <c r="P104" i="38"/>
  <c r="M104" i="38"/>
  <c r="L104" i="38"/>
  <c r="I104" i="38"/>
  <c r="F104" i="38"/>
  <c r="P103" i="38"/>
  <c r="M103" i="38"/>
  <c r="L103" i="38"/>
  <c r="I103" i="38"/>
  <c r="F103" i="38"/>
  <c r="P102" i="38"/>
  <c r="M102" i="38"/>
  <c r="L102" i="38"/>
  <c r="I102" i="38"/>
  <c r="F102" i="38"/>
  <c r="P101" i="38"/>
  <c r="M101" i="38"/>
  <c r="L101" i="38"/>
  <c r="I101" i="38"/>
  <c r="F101" i="38"/>
  <c r="P100" i="38"/>
  <c r="M100" i="38"/>
  <c r="L100" i="38"/>
  <c r="I100" i="38"/>
  <c r="F100" i="38"/>
  <c r="P99" i="38"/>
  <c r="M99" i="38"/>
  <c r="L99" i="38"/>
  <c r="I99" i="38"/>
  <c r="F99" i="38"/>
  <c r="P98" i="38"/>
  <c r="M98" i="38"/>
  <c r="L98" i="38"/>
  <c r="I98" i="38"/>
  <c r="F98" i="38"/>
  <c r="P97" i="38"/>
  <c r="M97" i="38"/>
  <c r="L97" i="38"/>
  <c r="I97" i="38"/>
  <c r="F97" i="38"/>
  <c r="P96" i="38"/>
  <c r="M96" i="38"/>
  <c r="L96" i="38"/>
  <c r="I96" i="38"/>
  <c r="F96" i="38"/>
  <c r="P95" i="38"/>
  <c r="M95" i="38"/>
  <c r="L95" i="38"/>
  <c r="I95" i="38"/>
  <c r="F95" i="38"/>
  <c r="P94" i="38"/>
  <c r="M94" i="38"/>
  <c r="L94" i="38"/>
  <c r="I94" i="38"/>
  <c r="F94" i="38"/>
  <c r="P93" i="38"/>
  <c r="M93" i="38"/>
  <c r="L93" i="38"/>
  <c r="I93" i="38"/>
  <c r="F93" i="38"/>
  <c r="P92" i="38"/>
  <c r="M92" i="38"/>
  <c r="L92" i="38"/>
  <c r="I92" i="38"/>
  <c r="F92" i="38"/>
  <c r="P91" i="38"/>
  <c r="M91" i="38"/>
  <c r="L91" i="38"/>
  <c r="I91" i="38"/>
  <c r="F91" i="38"/>
  <c r="P90" i="38"/>
  <c r="M90" i="38"/>
  <c r="L90" i="38"/>
  <c r="I90" i="38"/>
  <c r="F90" i="38"/>
  <c r="P89" i="38"/>
  <c r="M89" i="38"/>
  <c r="L89" i="38"/>
  <c r="I89" i="38"/>
  <c r="F89" i="38"/>
  <c r="P88" i="38"/>
  <c r="M88" i="38"/>
  <c r="L88" i="38"/>
  <c r="I88" i="38"/>
  <c r="F88" i="38"/>
  <c r="P87" i="38"/>
  <c r="M87" i="38"/>
  <c r="L87" i="38"/>
  <c r="I87" i="38"/>
  <c r="F87" i="38"/>
  <c r="P86" i="38"/>
  <c r="M86" i="38"/>
  <c r="L86" i="38"/>
  <c r="I86" i="38"/>
  <c r="F86" i="38"/>
  <c r="P85" i="38"/>
  <c r="M85" i="38"/>
  <c r="L85" i="38"/>
  <c r="I85" i="38"/>
  <c r="F85" i="38"/>
  <c r="P84" i="38"/>
  <c r="M84" i="38"/>
  <c r="L84" i="38"/>
  <c r="I84" i="38"/>
  <c r="F84" i="38"/>
  <c r="P83" i="38"/>
  <c r="M83" i="38"/>
  <c r="L83" i="38"/>
  <c r="I83" i="38"/>
  <c r="F83" i="38"/>
  <c r="P82" i="38"/>
  <c r="M82" i="38"/>
  <c r="L82" i="38"/>
  <c r="I82" i="38"/>
  <c r="F82" i="38"/>
  <c r="P81" i="38"/>
  <c r="M81" i="38"/>
  <c r="L81" i="38"/>
  <c r="I81" i="38"/>
  <c r="F81" i="38"/>
  <c r="P80" i="38"/>
  <c r="M80" i="38"/>
  <c r="L80" i="38"/>
  <c r="I80" i="38"/>
  <c r="F80" i="38"/>
  <c r="P79" i="38"/>
  <c r="M79" i="38"/>
  <c r="L79" i="38"/>
  <c r="I79" i="38"/>
  <c r="F79" i="38"/>
  <c r="P78" i="38"/>
  <c r="M78" i="38"/>
  <c r="L78" i="38"/>
  <c r="I78" i="38"/>
  <c r="F78" i="38"/>
  <c r="P77" i="38"/>
  <c r="M77" i="38"/>
  <c r="L77" i="38"/>
  <c r="I77" i="38"/>
  <c r="F77" i="38"/>
  <c r="P76" i="38"/>
  <c r="M76" i="38"/>
  <c r="L76" i="38"/>
  <c r="I76" i="38"/>
  <c r="F76" i="38"/>
  <c r="P75" i="38"/>
  <c r="M75" i="38"/>
  <c r="L75" i="38"/>
  <c r="I75" i="38"/>
  <c r="F75" i="38"/>
  <c r="P74" i="38"/>
  <c r="M74" i="38"/>
  <c r="L74" i="38"/>
  <c r="I74" i="38"/>
  <c r="F74" i="38"/>
  <c r="P73" i="38"/>
  <c r="M73" i="38"/>
  <c r="L73" i="38"/>
  <c r="I73" i="38"/>
  <c r="F73" i="38"/>
  <c r="P72" i="38"/>
  <c r="M72" i="38"/>
  <c r="L72" i="38"/>
  <c r="I72" i="38"/>
  <c r="F72" i="38"/>
  <c r="P71" i="38"/>
  <c r="M71" i="38"/>
  <c r="L71" i="38"/>
  <c r="I71" i="38"/>
  <c r="F71" i="38"/>
  <c r="P70" i="38"/>
  <c r="M70" i="38"/>
  <c r="L70" i="38"/>
  <c r="I70" i="38"/>
  <c r="F70" i="38"/>
  <c r="P69" i="38"/>
  <c r="M69" i="38"/>
  <c r="L69" i="38"/>
  <c r="I69" i="38"/>
  <c r="F69" i="38"/>
  <c r="P68" i="38"/>
  <c r="M68" i="38"/>
  <c r="L68" i="38"/>
  <c r="I68" i="38"/>
  <c r="F68" i="38"/>
  <c r="P67" i="38"/>
  <c r="M67" i="38"/>
  <c r="L67" i="38"/>
  <c r="I67" i="38"/>
  <c r="F67" i="38"/>
  <c r="P66" i="38"/>
  <c r="M66" i="38"/>
  <c r="L66" i="38"/>
  <c r="I66" i="38"/>
  <c r="F66" i="38"/>
  <c r="P65" i="38"/>
  <c r="M65" i="38"/>
  <c r="L65" i="38"/>
  <c r="I65" i="38"/>
  <c r="F65" i="38"/>
  <c r="P64" i="38"/>
  <c r="M64" i="38"/>
  <c r="L64" i="38"/>
  <c r="I64" i="38"/>
  <c r="F64" i="38"/>
  <c r="P63" i="38"/>
  <c r="M63" i="38"/>
  <c r="L63" i="38"/>
  <c r="I63" i="38"/>
  <c r="F63" i="38"/>
  <c r="P62" i="38"/>
  <c r="M62" i="38"/>
  <c r="L62" i="38"/>
  <c r="I62" i="38"/>
  <c r="F62" i="38"/>
  <c r="P61" i="38"/>
  <c r="M61" i="38"/>
  <c r="L61" i="38"/>
  <c r="I61" i="38"/>
  <c r="F61" i="38"/>
  <c r="P60" i="38"/>
  <c r="M60" i="38"/>
  <c r="L60" i="38"/>
  <c r="I60" i="38"/>
  <c r="F60" i="38"/>
  <c r="P59" i="38"/>
  <c r="M59" i="38"/>
  <c r="L59" i="38"/>
  <c r="I59" i="38"/>
  <c r="F59" i="38"/>
  <c r="P58" i="38"/>
  <c r="M58" i="38"/>
  <c r="L58" i="38"/>
  <c r="I58" i="38"/>
  <c r="F58" i="38"/>
  <c r="P57" i="38"/>
  <c r="M57" i="38"/>
  <c r="L57" i="38"/>
  <c r="I57" i="38"/>
  <c r="F57" i="38"/>
  <c r="P56" i="38"/>
  <c r="M56" i="38"/>
  <c r="L56" i="38"/>
  <c r="I56" i="38"/>
  <c r="F56" i="38"/>
  <c r="P55" i="38"/>
  <c r="M55" i="38"/>
  <c r="L55" i="38"/>
  <c r="I55" i="38"/>
  <c r="F55" i="38"/>
  <c r="P54" i="38"/>
  <c r="M54" i="38"/>
  <c r="L54" i="38"/>
  <c r="I54" i="38"/>
  <c r="F54" i="38"/>
  <c r="P53" i="38"/>
  <c r="M53" i="38"/>
  <c r="L53" i="38"/>
  <c r="I53" i="38"/>
  <c r="F53" i="38"/>
  <c r="P52" i="38"/>
  <c r="M52" i="38"/>
  <c r="L52" i="38"/>
  <c r="I52" i="38"/>
  <c r="F52" i="38"/>
  <c r="P51" i="38"/>
  <c r="M51" i="38"/>
  <c r="L51" i="38"/>
  <c r="I51" i="38"/>
  <c r="F51" i="38"/>
  <c r="P50" i="38"/>
  <c r="M50" i="38"/>
  <c r="L50" i="38"/>
  <c r="I50" i="38"/>
  <c r="F50" i="38"/>
  <c r="P49" i="38"/>
  <c r="M49" i="38"/>
  <c r="L49" i="38"/>
  <c r="I49" i="38"/>
  <c r="F49" i="38"/>
  <c r="P48" i="38"/>
  <c r="M48" i="38"/>
  <c r="L48" i="38"/>
  <c r="I48" i="38"/>
  <c r="F48" i="38"/>
  <c r="P47" i="38"/>
  <c r="M47" i="38"/>
  <c r="L47" i="38"/>
  <c r="I47" i="38"/>
  <c r="F47" i="38"/>
  <c r="P46" i="38"/>
  <c r="M46" i="38"/>
  <c r="L46" i="38"/>
  <c r="I46" i="38"/>
  <c r="F46" i="38"/>
  <c r="P45" i="38"/>
  <c r="M45" i="38"/>
  <c r="L45" i="38"/>
  <c r="I45" i="38"/>
  <c r="F45" i="38"/>
  <c r="P44" i="38"/>
  <c r="M44" i="38"/>
  <c r="L44" i="38"/>
  <c r="I44" i="38"/>
  <c r="F44" i="38"/>
  <c r="P43" i="38"/>
  <c r="M43" i="38"/>
  <c r="L43" i="38"/>
  <c r="I43" i="38"/>
  <c r="F43" i="38"/>
  <c r="P42" i="38"/>
  <c r="M42" i="38"/>
  <c r="L42" i="38"/>
  <c r="I42" i="38"/>
  <c r="F42" i="38"/>
  <c r="P41" i="38"/>
  <c r="M41" i="38"/>
  <c r="L41" i="38"/>
  <c r="I41" i="38"/>
  <c r="F41" i="38"/>
  <c r="P40" i="38"/>
  <c r="M40" i="38"/>
  <c r="L40" i="38"/>
  <c r="I40" i="38"/>
  <c r="F40" i="38"/>
  <c r="P39" i="38"/>
  <c r="M39" i="38"/>
  <c r="L39" i="38"/>
  <c r="I39" i="38"/>
  <c r="F39" i="38"/>
  <c r="P38" i="38"/>
  <c r="M38" i="38"/>
  <c r="L38" i="38"/>
  <c r="I38" i="38"/>
  <c r="F38" i="38"/>
  <c r="P37" i="38"/>
  <c r="M37" i="38"/>
  <c r="L37" i="38"/>
  <c r="I37" i="38"/>
  <c r="F37" i="38"/>
  <c r="P36" i="38"/>
  <c r="M36" i="38"/>
  <c r="L36" i="38"/>
  <c r="I36" i="38"/>
  <c r="F36" i="38"/>
  <c r="P35" i="38"/>
  <c r="M35" i="38"/>
  <c r="L35" i="38"/>
  <c r="I35" i="38"/>
  <c r="F35" i="38"/>
  <c r="P34" i="38"/>
  <c r="M34" i="38"/>
  <c r="L34" i="38"/>
  <c r="I34" i="38"/>
  <c r="F34" i="38"/>
  <c r="P33" i="38"/>
  <c r="M33" i="38"/>
  <c r="L33" i="38"/>
  <c r="I33" i="38"/>
  <c r="F33" i="38"/>
  <c r="P32" i="38"/>
  <c r="M32" i="38"/>
  <c r="L32" i="38"/>
  <c r="I32" i="38"/>
  <c r="F32" i="38"/>
  <c r="P31" i="38"/>
  <c r="M31" i="38"/>
  <c r="L31" i="38"/>
  <c r="I31" i="38"/>
  <c r="F31" i="38"/>
  <c r="P30" i="38"/>
  <c r="M30" i="38"/>
  <c r="L30" i="38"/>
  <c r="I30" i="38"/>
  <c r="F30" i="38"/>
  <c r="P29" i="38"/>
  <c r="M29" i="38"/>
  <c r="L29" i="38"/>
  <c r="I29" i="38"/>
  <c r="F29" i="38"/>
  <c r="P28" i="38"/>
  <c r="M28" i="38"/>
  <c r="L28" i="38"/>
  <c r="I28" i="38"/>
  <c r="F28" i="38"/>
  <c r="P27" i="38"/>
  <c r="M27" i="38"/>
  <c r="L27" i="38"/>
  <c r="I27" i="38"/>
  <c r="F27" i="38"/>
  <c r="P26" i="38"/>
  <c r="M26" i="38"/>
  <c r="L26" i="38"/>
  <c r="I26" i="38"/>
  <c r="F26" i="38"/>
  <c r="P25" i="38"/>
  <c r="M25" i="38"/>
  <c r="L25" i="38"/>
  <c r="I25" i="38"/>
  <c r="F25" i="38"/>
  <c r="P24" i="38"/>
  <c r="M24" i="38"/>
  <c r="L24" i="38"/>
  <c r="I24" i="38"/>
  <c r="F24" i="38"/>
  <c r="P23" i="38"/>
  <c r="M23" i="38"/>
  <c r="L23" i="38"/>
  <c r="I23" i="38"/>
  <c r="F23" i="38"/>
  <c r="P22" i="38"/>
  <c r="M22" i="38"/>
  <c r="L22" i="38"/>
  <c r="I22" i="38"/>
  <c r="F22" i="38"/>
  <c r="P21" i="38"/>
  <c r="M21" i="38"/>
  <c r="L21" i="38"/>
  <c r="I21" i="38"/>
  <c r="F21" i="38"/>
  <c r="P20" i="38"/>
  <c r="M20" i="38"/>
  <c r="L20" i="38"/>
  <c r="I20" i="38"/>
  <c r="F20" i="38"/>
  <c r="P19" i="38"/>
  <c r="M19" i="38"/>
  <c r="L19" i="38"/>
  <c r="I19" i="38"/>
  <c r="F19" i="38"/>
  <c r="P18" i="38"/>
  <c r="M18" i="38"/>
  <c r="L18" i="38"/>
  <c r="I18" i="38"/>
  <c r="F18" i="38"/>
  <c r="P17" i="38"/>
  <c r="M17" i="38"/>
  <c r="L17" i="38"/>
  <c r="I17" i="38"/>
  <c r="F17" i="38"/>
  <c r="P16" i="38"/>
  <c r="M16" i="38"/>
  <c r="L16" i="38"/>
  <c r="I16" i="38"/>
  <c r="F16" i="38"/>
  <c r="P15" i="38"/>
  <c r="M15" i="38"/>
  <c r="L15" i="38"/>
  <c r="I15" i="38"/>
  <c r="F15" i="38"/>
  <c r="P14" i="38"/>
  <c r="M14" i="38"/>
  <c r="L14" i="38"/>
  <c r="I14" i="38"/>
  <c r="F14" i="38"/>
  <c r="P13" i="38"/>
  <c r="M13" i="38"/>
  <c r="L13" i="38"/>
  <c r="I13" i="38"/>
  <c r="F13" i="38"/>
  <c r="P12" i="38"/>
  <c r="M12" i="38"/>
  <c r="L12" i="38"/>
  <c r="I12" i="38"/>
  <c r="F12" i="38"/>
  <c r="P11" i="38"/>
  <c r="M11" i="38"/>
  <c r="L11" i="38"/>
  <c r="I11" i="38"/>
  <c r="F11" i="38"/>
  <c r="P10" i="38"/>
  <c r="M10" i="38"/>
  <c r="L10" i="38"/>
  <c r="I10" i="38"/>
  <c r="F10" i="38"/>
  <c r="E6" i="38"/>
  <c r="E5" i="38"/>
  <c r="E4" i="38"/>
  <c r="P252" i="37"/>
  <c r="M252" i="37"/>
  <c r="L252" i="37"/>
  <c r="I252" i="37"/>
  <c r="F252" i="37"/>
  <c r="P251" i="37"/>
  <c r="M251" i="37"/>
  <c r="L251" i="37"/>
  <c r="I251" i="37"/>
  <c r="F251" i="37"/>
  <c r="P250" i="37"/>
  <c r="M250" i="37"/>
  <c r="L250" i="37"/>
  <c r="I250" i="37"/>
  <c r="F250" i="37"/>
  <c r="P249" i="37"/>
  <c r="M249" i="37"/>
  <c r="L249" i="37"/>
  <c r="I249" i="37"/>
  <c r="F249" i="37"/>
  <c r="P248" i="37"/>
  <c r="M248" i="37"/>
  <c r="L248" i="37"/>
  <c r="I248" i="37"/>
  <c r="F248" i="37"/>
  <c r="P247" i="37"/>
  <c r="M247" i="37"/>
  <c r="L247" i="37"/>
  <c r="I247" i="37"/>
  <c r="F247" i="37"/>
  <c r="P246" i="37"/>
  <c r="M246" i="37"/>
  <c r="L246" i="37"/>
  <c r="I246" i="37"/>
  <c r="F246" i="37"/>
  <c r="P245" i="37"/>
  <c r="M245" i="37"/>
  <c r="L245" i="37"/>
  <c r="I245" i="37"/>
  <c r="F245" i="37"/>
  <c r="P244" i="37"/>
  <c r="M244" i="37"/>
  <c r="L244" i="37"/>
  <c r="I244" i="37"/>
  <c r="F244" i="37"/>
  <c r="P243" i="37"/>
  <c r="M243" i="37"/>
  <c r="L243" i="37"/>
  <c r="I243" i="37"/>
  <c r="F243" i="37"/>
  <c r="P242" i="37"/>
  <c r="M242" i="37"/>
  <c r="L242" i="37"/>
  <c r="I242" i="37"/>
  <c r="F242" i="37"/>
  <c r="P241" i="37"/>
  <c r="M241" i="37"/>
  <c r="L241" i="37"/>
  <c r="I241" i="37"/>
  <c r="F241" i="37"/>
  <c r="P240" i="37"/>
  <c r="M240" i="37"/>
  <c r="L240" i="37"/>
  <c r="I240" i="37"/>
  <c r="F240" i="37"/>
  <c r="P239" i="37"/>
  <c r="M239" i="37"/>
  <c r="L239" i="37"/>
  <c r="I239" i="37"/>
  <c r="F239" i="37"/>
  <c r="P238" i="37"/>
  <c r="M238" i="37"/>
  <c r="L238" i="37"/>
  <c r="I238" i="37"/>
  <c r="F238" i="37"/>
  <c r="P237" i="37"/>
  <c r="M237" i="37"/>
  <c r="L237" i="37"/>
  <c r="I237" i="37"/>
  <c r="F237" i="37"/>
  <c r="P236" i="37"/>
  <c r="M236" i="37"/>
  <c r="L236" i="37"/>
  <c r="I236" i="37"/>
  <c r="F236" i="37"/>
  <c r="P235" i="37"/>
  <c r="M235" i="37"/>
  <c r="L235" i="37"/>
  <c r="I235" i="37"/>
  <c r="F235" i="37"/>
  <c r="P234" i="37"/>
  <c r="M234" i="37"/>
  <c r="L234" i="37"/>
  <c r="I234" i="37"/>
  <c r="F234" i="37"/>
  <c r="P233" i="37"/>
  <c r="M233" i="37"/>
  <c r="L233" i="37"/>
  <c r="I233" i="37"/>
  <c r="F233" i="37"/>
  <c r="P232" i="37"/>
  <c r="M232" i="37"/>
  <c r="L232" i="37"/>
  <c r="I232" i="37"/>
  <c r="F232" i="37"/>
  <c r="P231" i="37"/>
  <c r="M231" i="37"/>
  <c r="L231" i="37"/>
  <c r="I231" i="37"/>
  <c r="F231" i="37"/>
  <c r="P230" i="37"/>
  <c r="M230" i="37"/>
  <c r="L230" i="37"/>
  <c r="I230" i="37"/>
  <c r="F230" i="37"/>
  <c r="P229" i="37"/>
  <c r="M229" i="37"/>
  <c r="L229" i="37"/>
  <c r="I229" i="37"/>
  <c r="F229" i="37"/>
  <c r="P228" i="37"/>
  <c r="M228" i="37"/>
  <c r="L228" i="37"/>
  <c r="I228" i="37"/>
  <c r="F228" i="37"/>
  <c r="P227" i="37"/>
  <c r="M227" i="37"/>
  <c r="L227" i="37"/>
  <c r="I227" i="37"/>
  <c r="F227" i="37"/>
  <c r="P226" i="37"/>
  <c r="M226" i="37"/>
  <c r="L226" i="37"/>
  <c r="I226" i="37"/>
  <c r="F226" i="37"/>
  <c r="P225" i="37"/>
  <c r="M225" i="37"/>
  <c r="L225" i="37"/>
  <c r="I225" i="37"/>
  <c r="F225" i="37"/>
  <c r="P224" i="37"/>
  <c r="M224" i="37"/>
  <c r="L224" i="37"/>
  <c r="I224" i="37"/>
  <c r="F224" i="37"/>
  <c r="P223" i="37"/>
  <c r="M223" i="37"/>
  <c r="L223" i="37"/>
  <c r="I223" i="37"/>
  <c r="F223" i="37"/>
  <c r="P222" i="37"/>
  <c r="M222" i="37"/>
  <c r="L222" i="37"/>
  <c r="I222" i="37"/>
  <c r="F222" i="37"/>
  <c r="P221" i="37"/>
  <c r="M221" i="37"/>
  <c r="L221" i="37"/>
  <c r="I221" i="37"/>
  <c r="F221" i="37"/>
  <c r="P220" i="37"/>
  <c r="M220" i="37"/>
  <c r="L220" i="37"/>
  <c r="I220" i="37"/>
  <c r="F220" i="37"/>
  <c r="P219" i="37"/>
  <c r="M219" i="37"/>
  <c r="L219" i="37"/>
  <c r="I219" i="37"/>
  <c r="F219" i="37"/>
  <c r="P218" i="37"/>
  <c r="M218" i="37"/>
  <c r="L218" i="37"/>
  <c r="I218" i="37"/>
  <c r="F218" i="37"/>
  <c r="P217" i="37"/>
  <c r="M217" i="37"/>
  <c r="L217" i="37"/>
  <c r="I217" i="37"/>
  <c r="F217" i="37"/>
  <c r="P216" i="37"/>
  <c r="M216" i="37"/>
  <c r="L216" i="37"/>
  <c r="I216" i="37"/>
  <c r="F216" i="37"/>
  <c r="P215" i="37"/>
  <c r="M215" i="37"/>
  <c r="L215" i="37"/>
  <c r="I215" i="37"/>
  <c r="F215" i="37"/>
  <c r="P214" i="37"/>
  <c r="M214" i="37"/>
  <c r="L214" i="37"/>
  <c r="I214" i="37"/>
  <c r="F214" i="37"/>
  <c r="P213" i="37"/>
  <c r="M213" i="37"/>
  <c r="L213" i="37"/>
  <c r="I213" i="37"/>
  <c r="F213" i="37"/>
  <c r="P212" i="37"/>
  <c r="M212" i="37"/>
  <c r="L212" i="37"/>
  <c r="I212" i="37"/>
  <c r="F212" i="37"/>
  <c r="P211" i="37"/>
  <c r="M211" i="37"/>
  <c r="L211" i="37"/>
  <c r="I211" i="37"/>
  <c r="F211" i="37"/>
  <c r="P210" i="37"/>
  <c r="M210" i="37"/>
  <c r="L210" i="37"/>
  <c r="I210" i="37"/>
  <c r="F210" i="37"/>
  <c r="P209" i="37"/>
  <c r="M209" i="37"/>
  <c r="L209" i="37"/>
  <c r="I209" i="37"/>
  <c r="F209" i="37"/>
  <c r="P208" i="37"/>
  <c r="M208" i="37"/>
  <c r="L208" i="37"/>
  <c r="I208" i="37"/>
  <c r="F208" i="37"/>
  <c r="P207" i="37"/>
  <c r="M207" i="37"/>
  <c r="L207" i="37"/>
  <c r="I207" i="37"/>
  <c r="F207" i="37"/>
  <c r="P206" i="37"/>
  <c r="M206" i="37"/>
  <c r="L206" i="37"/>
  <c r="I206" i="37"/>
  <c r="F206" i="37"/>
  <c r="P205" i="37"/>
  <c r="M205" i="37"/>
  <c r="L205" i="37"/>
  <c r="I205" i="37"/>
  <c r="F205" i="37"/>
  <c r="P204" i="37"/>
  <c r="M204" i="37"/>
  <c r="L204" i="37"/>
  <c r="I204" i="37"/>
  <c r="F204" i="37"/>
  <c r="P203" i="37"/>
  <c r="M203" i="37"/>
  <c r="L203" i="37"/>
  <c r="I203" i="37"/>
  <c r="F203" i="37"/>
  <c r="P202" i="37"/>
  <c r="M202" i="37"/>
  <c r="L202" i="37"/>
  <c r="I202" i="37"/>
  <c r="F202" i="37"/>
  <c r="P201" i="37"/>
  <c r="M201" i="37"/>
  <c r="L201" i="37"/>
  <c r="I201" i="37"/>
  <c r="F201" i="37"/>
  <c r="P200" i="37"/>
  <c r="M200" i="37"/>
  <c r="L200" i="37"/>
  <c r="I200" i="37"/>
  <c r="F200" i="37"/>
  <c r="P199" i="37"/>
  <c r="M199" i="37"/>
  <c r="L199" i="37"/>
  <c r="I199" i="37"/>
  <c r="F199" i="37"/>
  <c r="P198" i="37"/>
  <c r="M198" i="37"/>
  <c r="L198" i="37"/>
  <c r="I198" i="37"/>
  <c r="F198" i="37"/>
  <c r="P197" i="37"/>
  <c r="M197" i="37"/>
  <c r="L197" i="37"/>
  <c r="I197" i="37"/>
  <c r="F197" i="37"/>
  <c r="P196" i="37"/>
  <c r="M196" i="37"/>
  <c r="L196" i="37"/>
  <c r="I196" i="37"/>
  <c r="F196" i="37"/>
  <c r="P195" i="37"/>
  <c r="M195" i="37"/>
  <c r="L195" i="37"/>
  <c r="I195" i="37"/>
  <c r="F195" i="37"/>
  <c r="P194" i="37"/>
  <c r="M194" i="37"/>
  <c r="L194" i="37"/>
  <c r="I194" i="37"/>
  <c r="F194" i="37"/>
  <c r="P193" i="37"/>
  <c r="M193" i="37"/>
  <c r="L193" i="37"/>
  <c r="I193" i="37"/>
  <c r="F193" i="37"/>
  <c r="P192" i="37"/>
  <c r="M192" i="37"/>
  <c r="L192" i="37"/>
  <c r="I192" i="37"/>
  <c r="F192" i="37"/>
  <c r="P191" i="37"/>
  <c r="M191" i="37"/>
  <c r="L191" i="37"/>
  <c r="I191" i="37"/>
  <c r="F191" i="37"/>
  <c r="P190" i="37"/>
  <c r="M190" i="37"/>
  <c r="L190" i="37"/>
  <c r="I190" i="37"/>
  <c r="F190" i="37"/>
  <c r="P189" i="37"/>
  <c r="M189" i="37"/>
  <c r="L189" i="37"/>
  <c r="I189" i="37"/>
  <c r="F189" i="37"/>
  <c r="P188" i="37"/>
  <c r="M188" i="37"/>
  <c r="L188" i="37"/>
  <c r="I188" i="37"/>
  <c r="F188" i="37"/>
  <c r="P187" i="37"/>
  <c r="M187" i="37"/>
  <c r="L187" i="37"/>
  <c r="I187" i="37"/>
  <c r="F187" i="37"/>
  <c r="P186" i="37"/>
  <c r="M186" i="37"/>
  <c r="L186" i="37"/>
  <c r="I186" i="37"/>
  <c r="F186" i="37"/>
  <c r="P185" i="37"/>
  <c r="M185" i="37"/>
  <c r="L185" i="37"/>
  <c r="I185" i="37"/>
  <c r="F185" i="37"/>
  <c r="P184" i="37"/>
  <c r="M184" i="37"/>
  <c r="L184" i="37"/>
  <c r="I184" i="37"/>
  <c r="F184" i="37"/>
  <c r="P183" i="37"/>
  <c r="M183" i="37"/>
  <c r="L183" i="37"/>
  <c r="I183" i="37"/>
  <c r="F183" i="37"/>
  <c r="P182" i="37"/>
  <c r="M182" i="37"/>
  <c r="L182" i="37"/>
  <c r="I182" i="37"/>
  <c r="F182" i="37"/>
  <c r="P181" i="37"/>
  <c r="M181" i="37"/>
  <c r="L181" i="37"/>
  <c r="I181" i="37"/>
  <c r="F181" i="37"/>
  <c r="P180" i="37"/>
  <c r="M180" i="37"/>
  <c r="L180" i="37"/>
  <c r="I180" i="37"/>
  <c r="F180" i="37"/>
  <c r="P179" i="37"/>
  <c r="M179" i="37"/>
  <c r="L179" i="37"/>
  <c r="I179" i="37"/>
  <c r="F179" i="37"/>
  <c r="P178" i="37"/>
  <c r="M178" i="37"/>
  <c r="L178" i="37"/>
  <c r="I178" i="37"/>
  <c r="F178" i="37"/>
  <c r="P177" i="37"/>
  <c r="M177" i="37"/>
  <c r="L177" i="37"/>
  <c r="I177" i="37"/>
  <c r="F177" i="37"/>
  <c r="P176" i="37"/>
  <c r="M176" i="37"/>
  <c r="L176" i="37"/>
  <c r="I176" i="37"/>
  <c r="F176" i="37"/>
  <c r="P175" i="37"/>
  <c r="M175" i="37"/>
  <c r="L175" i="37"/>
  <c r="I175" i="37"/>
  <c r="F175" i="37"/>
  <c r="P174" i="37"/>
  <c r="M174" i="37"/>
  <c r="L174" i="37"/>
  <c r="I174" i="37"/>
  <c r="F174" i="37"/>
  <c r="P173" i="37"/>
  <c r="M173" i="37"/>
  <c r="L173" i="37"/>
  <c r="I173" i="37"/>
  <c r="F173" i="37"/>
  <c r="P172" i="37"/>
  <c r="M172" i="37"/>
  <c r="L172" i="37"/>
  <c r="I172" i="37"/>
  <c r="F172" i="37"/>
  <c r="P171" i="37"/>
  <c r="M171" i="37"/>
  <c r="L171" i="37"/>
  <c r="I171" i="37"/>
  <c r="F171" i="37"/>
  <c r="P170" i="37"/>
  <c r="M170" i="37"/>
  <c r="L170" i="37"/>
  <c r="I170" i="37"/>
  <c r="F170" i="37"/>
  <c r="P169" i="37"/>
  <c r="M169" i="37"/>
  <c r="L169" i="37"/>
  <c r="I169" i="37"/>
  <c r="F169" i="37"/>
  <c r="P168" i="37"/>
  <c r="M168" i="37"/>
  <c r="L168" i="37"/>
  <c r="I168" i="37"/>
  <c r="F168" i="37"/>
  <c r="P167" i="37"/>
  <c r="M167" i="37"/>
  <c r="L167" i="37"/>
  <c r="I167" i="37"/>
  <c r="F167" i="37"/>
  <c r="P166" i="37"/>
  <c r="M166" i="37"/>
  <c r="L166" i="37"/>
  <c r="I166" i="37"/>
  <c r="F166" i="37"/>
  <c r="P165" i="37"/>
  <c r="M165" i="37"/>
  <c r="L165" i="37"/>
  <c r="I165" i="37"/>
  <c r="F165" i="37"/>
  <c r="P164" i="37"/>
  <c r="M164" i="37"/>
  <c r="L164" i="37"/>
  <c r="I164" i="37"/>
  <c r="F164" i="37"/>
  <c r="P163" i="37"/>
  <c r="M163" i="37"/>
  <c r="L163" i="37"/>
  <c r="I163" i="37"/>
  <c r="F163" i="37"/>
  <c r="P162" i="37"/>
  <c r="M162" i="37"/>
  <c r="L162" i="37"/>
  <c r="I162" i="37"/>
  <c r="F162" i="37"/>
  <c r="P161" i="37"/>
  <c r="M161" i="37"/>
  <c r="L161" i="37"/>
  <c r="I161" i="37"/>
  <c r="F161" i="37"/>
  <c r="P160" i="37"/>
  <c r="M160" i="37"/>
  <c r="L160" i="37"/>
  <c r="I160" i="37"/>
  <c r="F160" i="37"/>
  <c r="P159" i="37"/>
  <c r="M159" i="37"/>
  <c r="L159" i="37"/>
  <c r="I159" i="37"/>
  <c r="F159" i="37"/>
  <c r="P158" i="37"/>
  <c r="M158" i="37"/>
  <c r="L158" i="37"/>
  <c r="I158" i="37"/>
  <c r="F158" i="37"/>
  <c r="P157" i="37"/>
  <c r="M157" i="37"/>
  <c r="L157" i="37"/>
  <c r="I157" i="37"/>
  <c r="F157" i="37"/>
  <c r="P156" i="37"/>
  <c r="M156" i="37"/>
  <c r="L156" i="37"/>
  <c r="I156" i="37"/>
  <c r="F156" i="37"/>
  <c r="P155" i="37"/>
  <c r="M155" i="37"/>
  <c r="L155" i="37"/>
  <c r="I155" i="37"/>
  <c r="F155" i="37"/>
  <c r="P154" i="37"/>
  <c r="M154" i="37"/>
  <c r="L154" i="37"/>
  <c r="I154" i="37"/>
  <c r="F154" i="37"/>
  <c r="P153" i="37"/>
  <c r="M153" i="37"/>
  <c r="L153" i="37"/>
  <c r="I153" i="37"/>
  <c r="F153" i="37"/>
  <c r="P152" i="37"/>
  <c r="M152" i="37"/>
  <c r="L152" i="37"/>
  <c r="I152" i="37"/>
  <c r="F152" i="37"/>
  <c r="P151" i="37"/>
  <c r="M151" i="37"/>
  <c r="L151" i="37"/>
  <c r="I151" i="37"/>
  <c r="F151" i="37"/>
  <c r="P150" i="37"/>
  <c r="M150" i="37"/>
  <c r="L150" i="37"/>
  <c r="I150" i="37"/>
  <c r="F150" i="37"/>
  <c r="P149" i="37"/>
  <c r="M149" i="37"/>
  <c r="L149" i="37"/>
  <c r="I149" i="37"/>
  <c r="F149" i="37"/>
  <c r="P148" i="37"/>
  <c r="M148" i="37"/>
  <c r="L148" i="37"/>
  <c r="I148" i="37"/>
  <c r="F148" i="37"/>
  <c r="P147" i="37"/>
  <c r="M147" i="37"/>
  <c r="L147" i="37"/>
  <c r="I147" i="37"/>
  <c r="F147" i="37"/>
  <c r="P146" i="37"/>
  <c r="M146" i="37"/>
  <c r="L146" i="37"/>
  <c r="I146" i="37"/>
  <c r="F146" i="37"/>
  <c r="P145" i="37"/>
  <c r="M145" i="37"/>
  <c r="L145" i="37"/>
  <c r="I145" i="37"/>
  <c r="F145" i="37"/>
  <c r="P144" i="37"/>
  <c r="M144" i="37"/>
  <c r="L144" i="37"/>
  <c r="I144" i="37"/>
  <c r="F144" i="37"/>
  <c r="P143" i="37"/>
  <c r="M143" i="37"/>
  <c r="L143" i="37"/>
  <c r="I143" i="37"/>
  <c r="F143" i="37"/>
  <c r="P142" i="37"/>
  <c r="M142" i="37"/>
  <c r="L142" i="37"/>
  <c r="I142" i="37"/>
  <c r="F142" i="37"/>
  <c r="P141" i="37"/>
  <c r="M141" i="37"/>
  <c r="L141" i="37"/>
  <c r="I141" i="37"/>
  <c r="F141" i="37"/>
  <c r="P140" i="37"/>
  <c r="M140" i="37"/>
  <c r="L140" i="37"/>
  <c r="I140" i="37"/>
  <c r="F140" i="37"/>
  <c r="P139" i="37"/>
  <c r="M139" i="37"/>
  <c r="L139" i="37"/>
  <c r="I139" i="37"/>
  <c r="F139" i="37"/>
  <c r="P138" i="37"/>
  <c r="M138" i="37"/>
  <c r="L138" i="37"/>
  <c r="I138" i="37"/>
  <c r="F138" i="37"/>
  <c r="P137" i="37"/>
  <c r="M137" i="37"/>
  <c r="L137" i="37"/>
  <c r="I137" i="37"/>
  <c r="F137" i="37"/>
  <c r="P136" i="37"/>
  <c r="M136" i="37"/>
  <c r="L136" i="37"/>
  <c r="I136" i="37"/>
  <c r="F136" i="37"/>
  <c r="P135" i="37"/>
  <c r="M135" i="37"/>
  <c r="L135" i="37"/>
  <c r="I135" i="37"/>
  <c r="F135" i="37"/>
  <c r="P134" i="37"/>
  <c r="M134" i="37"/>
  <c r="L134" i="37"/>
  <c r="I134" i="37"/>
  <c r="F134" i="37"/>
  <c r="P133" i="37"/>
  <c r="M133" i="37"/>
  <c r="L133" i="37"/>
  <c r="I133" i="37"/>
  <c r="F133" i="37"/>
  <c r="P129" i="37"/>
  <c r="M129" i="37"/>
  <c r="L129" i="37"/>
  <c r="I129" i="37"/>
  <c r="F129" i="37"/>
  <c r="P128" i="37"/>
  <c r="M128" i="37"/>
  <c r="L128" i="37"/>
  <c r="I128" i="37"/>
  <c r="F128" i="37"/>
  <c r="P127" i="37"/>
  <c r="M127" i="37"/>
  <c r="L127" i="37"/>
  <c r="I127" i="37"/>
  <c r="F127" i="37"/>
  <c r="P126" i="37"/>
  <c r="M126" i="37"/>
  <c r="L126" i="37"/>
  <c r="I126" i="37"/>
  <c r="F126" i="37"/>
  <c r="P125" i="37"/>
  <c r="M125" i="37"/>
  <c r="L125" i="37"/>
  <c r="I125" i="37"/>
  <c r="F125" i="37"/>
  <c r="P124" i="37"/>
  <c r="M124" i="37"/>
  <c r="L124" i="37"/>
  <c r="I124" i="37"/>
  <c r="F124" i="37"/>
  <c r="P123" i="37"/>
  <c r="M123" i="37"/>
  <c r="L123" i="37"/>
  <c r="I123" i="37"/>
  <c r="F123" i="37"/>
  <c r="P122" i="37"/>
  <c r="M122" i="37"/>
  <c r="L122" i="37"/>
  <c r="I122" i="37"/>
  <c r="F122" i="37"/>
  <c r="P121" i="37"/>
  <c r="M121" i="37"/>
  <c r="L121" i="37"/>
  <c r="I121" i="37"/>
  <c r="F121" i="37"/>
  <c r="P120" i="37"/>
  <c r="M120" i="37"/>
  <c r="L120" i="37"/>
  <c r="I120" i="37"/>
  <c r="F120" i="37"/>
  <c r="P119" i="37"/>
  <c r="M119" i="37"/>
  <c r="L119" i="37"/>
  <c r="I119" i="37"/>
  <c r="F119" i="37"/>
  <c r="P118" i="37"/>
  <c r="M118" i="37"/>
  <c r="L118" i="37"/>
  <c r="I118" i="37"/>
  <c r="F118" i="37"/>
  <c r="P117" i="37"/>
  <c r="M117" i="37"/>
  <c r="L117" i="37"/>
  <c r="I117" i="37"/>
  <c r="F117" i="37"/>
  <c r="P116" i="37"/>
  <c r="M116" i="37"/>
  <c r="L116" i="37"/>
  <c r="I116" i="37"/>
  <c r="F116" i="37"/>
  <c r="P115" i="37"/>
  <c r="M115" i="37"/>
  <c r="L115" i="37"/>
  <c r="I115" i="37"/>
  <c r="F115" i="37"/>
  <c r="P114" i="37"/>
  <c r="M114" i="37"/>
  <c r="L114" i="37"/>
  <c r="I114" i="37"/>
  <c r="F114" i="37"/>
  <c r="P113" i="37"/>
  <c r="M113" i="37"/>
  <c r="L113" i="37"/>
  <c r="I113" i="37"/>
  <c r="F113" i="37"/>
  <c r="P112" i="37"/>
  <c r="M112" i="37"/>
  <c r="L112" i="37"/>
  <c r="I112" i="37"/>
  <c r="F112" i="37"/>
  <c r="P111" i="37"/>
  <c r="M111" i="37"/>
  <c r="L111" i="37"/>
  <c r="I111" i="37"/>
  <c r="F111" i="37"/>
  <c r="P110" i="37"/>
  <c r="M110" i="37"/>
  <c r="L110" i="37"/>
  <c r="I110" i="37"/>
  <c r="F110" i="37"/>
  <c r="P109" i="37"/>
  <c r="M109" i="37"/>
  <c r="L109" i="37"/>
  <c r="I109" i="37"/>
  <c r="F109" i="37"/>
  <c r="P108" i="37"/>
  <c r="M108" i="37"/>
  <c r="L108" i="37"/>
  <c r="I108" i="37"/>
  <c r="F108" i="37"/>
  <c r="P107" i="37"/>
  <c r="M107" i="37"/>
  <c r="L107" i="37"/>
  <c r="I107" i="37"/>
  <c r="F107" i="37"/>
  <c r="P106" i="37"/>
  <c r="M106" i="37"/>
  <c r="L106" i="37"/>
  <c r="I106" i="37"/>
  <c r="F106" i="37"/>
  <c r="P105" i="37"/>
  <c r="M105" i="37"/>
  <c r="L105" i="37"/>
  <c r="I105" i="37"/>
  <c r="F105" i="37"/>
  <c r="P104" i="37"/>
  <c r="M104" i="37"/>
  <c r="L104" i="37"/>
  <c r="I104" i="37"/>
  <c r="F104" i="37"/>
  <c r="P103" i="37"/>
  <c r="M103" i="37"/>
  <c r="L103" i="37"/>
  <c r="I103" i="37"/>
  <c r="F103" i="37"/>
  <c r="P102" i="37"/>
  <c r="M102" i="37"/>
  <c r="L102" i="37"/>
  <c r="I102" i="37"/>
  <c r="F102" i="37"/>
  <c r="P101" i="37"/>
  <c r="M101" i="37"/>
  <c r="L101" i="37"/>
  <c r="I101" i="37"/>
  <c r="F101" i="37"/>
  <c r="P100" i="37"/>
  <c r="M100" i="37"/>
  <c r="L100" i="37"/>
  <c r="I100" i="37"/>
  <c r="F100" i="37"/>
  <c r="P99" i="37"/>
  <c r="M99" i="37"/>
  <c r="L99" i="37"/>
  <c r="I99" i="37"/>
  <c r="F99" i="37"/>
  <c r="P98" i="37"/>
  <c r="M98" i="37"/>
  <c r="L98" i="37"/>
  <c r="I98" i="37"/>
  <c r="F98" i="37"/>
  <c r="P97" i="37"/>
  <c r="M97" i="37"/>
  <c r="L97" i="37"/>
  <c r="I97" i="37"/>
  <c r="F97" i="37"/>
  <c r="P96" i="37"/>
  <c r="M96" i="37"/>
  <c r="L96" i="37"/>
  <c r="I96" i="37"/>
  <c r="F96" i="37"/>
  <c r="P95" i="37"/>
  <c r="M95" i="37"/>
  <c r="L95" i="37"/>
  <c r="I95" i="37"/>
  <c r="F95" i="37"/>
  <c r="P94" i="37"/>
  <c r="M94" i="37"/>
  <c r="L94" i="37"/>
  <c r="I94" i="37"/>
  <c r="F94" i="37"/>
  <c r="P93" i="37"/>
  <c r="M93" i="37"/>
  <c r="L93" i="37"/>
  <c r="I93" i="37"/>
  <c r="F93" i="37"/>
  <c r="P92" i="37"/>
  <c r="M92" i="37"/>
  <c r="L92" i="37"/>
  <c r="I92" i="37"/>
  <c r="F92" i="37"/>
  <c r="P91" i="37"/>
  <c r="M91" i="37"/>
  <c r="L91" i="37"/>
  <c r="I91" i="37"/>
  <c r="F91" i="37"/>
  <c r="P90" i="37"/>
  <c r="M90" i="37"/>
  <c r="L90" i="37"/>
  <c r="I90" i="37"/>
  <c r="F90" i="37"/>
  <c r="P89" i="37"/>
  <c r="M89" i="37"/>
  <c r="L89" i="37"/>
  <c r="I89" i="37"/>
  <c r="F89" i="37"/>
  <c r="P88" i="37"/>
  <c r="M88" i="37"/>
  <c r="L88" i="37"/>
  <c r="I88" i="37"/>
  <c r="F88" i="37"/>
  <c r="P87" i="37"/>
  <c r="M87" i="37"/>
  <c r="L87" i="37"/>
  <c r="I87" i="37"/>
  <c r="F87" i="37"/>
  <c r="P86" i="37"/>
  <c r="M86" i="37"/>
  <c r="L86" i="37"/>
  <c r="I86" i="37"/>
  <c r="F86" i="37"/>
  <c r="P85" i="37"/>
  <c r="M85" i="37"/>
  <c r="L85" i="37"/>
  <c r="I85" i="37"/>
  <c r="F85" i="37"/>
  <c r="P84" i="37"/>
  <c r="M84" i="37"/>
  <c r="L84" i="37"/>
  <c r="I84" i="37"/>
  <c r="F84" i="37"/>
  <c r="P83" i="37"/>
  <c r="M83" i="37"/>
  <c r="L83" i="37"/>
  <c r="I83" i="37"/>
  <c r="F83" i="37"/>
  <c r="P82" i="37"/>
  <c r="M82" i="37"/>
  <c r="L82" i="37"/>
  <c r="I82" i="37"/>
  <c r="F82" i="37"/>
  <c r="P81" i="37"/>
  <c r="M81" i="37"/>
  <c r="L81" i="37"/>
  <c r="I81" i="37"/>
  <c r="F81" i="37"/>
  <c r="P80" i="37"/>
  <c r="M80" i="37"/>
  <c r="L80" i="37"/>
  <c r="I80" i="37"/>
  <c r="F80" i="37"/>
  <c r="P79" i="37"/>
  <c r="M79" i="37"/>
  <c r="L79" i="37"/>
  <c r="I79" i="37"/>
  <c r="F79" i="37"/>
  <c r="P78" i="37"/>
  <c r="M78" i="37"/>
  <c r="L78" i="37"/>
  <c r="I78" i="37"/>
  <c r="F78" i="37"/>
  <c r="P77" i="37"/>
  <c r="M77" i="37"/>
  <c r="L77" i="37"/>
  <c r="I77" i="37"/>
  <c r="F77" i="37"/>
  <c r="P76" i="37"/>
  <c r="M76" i="37"/>
  <c r="L76" i="37"/>
  <c r="I76" i="37"/>
  <c r="F76" i="37"/>
  <c r="P75" i="37"/>
  <c r="M75" i="37"/>
  <c r="L75" i="37"/>
  <c r="I75" i="37"/>
  <c r="F75" i="37"/>
  <c r="P74" i="37"/>
  <c r="M74" i="37"/>
  <c r="L74" i="37"/>
  <c r="I74" i="37"/>
  <c r="F74" i="37"/>
  <c r="P73" i="37"/>
  <c r="M73" i="37"/>
  <c r="L73" i="37"/>
  <c r="I73" i="37"/>
  <c r="F73" i="37"/>
  <c r="P72" i="37"/>
  <c r="M72" i="37"/>
  <c r="L72" i="37"/>
  <c r="I72" i="37"/>
  <c r="F72" i="37"/>
  <c r="P71" i="37"/>
  <c r="M71" i="37"/>
  <c r="L71" i="37"/>
  <c r="I71" i="37"/>
  <c r="F71" i="37"/>
  <c r="P70" i="37"/>
  <c r="M70" i="37"/>
  <c r="L70" i="37"/>
  <c r="I70" i="37"/>
  <c r="F70" i="37"/>
  <c r="P69" i="37"/>
  <c r="M69" i="37"/>
  <c r="L69" i="37"/>
  <c r="I69" i="37"/>
  <c r="F69" i="37"/>
  <c r="P68" i="37"/>
  <c r="M68" i="37"/>
  <c r="L68" i="37"/>
  <c r="I68" i="37"/>
  <c r="F68" i="37"/>
  <c r="P67" i="37"/>
  <c r="M67" i="37"/>
  <c r="L67" i="37"/>
  <c r="I67" i="37"/>
  <c r="F67" i="37"/>
  <c r="P66" i="37"/>
  <c r="M66" i="37"/>
  <c r="L66" i="37"/>
  <c r="I66" i="37"/>
  <c r="F66" i="37"/>
  <c r="P65" i="37"/>
  <c r="M65" i="37"/>
  <c r="L65" i="37"/>
  <c r="I65" i="37"/>
  <c r="F65" i="37"/>
  <c r="P64" i="37"/>
  <c r="M64" i="37"/>
  <c r="L64" i="37"/>
  <c r="I64" i="37"/>
  <c r="F64" i="37"/>
  <c r="P63" i="37"/>
  <c r="M63" i="37"/>
  <c r="L63" i="37"/>
  <c r="I63" i="37"/>
  <c r="F63" i="37"/>
  <c r="P62" i="37"/>
  <c r="M62" i="37"/>
  <c r="L62" i="37"/>
  <c r="I62" i="37"/>
  <c r="F62" i="37"/>
  <c r="P61" i="37"/>
  <c r="M61" i="37"/>
  <c r="L61" i="37"/>
  <c r="I61" i="37"/>
  <c r="F61" i="37"/>
  <c r="P60" i="37"/>
  <c r="M60" i="37"/>
  <c r="L60" i="37"/>
  <c r="I60" i="37"/>
  <c r="F60" i="37"/>
  <c r="P59" i="37"/>
  <c r="M59" i="37"/>
  <c r="L59" i="37"/>
  <c r="I59" i="37"/>
  <c r="F59" i="37"/>
  <c r="P58" i="37"/>
  <c r="M58" i="37"/>
  <c r="L58" i="37"/>
  <c r="I58" i="37"/>
  <c r="F58" i="37"/>
  <c r="P57" i="37"/>
  <c r="M57" i="37"/>
  <c r="L57" i="37"/>
  <c r="I57" i="37"/>
  <c r="F57" i="37"/>
  <c r="P56" i="37"/>
  <c r="M56" i="37"/>
  <c r="L56" i="37"/>
  <c r="I56" i="37"/>
  <c r="F56" i="37"/>
  <c r="P55" i="37"/>
  <c r="M55" i="37"/>
  <c r="L55" i="37"/>
  <c r="I55" i="37"/>
  <c r="F55" i="37"/>
  <c r="P54" i="37"/>
  <c r="M54" i="37"/>
  <c r="L54" i="37"/>
  <c r="I54" i="37"/>
  <c r="F54" i="37"/>
  <c r="P53" i="37"/>
  <c r="M53" i="37"/>
  <c r="L53" i="37"/>
  <c r="I53" i="37"/>
  <c r="F53" i="37"/>
  <c r="P52" i="37"/>
  <c r="M52" i="37"/>
  <c r="L52" i="37"/>
  <c r="I52" i="37"/>
  <c r="F52" i="37"/>
  <c r="P51" i="37"/>
  <c r="M51" i="37"/>
  <c r="L51" i="37"/>
  <c r="I51" i="37"/>
  <c r="F51" i="37"/>
  <c r="P50" i="37"/>
  <c r="M50" i="37"/>
  <c r="L50" i="37"/>
  <c r="I50" i="37"/>
  <c r="F50" i="37"/>
  <c r="P49" i="37"/>
  <c r="M49" i="37"/>
  <c r="L49" i="37"/>
  <c r="I49" i="37"/>
  <c r="F49" i="37"/>
  <c r="P48" i="37"/>
  <c r="M48" i="37"/>
  <c r="L48" i="37"/>
  <c r="I48" i="37"/>
  <c r="F48" i="37"/>
  <c r="P47" i="37"/>
  <c r="M47" i="37"/>
  <c r="L47" i="37"/>
  <c r="I47" i="37"/>
  <c r="F47" i="37"/>
  <c r="P46" i="37"/>
  <c r="M46" i="37"/>
  <c r="L46" i="37"/>
  <c r="I46" i="37"/>
  <c r="F46" i="37"/>
  <c r="P45" i="37"/>
  <c r="M45" i="37"/>
  <c r="L45" i="37"/>
  <c r="I45" i="37"/>
  <c r="F45" i="37"/>
  <c r="P44" i="37"/>
  <c r="M44" i="37"/>
  <c r="L44" i="37"/>
  <c r="I44" i="37"/>
  <c r="F44" i="37"/>
  <c r="P43" i="37"/>
  <c r="M43" i="37"/>
  <c r="L43" i="37"/>
  <c r="I43" i="37"/>
  <c r="F43" i="37"/>
  <c r="P42" i="37"/>
  <c r="M42" i="37"/>
  <c r="L42" i="37"/>
  <c r="I42" i="37"/>
  <c r="F42" i="37"/>
  <c r="P41" i="37"/>
  <c r="M41" i="37"/>
  <c r="L41" i="37"/>
  <c r="I41" i="37"/>
  <c r="F41" i="37"/>
  <c r="P40" i="37"/>
  <c r="M40" i="37"/>
  <c r="L40" i="37"/>
  <c r="I40" i="37"/>
  <c r="F40" i="37"/>
  <c r="P39" i="37"/>
  <c r="M39" i="37"/>
  <c r="L39" i="37"/>
  <c r="I39" i="37"/>
  <c r="F39" i="37"/>
  <c r="P38" i="37"/>
  <c r="M38" i="37"/>
  <c r="L38" i="37"/>
  <c r="I38" i="37"/>
  <c r="F38" i="37"/>
  <c r="P37" i="37"/>
  <c r="M37" i="37"/>
  <c r="L37" i="37"/>
  <c r="I37" i="37"/>
  <c r="F37" i="37"/>
  <c r="P36" i="37"/>
  <c r="M36" i="37"/>
  <c r="L36" i="37"/>
  <c r="I36" i="37"/>
  <c r="F36" i="37"/>
  <c r="P35" i="37"/>
  <c r="M35" i="37"/>
  <c r="L35" i="37"/>
  <c r="I35" i="37"/>
  <c r="F35" i="37"/>
  <c r="P34" i="37"/>
  <c r="M34" i="37"/>
  <c r="L34" i="37"/>
  <c r="I34" i="37"/>
  <c r="F34" i="37"/>
  <c r="P33" i="37"/>
  <c r="M33" i="37"/>
  <c r="L33" i="37"/>
  <c r="I33" i="37"/>
  <c r="F33" i="37"/>
  <c r="P32" i="37"/>
  <c r="M32" i="37"/>
  <c r="L32" i="37"/>
  <c r="I32" i="37"/>
  <c r="F32" i="37"/>
  <c r="P31" i="37"/>
  <c r="M31" i="37"/>
  <c r="L31" i="37"/>
  <c r="I31" i="37"/>
  <c r="F31" i="37"/>
  <c r="P30" i="37"/>
  <c r="M30" i="37"/>
  <c r="L30" i="37"/>
  <c r="I30" i="37"/>
  <c r="F30" i="37"/>
  <c r="P29" i="37"/>
  <c r="M29" i="37"/>
  <c r="L29" i="37"/>
  <c r="I29" i="37"/>
  <c r="F29" i="37"/>
  <c r="P28" i="37"/>
  <c r="M28" i="37"/>
  <c r="L28" i="37"/>
  <c r="I28" i="37"/>
  <c r="F28" i="37"/>
  <c r="P27" i="37"/>
  <c r="M27" i="37"/>
  <c r="L27" i="37"/>
  <c r="I27" i="37"/>
  <c r="F27" i="37"/>
  <c r="P26" i="37"/>
  <c r="M26" i="37"/>
  <c r="L26" i="37"/>
  <c r="I26" i="37"/>
  <c r="F26" i="37"/>
  <c r="P25" i="37"/>
  <c r="M25" i="37"/>
  <c r="L25" i="37"/>
  <c r="I25" i="37"/>
  <c r="F25" i="37"/>
  <c r="P24" i="37"/>
  <c r="M24" i="37"/>
  <c r="L24" i="37"/>
  <c r="I24" i="37"/>
  <c r="F24" i="37"/>
  <c r="P23" i="37"/>
  <c r="M23" i="37"/>
  <c r="L23" i="37"/>
  <c r="I23" i="37"/>
  <c r="F23" i="37"/>
  <c r="P22" i="37"/>
  <c r="M22" i="37"/>
  <c r="L22" i="37"/>
  <c r="I22" i="37"/>
  <c r="F22" i="37"/>
  <c r="P21" i="37"/>
  <c r="M21" i="37"/>
  <c r="L21" i="37"/>
  <c r="I21" i="37"/>
  <c r="F21" i="37"/>
  <c r="P20" i="37"/>
  <c r="M20" i="37"/>
  <c r="L20" i="37"/>
  <c r="I20" i="37"/>
  <c r="F20" i="37"/>
  <c r="P19" i="37"/>
  <c r="M19" i="37"/>
  <c r="L19" i="37"/>
  <c r="I19" i="37"/>
  <c r="F19" i="37"/>
  <c r="P18" i="37"/>
  <c r="M18" i="37"/>
  <c r="L18" i="37"/>
  <c r="I18" i="37"/>
  <c r="F18" i="37"/>
  <c r="P17" i="37"/>
  <c r="M17" i="37"/>
  <c r="L17" i="37"/>
  <c r="I17" i="37"/>
  <c r="F17" i="37"/>
  <c r="P16" i="37"/>
  <c r="M16" i="37"/>
  <c r="L16" i="37"/>
  <c r="I16" i="37"/>
  <c r="F16" i="37"/>
  <c r="P15" i="37"/>
  <c r="M15" i="37"/>
  <c r="L15" i="37"/>
  <c r="I15" i="37"/>
  <c r="F15" i="37"/>
  <c r="P14" i="37"/>
  <c r="M14" i="37"/>
  <c r="L14" i="37"/>
  <c r="I14" i="37"/>
  <c r="F14" i="37"/>
  <c r="P13" i="37"/>
  <c r="M13" i="37"/>
  <c r="L13" i="37"/>
  <c r="I13" i="37"/>
  <c r="F13" i="37"/>
  <c r="P12" i="37"/>
  <c r="M12" i="37"/>
  <c r="L12" i="37"/>
  <c r="I12" i="37"/>
  <c r="F12" i="37"/>
  <c r="P11" i="37"/>
  <c r="M11" i="37"/>
  <c r="L11" i="37"/>
  <c r="I11" i="37"/>
  <c r="F11" i="37"/>
  <c r="P10" i="37"/>
  <c r="M10" i="37"/>
  <c r="L10" i="37"/>
  <c r="I10" i="37"/>
  <c r="F10" i="37"/>
  <c r="E6" i="37"/>
  <c r="E5" i="37"/>
  <c r="E4" i="37"/>
  <c r="P252" i="36"/>
  <c r="M252" i="36"/>
  <c r="L252" i="36"/>
  <c r="I252" i="36"/>
  <c r="F252" i="36"/>
  <c r="P251" i="36"/>
  <c r="M251" i="36"/>
  <c r="L251" i="36"/>
  <c r="I251" i="36"/>
  <c r="F251" i="36"/>
  <c r="P250" i="36"/>
  <c r="M250" i="36"/>
  <c r="L250" i="36"/>
  <c r="I250" i="36"/>
  <c r="F250" i="36"/>
  <c r="P249" i="36"/>
  <c r="M249" i="36"/>
  <c r="L249" i="36"/>
  <c r="I249" i="36"/>
  <c r="F249" i="36"/>
  <c r="P248" i="36"/>
  <c r="M248" i="36"/>
  <c r="L248" i="36"/>
  <c r="I248" i="36"/>
  <c r="F248" i="36"/>
  <c r="P247" i="36"/>
  <c r="M247" i="36"/>
  <c r="L247" i="36"/>
  <c r="I247" i="36"/>
  <c r="F247" i="36"/>
  <c r="P246" i="36"/>
  <c r="M246" i="36"/>
  <c r="L246" i="36"/>
  <c r="I246" i="36"/>
  <c r="F246" i="36"/>
  <c r="P245" i="36"/>
  <c r="M245" i="36"/>
  <c r="L245" i="36"/>
  <c r="I245" i="36"/>
  <c r="F245" i="36"/>
  <c r="P244" i="36"/>
  <c r="M244" i="36"/>
  <c r="L244" i="36"/>
  <c r="I244" i="36"/>
  <c r="F244" i="36"/>
  <c r="P243" i="36"/>
  <c r="M243" i="36"/>
  <c r="L243" i="36"/>
  <c r="I243" i="36"/>
  <c r="F243" i="36"/>
  <c r="P242" i="36"/>
  <c r="M242" i="36"/>
  <c r="L242" i="36"/>
  <c r="I242" i="36"/>
  <c r="F242" i="36"/>
  <c r="P241" i="36"/>
  <c r="M241" i="36"/>
  <c r="L241" i="36"/>
  <c r="I241" i="36"/>
  <c r="F241" i="36"/>
  <c r="P240" i="36"/>
  <c r="M240" i="36"/>
  <c r="L240" i="36"/>
  <c r="I240" i="36"/>
  <c r="F240" i="36"/>
  <c r="P239" i="36"/>
  <c r="M239" i="36"/>
  <c r="L239" i="36"/>
  <c r="I239" i="36"/>
  <c r="F239" i="36"/>
  <c r="P238" i="36"/>
  <c r="M238" i="36"/>
  <c r="L238" i="36"/>
  <c r="I238" i="36"/>
  <c r="F238" i="36"/>
  <c r="P237" i="36"/>
  <c r="M237" i="36"/>
  <c r="L237" i="36"/>
  <c r="I237" i="36"/>
  <c r="F237" i="36"/>
  <c r="P236" i="36"/>
  <c r="M236" i="36"/>
  <c r="L236" i="36"/>
  <c r="I236" i="36"/>
  <c r="F236" i="36"/>
  <c r="P235" i="36"/>
  <c r="M235" i="36"/>
  <c r="L235" i="36"/>
  <c r="I235" i="36"/>
  <c r="F235" i="36"/>
  <c r="P234" i="36"/>
  <c r="M234" i="36"/>
  <c r="L234" i="36"/>
  <c r="I234" i="36"/>
  <c r="F234" i="36"/>
  <c r="P233" i="36"/>
  <c r="M233" i="36"/>
  <c r="L233" i="36"/>
  <c r="I233" i="36"/>
  <c r="F233" i="36"/>
  <c r="P232" i="36"/>
  <c r="M232" i="36"/>
  <c r="L232" i="36"/>
  <c r="I232" i="36"/>
  <c r="F232" i="36"/>
  <c r="P231" i="36"/>
  <c r="M231" i="36"/>
  <c r="L231" i="36"/>
  <c r="I231" i="36"/>
  <c r="F231" i="36"/>
  <c r="P230" i="36"/>
  <c r="M230" i="36"/>
  <c r="L230" i="36"/>
  <c r="I230" i="36"/>
  <c r="F230" i="36"/>
  <c r="P229" i="36"/>
  <c r="M229" i="36"/>
  <c r="L229" i="36"/>
  <c r="I229" i="36"/>
  <c r="F229" i="36"/>
  <c r="P228" i="36"/>
  <c r="M228" i="36"/>
  <c r="L228" i="36"/>
  <c r="I228" i="36"/>
  <c r="F228" i="36"/>
  <c r="P227" i="36"/>
  <c r="M227" i="36"/>
  <c r="L227" i="36"/>
  <c r="I227" i="36"/>
  <c r="F227" i="36"/>
  <c r="P226" i="36"/>
  <c r="M226" i="36"/>
  <c r="L226" i="36"/>
  <c r="I226" i="36"/>
  <c r="F226" i="36"/>
  <c r="P225" i="36"/>
  <c r="M225" i="36"/>
  <c r="L225" i="36"/>
  <c r="I225" i="36"/>
  <c r="F225" i="36"/>
  <c r="P224" i="36"/>
  <c r="M224" i="36"/>
  <c r="L224" i="36"/>
  <c r="I224" i="36"/>
  <c r="F224" i="36"/>
  <c r="P223" i="36"/>
  <c r="M223" i="36"/>
  <c r="L223" i="36"/>
  <c r="I223" i="36"/>
  <c r="F223" i="36"/>
  <c r="P222" i="36"/>
  <c r="M222" i="36"/>
  <c r="L222" i="36"/>
  <c r="I222" i="36"/>
  <c r="F222" i="36"/>
  <c r="P221" i="36"/>
  <c r="M221" i="36"/>
  <c r="L221" i="36"/>
  <c r="I221" i="36"/>
  <c r="F221" i="36"/>
  <c r="P220" i="36"/>
  <c r="M220" i="36"/>
  <c r="L220" i="36"/>
  <c r="I220" i="36"/>
  <c r="F220" i="36"/>
  <c r="P219" i="36"/>
  <c r="M219" i="36"/>
  <c r="L219" i="36"/>
  <c r="I219" i="36"/>
  <c r="F219" i="36"/>
  <c r="P218" i="36"/>
  <c r="M218" i="36"/>
  <c r="L218" i="36"/>
  <c r="I218" i="36"/>
  <c r="F218" i="36"/>
  <c r="P217" i="36"/>
  <c r="M217" i="36"/>
  <c r="L217" i="36"/>
  <c r="I217" i="36"/>
  <c r="F217" i="36"/>
  <c r="P216" i="36"/>
  <c r="M216" i="36"/>
  <c r="L216" i="36"/>
  <c r="I216" i="36"/>
  <c r="F216" i="36"/>
  <c r="P215" i="36"/>
  <c r="M215" i="36"/>
  <c r="L215" i="36"/>
  <c r="I215" i="36"/>
  <c r="F215" i="36"/>
  <c r="P214" i="36"/>
  <c r="M214" i="36"/>
  <c r="L214" i="36"/>
  <c r="I214" i="36"/>
  <c r="F214" i="36"/>
  <c r="P213" i="36"/>
  <c r="M213" i="36"/>
  <c r="L213" i="36"/>
  <c r="I213" i="36"/>
  <c r="F213" i="36"/>
  <c r="P212" i="36"/>
  <c r="M212" i="36"/>
  <c r="L212" i="36"/>
  <c r="I212" i="36"/>
  <c r="F212" i="36"/>
  <c r="P211" i="36"/>
  <c r="M211" i="36"/>
  <c r="L211" i="36"/>
  <c r="I211" i="36"/>
  <c r="F211" i="36"/>
  <c r="P210" i="36"/>
  <c r="M210" i="36"/>
  <c r="L210" i="36"/>
  <c r="I210" i="36"/>
  <c r="F210" i="36"/>
  <c r="P209" i="36"/>
  <c r="M209" i="36"/>
  <c r="L209" i="36"/>
  <c r="I209" i="36"/>
  <c r="F209" i="36"/>
  <c r="P208" i="36"/>
  <c r="M208" i="36"/>
  <c r="L208" i="36"/>
  <c r="I208" i="36"/>
  <c r="F208" i="36"/>
  <c r="P207" i="36"/>
  <c r="M207" i="36"/>
  <c r="L207" i="36"/>
  <c r="I207" i="36"/>
  <c r="F207" i="36"/>
  <c r="P206" i="36"/>
  <c r="M206" i="36"/>
  <c r="L206" i="36"/>
  <c r="I206" i="36"/>
  <c r="F206" i="36"/>
  <c r="P205" i="36"/>
  <c r="M205" i="36"/>
  <c r="L205" i="36"/>
  <c r="I205" i="36"/>
  <c r="F205" i="36"/>
  <c r="P204" i="36"/>
  <c r="M204" i="36"/>
  <c r="L204" i="36"/>
  <c r="I204" i="36"/>
  <c r="F204" i="36"/>
  <c r="P203" i="36"/>
  <c r="M203" i="36"/>
  <c r="L203" i="36"/>
  <c r="I203" i="36"/>
  <c r="F203" i="36"/>
  <c r="P202" i="36"/>
  <c r="M202" i="36"/>
  <c r="L202" i="36"/>
  <c r="I202" i="36"/>
  <c r="F202" i="36"/>
  <c r="P201" i="36"/>
  <c r="M201" i="36"/>
  <c r="L201" i="36"/>
  <c r="I201" i="36"/>
  <c r="F201" i="36"/>
  <c r="P200" i="36"/>
  <c r="M200" i="36"/>
  <c r="L200" i="36"/>
  <c r="I200" i="36"/>
  <c r="F200" i="36"/>
  <c r="P199" i="36"/>
  <c r="M199" i="36"/>
  <c r="L199" i="36"/>
  <c r="I199" i="36"/>
  <c r="F199" i="36"/>
  <c r="P198" i="36"/>
  <c r="M198" i="36"/>
  <c r="L198" i="36"/>
  <c r="I198" i="36"/>
  <c r="F198" i="36"/>
  <c r="P197" i="36"/>
  <c r="M197" i="36"/>
  <c r="L197" i="36"/>
  <c r="I197" i="36"/>
  <c r="F197" i="36"/>
  <c r="P196" i="36"/>
  <c r="M196" i="36"/>
  <c r="L196" i="36"/>
  <c r="I196" i="36"/>
  <c r="F196" i="36"/>
  <c r="P195" i="36"/>
  <c r="M195" i="36"/>
  <c r="L195" i="36"/>
  <c r="I195" i="36"/>
  <c r="F195" i="36"/>
  <c r="P194" i="36"/>
  <c r="M194" i="36"/>
  <c r="L194" i="36"/>
  <c r="I194" i="36"/>
  <c r="F194" i="36"/>
  <c r="P193" i="36"/>
  <c r="M193" i="36"/>
  <c r="L193" i="36"/>
  <c r="I193" i="36"/>
  <c r="F193" i="36"/>
  <c r="P192" i="36"/>
  <c r="M192" i="36"/>
  <c r="L192" i="36"/>
  <c r="I192" i="36"/>
  <c r="F192" i="36"/>
  <c r="P191" i="36"/>
  <c r="M191" i="36"/>
  <c r="L191" i="36"/>
  <c r="I191" i="36"/>
  <c r="F191" i="36"/>
  <c r="P190" i="36"/>
  <c r="M190" i="36"/>
  <c r="L190" i="36"/>
  <c r="I190" i="36"/>
  <c r="F190" i="36"/>
  <c r="P189" i="36"/>
  <c r="M189" i="36"/>
  <c r="L189" i="36"/>
  <c r="I189" i="36"/>
  <c r="F189" i="36"/>
  <c r="P188" i="36"/>
  <c r="M188" i="36"/>
  <c r="L188" i="36"/>
  <c r="I188" i="36"/>
  <c r="F188" i="36"/>
  <c r="P187" i="36"/>
  <c r="M187" i="36"/>
  <c r="L187" i="36"/>
  <c r="I187" i="36"/>
  <c r="F187" i="36"/>
  <c r="P186" i="36"/>
  <c r="M186" i="36"/>
  <c r="L186" i="36"/>
  <c r="I186" i="36"/>
  <c r="F186" i="36"/>
  <c r="P185" i="36"/>
  <c r="M185" i="36"/>
  <c r="L185" i="36"/>
  <c r="I185" i="36"/>
  <c r="F185" i="36"/>
  <c r="P184" i="36"/>
  <c r="M184" i="36"/>
  <c r="L184" i="36"/>
  <c r="I184" i="36"/>
  <c r="F184" i="36"/>
  <c r="P183" i="36"/>
  <c r="M183" i="36"/>
  <c r="L183" i="36"/>
  <c r="I183" i="36"/>
  <c r="F183" i="36"/>
  <c r="P182" i="36"/>
  <c r="M182" i="36"/>
  <c r="L182" i="36"/>
  <c r="I182" i="36"/>
  <c r="F182" i="36"/>
  <c r="P181" i="36"/>
  <c r="M181" i="36"/>
  <c r="L181" i="36"/>
  <c r="I181" i="36"/>
  <c r="F181" i="36"/>
  <c r="P180" i="36"/>
  <c r="M180" i="36"/>
  <c r="L180" i="36"/>
  <c r="I180" i="36"/>
  <c r="F180" i="36"/>
  <c r="P179" i="36"/>
  <c r="M179" i="36"/>
  <c r="L179" i="36"/>
  <c r="I179" i="36"/>
  <c r="F179" i="36"/>
  <c r="P178" i="36"/>
  <c r="M178" i="36"/>
  <c r="L178" i="36"/>
  <c r="I178" i="36"/>
  <c r="F178" i="36"/>
  <c r="P177" i="36"/>
  <c r="M177" i="36"/>
  <c r="L177" i="36"/>
  <c r="I177" i="36"/>
  <c r="F177" i="36"/>
  <c r="P176" i="36"/>
  <c r="M176" i="36"/>
  <c r="L176" i="36"/>
  <c r="I176" i="36"/>
  <c r="F176" i="36"/>
  <c r="P175" i="36"/>
  <c r="M175" i="36"/>
  <c r="L175" i="36"/>
  <c r="I175" i="36"/>
  <c r="F175" i="36"/>
  <c r="P174" i="36"/>
  <c r="M174" i="36"/>
  <c r="L174" i="36"/>
  <c r="I174" i="36"/>
  <c r="F174" i="36"/>
  <c r="P173" i="36"/>
  <c r="M173" i="36"/>
  <c r="L173" i="36"/>
  <c r="I173" i="36"/>
  <c r="F173" i="36"/>
  <c r="P172" i="36"/>
  <c r="M172" i="36"/>
  <c r="L172" i="36"/>
  <c r="I172" i="36"/>
  <c r="F172" i="36"/>
  <c r="P171" i="36"/>
  <c r="M171" i="36"/>
  <c r="L171" i="36"/>
  <c r="I171" i="36"/>
  <c r="F171" i="36"/>
  <c r="P170" i="36"/>
  <c r="M170" i="36"/>
  <c r="L170" i="36"/>
  <c r="I170" i="36"/>
  <c r="F170" i="36"/>
  <c r="P169" i="36"/>
  <c r="M169" i="36"/>
  <c r="L169" i="36"/>
  <c r="I169" i="36"/>
  <c r="F169" i="36"/>
  <c r="P168" i="36"/>
  <c r="M168" i="36"/>
  <c r="L168" i="36"/>
  <c r="I168" i="36"/>
  <c r="F168" i="36"/>
  <c r="P167" i="36"/>
  <c r="M167" i="36"/>
  <c r="L167" i="36"/>
  <c r="I167" i="36"/>
  <c r="F167" i="36"/>
  <c r="P166" i="36"/>
  <c r="M166" i="36"/>
  <c r="L166" i="36"/>
  <c r="I166" i="36"/>
  <c r="F166" i="36"/>
  <c r="P165" i="36"/>
  <c r="M165" i="36"/>
  <c r="L165" i="36"/>
  <c r="I165" i="36"/>
  <c r="F165" i="36"/>
  <c r="P164" i="36"/>
  <c r="M164" i="36"/>
  <c r="L164" i="36"/>
  <c r="I164" i="36"/>
  <c r="F164" i="36"/>
  <c r="P163" i="36"/>
  <c r="M163" i="36"/>
  <c r="L163" i="36"/>
  <c r="I163" i="36"/>
  <c r="F163" i="36"/>
  <c r="P162" i="36"/>
  <c r="M162" i="36"/>
  <c r="L162" i="36"/>
  <c r="I162" i="36"/>
  <c r="F162" i="36"/>
  <c r="P161" i="36"/>
  <c r="M161" i="36"/>
  <c r="L161" i="36"/>
  <c r="I161" i="36"/>
  <c r="F161" i="36"/>
  <c r="P160" i="36"/>
  <c r="M160" i="36"/>
  <c r="L160" i="36"/>
  <c r="I160" i="36"/>
  <c r="F160" i="36"/>
  <c r="P159" i="36"/>
  <c r="M159" i="36"/>
  <c r="L159" i="36"/>
  <c r="I159" i="36"/>
  <c r="F159" i="36"/>
  <c r="P158" i="36"/>
  <c r="M158" i="36"/>
  <c r="L158" i="36"/>
  <c r="I158" i="36"/>
  <c r="F158" i="36"/>
  <c r="P157" i="36"/>
  <c r="M157" i="36"/>
  <c r="L157" i="36"/>
  <c r="I157" i="36"/>
  <c r="F157" i="36"/>
  <c r="P156" i="36"/>
  <c r="M156" i="36"/>
  <c r="L156" i="36"/>
  <c r="I156" i="36"/>
  <c r="F156" i="36"/>
  <c r="P155" i="36"/>
  <c r="M155" i="36"/>
  <c r="L155" i="36"/>
  <c r="I155" i="36"/>
  <c r="F155" i="36"/>
  <c r="P154" i="36"/>
  <c r="M154" i="36"/>
  <c r="L154" i="36"/>
  <c r="I154" i="36"/>
  <c r="F154" i="36"/>
  <c r="P153" i="36"/>
  <c r="M153" i="36"/>
  <c r="L153" i="36"/>
  <c r="I153" i="36"/>
  <c r="F153" i="36"/>
  <c r="P152" i="36"/>
  <c r="M152" i="36"/>
  <c r="L152" i="36"/>
  <c r="I152" i="36"/>
  <c r="F152" i="36"/>
  <c r="P151" i="36"/>
  <c r="M151" i="36"/>
  <c r="L151" i="36"/>
  <c r="I151" i="36"/>
  <c r="F151" i="36"/>
  <c r="P150" i="36"/>
  <c r="M150" i="36"/>
  <c r="L150" i="36"/>
  <c r="I150" i="36"/>
  <c r="F150" i="36"/>
  <c r="P149" i="36"/>
  <c r="M149" i="36"/>
  <c r="L149" i="36"/>
  <c r="I149" i="36"/>
  <c r="F149" i="36"/>
  <c r="P148" i="36"/>
  <c r="M148" i="36"/>
  <c r="L148" i="36"/>
  <c r="I148" i="36"/>
  <c r="F148" i="36"/>
  <c r="P147" i="36"/>
  <c r="M147" i="36"/>
  <c r="L147" i="36"/>
  <c r="I147" i="36"/>
  <c r="F147" i="36"/>
  <c r="P146" i="36"/>
  <c r="M146" i="36"/>
  <c r="L146" i="36"/>
  <c r="I146" i="36"/>
  <c r="F146" i="36"/>
  <c r="P145" i="36"/>
  <c r="M145" i="36"/>
  <c r="L145" i="36"/>
  <c r="I145" i="36"/>
  <c r="F145" i="36"/>
  <c r="P144" i="36"/>
  <c r="M144" i="36"/>
  <c r="L144" i="36"/>
  <c r="I144" i="36"/>
  <c r="F144" i="36"/>
  <c r="P143" i="36"/>
  <c r="M143" i="36"/>
  <c r="L143" i="36"/>
  <c r="I143" i="36"/>
  <c r="F143" i="36"/>
  <c r="P142" i="36"/>
  <c r="M142" i="36"/>
  <c r="L142" i="36"/>
  <c r="I142" i="36"/>
  <c r="F142" i="36"/>
  <c r="P141" i="36"/>
  <c r="M141" i="36"/>
  <c r="L141" i="36"/>
  <c r="I141" i="36"/>
  <c r="F141" i="36"/>
  <c r="P140" i="36"/>
  <c r="M140" i="36"/>
  <c r="L140" i="36"/>
  <c r="I140" i="36"/>
  <c r="F140" i="36"/>
  <c r="P139" i="36"/>
  <c r="M139" i="36"/>
  <c r="L139" i="36"/>
  <c r="I139" i="36"/>
  <c r="F139" i="36"/>
  <c r="P138" i="36"/>
  <c r="M138" i="36"/>
  <c r="L138" i="36"/>
  <c r="I138" i="36"/>
  <c r="F138" i="36"/>
  <c r="P137" i="36"/>
  <c r="M137" i="36"/>
  <c r="L137" i="36"/>
  <c r="I137" i="36"/>
  <c r="F137" i="36"/>
  <c r="P136" i="36"/>
  <c r="M136" i="36"/>
  <c r="L136" i="36"/>
  <c r="I136" i="36"/>
  <c r="F136" i="36"/>
  <c r="P135" i="36"/>
  <c r="M135" i="36"/>
  <c r="L135" i="36"/>
  <c r="I135" i="36"/>
  <c r="F135" i="36"/>
  <c r="P134" i="36"/>
  <c r="M134" i="36"/>
  <c r="L134" i="36"/>
  <c r="I134" i="36"/>
  <c r="F134" i="36"/>
  <c r="P133" i="36"/>
  <c r="M133" i="36"/>
  <c r="L133" i="36"/>
  <c r="I133" i="36"/>
  <c r="F133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P50" i="36"/>
  <c r="P51" i="36"/>
  <c r="P52" i="36"/>
  <c r="P53" i="36"/>
  <c r="P54" i="36"/>
  <c r="P55" i="36"/>
  <c r="P56" i="36"/>
  <c r="P57" i="36"/>
  <c r="P58" i="36"/>
  <c r="P59" i="36"/>
  <c r="P60" i="36"/>
  <c r="P61" i="36"/>
  <c r="P62" i="36"/>
  <c r="P63" i="36"/>
  <c r="P64" i="36"/>
  <c r="P65" i="36"/>
  <c r="P66" i="36"/>
  <c r="P67" i="36"/>
  <c r="P68" i="36"/>
  <c r="P69" i="36"/>
  <c r="P70" i="36"/>
  <c r="P71" i="36"/>
  <c r="P72" i="36"/>
  <c r="P73" i="36"/>
  <c r="P74" i="36"/>
  <c r="P75" i="36"/>
  <c r="P76" i="36"/>
  <c r="P77" i="36"/>
  <c r="P78" i="36"/>
  <c r="P79" i="36"/>
  <c r="P80" i="36"/>
  <c r="P81" i="36"/>
  <c r="P82" i="36"/>
  <c r="P83" i="36"/>
  <c r="P84" i="36"/>
  <c r="P85" i="36"/>
  <c r="P86" i="36"/>
  <c r="P87" i="36"/>
  <c r="P88" i="36"/>
  <c r="P89" i="36"/>
  <c r="P90" i="36"/>
  <c r="P91" i="36"/>
  <c r="P92" i="36"/>
  <c r="P93" i="36"/>
  <c r="P94" i="36"/>
  <c r="P95" i="36"/>
  <c r="P96" i="36"/>
  <c r="P97" i="36"/>
  <c r="P98" i="36"/>
  <c r="P99" i="36"/>
  <c r="P100" i="36"/>
  <c r="P101" i="36"/>
  <c r="P102" i="36"/>
  <c r="P103" i="36"/>
  <c r="P104" i="36"/>
  <c r="P105" i="36"/>
  <c r="P106" i="36"/>
  <c r="P107" i="36"/>
  <c r="P108" i="36"/>
  <c r="P109" i="36"/>
  <c r="P110" i="36"/>
  <c r="P111" i="36"/>
  <c r="P112" i="36"/>
  <c r="P113" i="36"/>
  <c r="P114" i="36"/>
  <c r="P115" i="36"/>
  <c r="P116" i="36"/>
  <c r="P117" i="36"/>
  <c r="P118" i="36"/>
  <c r="P119" i="36"/>
  <c r="P120" i="36"/>
  <c r="P121" i="36"/>
  <c r="P122" i="36"/>
  <c r="P123" i="36"/>
  <c r="P124" i="36"/>
  <c r="P125" i="36"/>
  <c r="P126" i="36"/>
  <c r="P127" i="36"/>
  <c r="P128" i="36"/>
  <c r="P129" i="36"/>
  <c r="M11" i="36"/>
  <c r="M12" i="36"/>
  <c r="M13" i="36"/>
  <c r="M14" i="36"/>
  <c r="M15" i="36"/>
  <c r="M16" i="36"/>
  <c r="M17" i="36"/>
  <c r="M18" i="36"/>
  <c r="M1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41" i="36"/>
  <c r="M42" i="36"/>
  <c r="M43" i="36"/>
  <c r="M44" i="36"/>
  <c r="M45" i="36"/>
  <c r="M46" i="36"/>
  <c r="M47" i="36"/>
  <c r="M48" i="36"/>
  <c r="M49" i="36"/>
  <c r="M50" i="36"/>
  <c r="M51" i="36"/>
  <c r="M52" i="36"/>
  <c r="M53" i="36"/>
  <c r="M54" i="36"/>
  <c r="M55" i="36"/>
  <c r="M56" i="36"/>
  <c r="M57" i="36"/>
  <c r="M58" i="36"/>
  <c r="M59" i="36"/>
  <c r="M60" i="36"/>
  <c r="M61" i="36"/>
  <c r="M62" i="36"/>
  <c r="M63" i="36"/>
  <c r="M64" i="36"/>
  <c r="M65" i="36"/>
  <c r="M66" i="36"/>
  <c r="M67" i="36"/>
  <c r="M68" i="36"/>
  <c r="M69" i="36"/>
  <c r="M70" i="36"/>
  <c r="M71" i="36"/>
  <c r="M72" i="36"/>
  <c r="M73" i="36"/>
  <c r="M74" i="36"/>
  <c r="M75" i="36"/>
  <c r="M76" i="36"/>
  <c r="M77" i="36"/>
  <c r="M78" i="36"/>
  <c r="M79" i="36"/>
  <c r="M80" i="36"/>
  <c r="M81" i="36"/>
  <c r="M82" i="36"/>
  <c r="M83" i="36"/>
  <c r="M84" i="36"/>
  <c r="M85" i="36"/>
  <c r="M86" i="36"/>
  <c r="M87" i="36"/>
  <c r="M88" i="36"/>
  <c r="M89" i="36"/>
  <c r="M90" i="36"/>
  <c r="M91" i="36"/>
  <c r="M92" i="36"/>
  <c r="M93" i="36"/>
  <c r="M94" i="36"/>
  <c r="M95" i="36"/>
  <c r="M96" i="36"/>
  <c r="M97" i="36"/>
  <c r="M98" i="36"/>
  <c r="M99" i="36"/>
  <c r="M100" i="36"/>
  <c r="M101" i="36"/>
  <c r="M102" i="36"/>
  <c r="M103" i="36"/>
  <c r="M104" i="36"/>
  <c r="M105" i="36"/>
  <c r="M106" i="36"/>
  <c r="M107" i="36"/>
  <c r="M108" i="36"/>
  <c r="M109" i="36"/>
  <c r="M110" i="36"/>
  <c r="M111" i="36"/>
  <c r="M112" i="36"/>
  <c r="M113" i="36"/>
  <c r="M114" i="36"/>
  <c r="M115" i="36"/>
  <c r="M116" i="36"/>
  <c r="M117" i="36"/>
  <c r="M118" i="36"/>
  <c r="M119" i="36"/>
  <c r="M120" i="36"/>
  <c r="M121" i="36"/>
  <c r="M122" i="36"/>
  <c r="M123" i="36"/>
  <c r="M124" i="36"/>
  <c r="M125" i="36"/>
  <c r="M126" i="36"/>
  <c r="M127" i="36"/>
  <c r="M128" i="36"/>
  <c r="M129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84" i="36"/>
  <c r="I85" i="36"/>
  <c r="I86" i="36"/>
  <c r="I87" i="36"/>
  <c r="I88" i="36"/>
  <c r="I89" i="36"/>
  <c r="I90" i="36"/>
  <c r="I91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I113" i="36"/>
  <c r="I114" i="36"/>
  <c r="I115" i="36"/>
  <c r="I116" i="36"/>
  <c r="I117" i="36"/>
  <c r="I118" i="36"/>
  <c r="I119" i="36"/>
  <c r="I120" i="36"/>
  <c r="I121" i="36"/>
  <c r="I122" i="36"/>
  <c r="I123" i="36"/>
  <c r="I124" i="36"/>
  <c r="I125" i="36"/>
  <c r="I126" i="36"/>
  <c r="I127" i="36"/>
  <c r="I128" i="36"/>
  <c r="I129" i="36"/>
  <c r="D6" i="36"/>
  <c r="D5" i="36"/>
  <c r="D4" i="36"/>
  <c r="E7" i="14"/>
  <c r="D3" i="36"/>
  <c r="C6" i="36"/>
  <c r="C5" i="36"/>
  <c r="C4" i="36"/>
  <c r="C3" i="36"/>
  <c r="P10" i="36"/>
  <c r="M10" i="36"/>
  <c r="I10" i="36"/>
  <c r="E6" i="36"/>
  <c r="E5" i="36"/>
  <c r="E4" i="36"/>
  <c r="R15" i="25"/>
  <c r="R16" i="25"/>
  <c r="P15" i="25"/>
  <c r="P16" i="25"/>
  <c r="M15" i="25"/>
  <c r="M16" i="25"/>
  <c r="G15" i="25"/>
  <c r="I15" i="25"/>
  <c r="G16" i="25"/>
  <c r="I16" i="25"/>
  <c r="Q12" i="35"/>
  <c r="Q11" i="35"/>
  <c r="Q31" i="35"/>
  <c r="Q30" i="35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12" i="25"/>
  <c r="Q11" i="25"/>
  <c r="Q13" i="25"/>
  <c r="Q14" i="25"/>
  <c r="Q15" i="25"/>
  <c r="Q16" i="25"/>
  <c r="Q21" i="25"/>
  <c r="Q20" i="25"/>
  <c r="J9" i="14"/>
  <c r="J8" i="14"/>
  <c r="J7" i="14"/>
  <c r="J6" i="14"/>
  <c r="J5" i="14"/>
  <c r="E6" i="14"/>
  <c r="E5" i="14"/>
  <c r="J60" i="14"/>
  <c r="J59" i="14"/>
  <c r="J58" i="14"/>
  <c r="E60" i="14"/>
  <c r="E59" i="14"/>
  <c r="E58" i="14"/>
  <c r="J44" i="14"/>
  <c r="J43" i="14"/>
  <c r="J42" i="14"/>
  <c r="E42" i="14"/>
  <c r="E44" i="14"/>
  <c r="E43" i="14"/>
  <c r="R12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D6" i="35"/>
  <c r="D5" i="35"/>
  <c r="D4" i="35"/>
  <c r="D3" i="35"/>
  <c r="C7" i="35"/>
  <c r="C6" i="35"/>
  <c r="C5" i="35"/>
  <c r="C4" i="35"/>
  <c r="C3" i="35"/>
  <c r="R31" i="35"/>
  <c r="P31" i="35"/>
  <c r="M31" i="35"/>
  <c r="I31" i="35"/>
  <c r="R30" i="35"/>
  <c r="P30" i="35"/>
  <c r="M30" i="35"/>
  <c r="I30" i="35"/>
  <c r="P14" i="35"/>
  <c r="M14" i="35"/>
  <c r="I14" i="35"/>
  <c r="P13" i="35"/>
  <c r="M13" i="35"/>
  <c r="I13" i="35"/>
  <c r="P12" i="35"/>
  <c r="M12" i="35"/>
  <c r="I12" i="35"/>
  <c r="R11" i="35"/>
  <c r="P11" i="35"/>
  <c r="M11" i="35"/>
  <c r="I11" i="35"/>
  <c r="E7" i="35"/>
  <c r="E6" i="35"/>
  <c r="E5" i="35"/>
  <c r="E4" i="35"/>
  <c r="H20" i="25"/>
  <c r="H21" i="25"/>
  <c r="G21" i="25"/>
  <c r="G20" i="25"/>
  <c r="H13" i="25"/>
  <c r="H14" i="25"/>
  <c r="G14" i="25"/>
  <c r="G13" i="25"/>
  <c r="H11" i="25"/>
  <c r="H12" i="25"/>
  <c r="G12" i="25"/>
  <c r="G11" i="25"/>
  <c r="H15" i="25"/>
  <c r="H16" i="25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R21" i="25"/>
  <c r="R20" i="25"/>
  <c r="P21" i="25"/>
  <c r="P20" i="25"/>
  <c r="M21" i="25"/>
  <c r="M20" i="25"/>
  <c r="I21" i="25"/>
  <c r="I20" i="25"/>
  <c r="R12" i="25"/>
  <c r="R13" i="25"/>
  <c r="R14" i="25"/>
  <c r="R11" i="25"/>
  <c r="M12" i="25"/>
  <c r="M13" i="25"/>
  <c r="M14" i="25"/>
  <c r="M11" i="25"/>
  <c r="P14" i="25"/>
  <c r="P13" i="25"/>
  <c r="P12" i="25"/>
  <c r="P11" i="25"/>
  <c r="I12" i="25"/>
  <c r="I13" i="25"/>
  <c r="I14" i="25"/>
  <c r="I11" i="25"/>
  <c r="C5" i="25"/>
  <c r="C3" i="25"/>
  <c r="E5" i="25"/>
  <c r="C6" i="25"/>
  <c r="E6" i="25"/>
  <c r="C7" i="25"/>
  <c r="E7" i="25"/>
  <c r="C4" i="25"/>
  <c r="E4" i="25"/>
  <c r="D6" i="25"/>
  <c r="D5" i="25"/>
  <c r="D4" i="25"/>
  <c r="D3" i="25"/>
  <c r="R68" i="14"/>
  <c r="R67" i="14"/>
  <c r="R66" i="14"/>
  <c r="Q69" i="14"/>
  <c r="Q67" i="14"/>
  <c r="Q66" i="14"/>
  <c r="P69" i="14"/>
  <c r="P68" i="14"/>
  <c r="P66" i="14"/>
  <c r="O69" i="14"/>
  <c r="O68" i="14"/>
  <c r="O67" i="14"/>
  <c r="F68" i="14"/>
  <c r="F67" i="14"/>
  <c r="F66" i="14"/>
  <c r="E69" i="14"/>
  <c r="E67" i="14"/>
  <c r="E66" i="14"/>
  <c r="D69" i="14"/>
  <c r="D68" i="14"/>
  <c r="D66" i="14"/>
  <c r="C69" i="14"/>
  <c r="C68" i="14"/>
  <c r="C67" i="14"/>
  <c r="K69" i="14"/>
  <c r="J69" i="14"/>
  <c r="I69" i="14"/>
  <c r="L68" i="14"/>
  <c r="J68" i="14"/>
  <c r="I68" i="14"/>
  <c r="L67" i="14"/>
  <c r="K67" i="14"/>
  <c r="I67" i="14"/>
  <c r="L66" i="14"/>
  <c r="K66" i="14"/>
  <c r="J66" i="14"/>
  <c r="R52" i="14"/>
  <c r="R51" i="14"/>
  <c r="R50" i="14"/>
  <c r="Q53" i="14"/>
  <c r="Q51" i="14"/>
  <c r="Q50" i="14"/>
  <c r="P53" i="14"/>
  <c r="P52" i="14"/>
  <c r="P50" i="14"/>
  <c r="O53" i="14"/>
  <c r="O52" i="14"/>
  <c r="O51" i="14"/>
  <c r="F52" i="14"/>
  <c r="F51" i="14"/>
  <c r="F50" i="14"/>
  <c r="E53" i="14"/>
  <c r="E51" i="14"/>
  <c r="E50" i="14"/>
  <c r="D53" i="14"/>
  <c r="D52" i="14"/>
  <c r="D50" i="14"/>
  <c r="C53" i="14"/>
  <c r="C52" i="14"/>
  <c r="C51" i="14"/>
  <c r="D23" i="33"/>
  <c r="E23" i="33"/>
  <c r="F23" i="33"/>
  <c r="I23" i="33"/>
  <c r="J23" i="33"/>
  <c r="K23" i="33"/>
  <c r="M23" i="33"/>
  <c r="N23" i="33"/>
  <c r="C23" i="33"/>
  <c r="D5" i="33"/>
  <c r="E5" i="33"/>
  <c r="F5" i="33"/>
  <c r="G5" i="33"/>
  <c r="I5" i="33"/>
  <c r="J5" i="33"/>
  <c r="K5" i="33"/>
  <c r="M5" i="33"/>
  <c r="N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L52" i="14"/>
  <c r="L51" i="14"/>
  <c r="L50" i="14"/>
  <c r="K53" i="14"/>
  <c r="K51" i="14"/>
  <c r="K50" i="14"/>
  <c r="J53" i="14"/>
  <c r="J52" i="14"/>
  <c r="J50" i="14"/>
  <c r="I53" i="14"/>
  <c r="I52" i="14"/>
  <c r="I51" i="14"/>
  <c r="M36" i="14"/>
  <c r="M35" i="14"/>
  <c r="M34" i="14"/>
  <c r="L37" i="14"/>
  <c r="L35" i="14"/>
  <c r="L34" i="14"/>
  <c r="K37" i="14"/>
  <c r="K36" i="14"/>
  <c r="K34" i="14"/>
  <c r="J37" i="14"/>
  <c r="J36" i="14"/>
  <c r="J35" i="14"/>
  <c r="M27" i="14"/>
  <c r="M26" i="14"/>
  <c r="M25" i="14"/>
  <c r="L28" i="14"/>
  <c r="L26" i="14"/>
  <c r="L25" i="14"/>
  <c r="K28" i="14"/>
  <c r="K27" i="14"/>
  <c r="K25" i="14"/>
  <c r="J28" i="14"/>
  <c r="J27" i="14"/>
  <c r="J26" i="14"/>
  <c r="M18" i="14"/>
  <c r="M17" i="14"/>
  <c r="M16" i="14"/>
  <c r="L19" i="14"/>
  <c r="L17" i="14"/>
  <c r="L16" i="14"/>
  <c r="K19" i="14"/>
  <c r="K18" i="14"/>
  <c r="K16" i="14"/>
  <c r="J19" i="14"/>
  <c r="J18" i="14"/>
  <c r="J17" i="14"/>
  <c r="G28" i="14"/>
  <c r="G27" i="14"/>
  <c r="G26" i="14"/>
  <c r="G25" i="14"/>
  <c r="F29" i="14"/>
  <c r="F27" i="14"/>
  <c r="F26" i="14"/>
  <c r="F25" i="14"/>
  <c r="E29" i="14"/>
  <c r="E28" i="14"/>
  <c r="E26" i="14"/>
  <c r="E25" i="14"/>
  <c r="D29" i="14"/>
  <c r="D28" i="14"/>
  <c r="D27" i="14"/>
  <c r="D25" i="14"/>
  <c r="C29" i="14"/>
  <c r="C28" i="14"/>
  <c r="C27" i="14"/>
  <c r="C26" i="14"/>
  <c r="G19" i="14"/>
  <c r="G18" i="14"/>
  <c r="G17" i="14"/>
  <c r="G16" i="14"/>
  <c r="F17" i="14"/>
  <c r="F16" i="14"/>
  <c r="F18" i="14"/>
  <c r="F20" i="14"/>
  <c r="E20" i="14"/>
  <c r="E19" i="14"/>
  <c r="E17" i="14"/>
  <c r="E16" i="14"/>
  <c r="D20" i="14"/>
  <c r="D19" i="14"/>
  <c r="D18" i="14"/>
  <c r="D16" i="14"/>
  <c r="C20" i="14"/>
  <c r="C19" i="14"/>
  <c r="C18" i="14"/>
  <c r="C17" i="14"/>
</calcChain>
</file>

<file path=xl/connections.xml><?xml version="1.0" encoding="utf-8"?>
<connections xmlns="http://schemas.openxmlformats.org/spreadsheetml/2006/main">
  <connection id="1" name="19_col_core_data.txt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2" name="19_col_core_data.txt1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3" name="19_col_core_data.txt10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4" name="19_col_core_data.txt11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5" name="19_col_core_data.txt12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6" name="19_col_core_data.txt13" type="6" refreshedVersion="0" background="1" saveData="1">
    <textPr fileType="mac" sourceFile="Macintosh HD:Users:emmastewart:19_col_core_data.txt" delimited="0">
      <textFields count="4">
        <textField/>
        <textField position="9"/>
        <textField position="17"/>
        <textField position="29"/>
      </textFields>
    </textPr>
  </connection>
  <connection id="7" name="19_col_core_data.txt14" type="6" refreshedVersion="0" background="1" saveData="1">
    <textPr fileType="mac" sourceFile="Macintosh HD:Users:emmastewart:19_col_core_data.txt" delimited="0">
      <textFields count="4">
        <textField/>
        <textField position="9"/>
        <textField position="17"/>
        <textField position="29"/>
      </textFields>
    </textPr>
  </connection>
  <connection id="8" name="19_col_core_data.txt2" type="6" refreshedVersion="0" background="1" saveData="1">
    <textPr fileType="mac" sourceFile="Macintosh HD:Users:emmastewart:19_col_core_data.txt" delimited="0">
      <textFields count="4">
        <textField/>
        <textField position="9"/>
        <textField position="17"/>
        <textField position="29"/>
      </textFields>
    </textPr>
  </connection>
  <connection id="9" name="19_col_core_data.txt3" type="6" refreshedVersion="0" background="1" saveData="1">
    <textPr fileType="mac" sourceFile="Macintosh HD:Users:emmastewart:19_col_core_data.txt" delimited="0">
      <textFields count="4">
        <textField/>
        <textField position="9"/>
        <textField position="17"/>
        <textField position="29"/>
      </textFields>
    </textPr>
  </connection>
  <connection id="10" name="19_col_core_data.txt4" type="6" refreshedVersion="0" background="1" saveData="1">
    <textPr fileType="mac" sourceFile="Macintosh HD:Users:emmastewart:19_col_core_data.txt" delimited="0">
      <textFields count="4">
        <textField/>
        <textField position="9"/>
        <textField position="17"/>
        <textField position="29"/>
      </textFields>
    </textPr>
  </connection>
  <connection id="11" name="19_col_core_data.txt5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12" name="19_col_core_data.txt6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13" name="19_col_core_data.txt7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14" name="19_col_core_data.txt8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15" name="19_col_core_data.txt9" type="6" refreshedVersion="0" background="1" saveData="1">
    <textPr fileType="mac" sourceFile="Macintosh HD:Users:emmastewart:19_col_core_data.txt" space="1" consecutive="1">
      <textFields count="2">
        <textField/>
        <textField/>
      </textFields>
    </textPr>
  </connection>
  <connection id="16" name="excel_data copy.txt" type="6" refreshedVersion="0" background="1" saveData="1">
    <textPr fileType="mac" sourceFile="Macintosh HD:Users:emmastewart:Dropbox:excel_data copy.txt" space="1" consecutive="1">
      <textFields count="2">
        <textField/>
        <textField/>
      </textFields>
    </textPr>
  </connection>
  <connection id="17" name="excel_data copy.txt1" type="6" refreshedVersion="0" background="1" saveData="1">
    <textPr fileType="mac" sourceFile="Macintosh HD:Users:emmastewart:Dropbox:excel_data copy.txt" space="1" consecutive="1">
      <textFields count="2">
        <textField/>
        <textField/>
      </textFields>
    </textPr>
  </connection>
  <connection id="18" name="excel_data copy.txt10" type="6" refreshedVersion="0" background="1" saveData="1">
    <textPr fileType="mac" sourceFile="Macintosh HD:Users:emmastewart:Dropbox:excel_data copy.txt" delimited="0">
      <textFields count="4">
        <textField/>
        <textField position="10"/>
        <textField position="17"/>
        <textField position="29"/>
      </textFields>
    </textPr>
  </connection>
  <connection id="19" name="excel_data copy.txt11" type="6" refreshedVersion="0" background="1" saveData="1">
    <textPr fileType="mac" sourceFile="Macintosh HD:Users:emmastewart:Dropbox:excel_data copy.txt" delimited="0">
      <textFields count="4">
        <textField/>
        <textField position="10"/>
        <textField position="17"/>
        <textField position="29"/>
      </textFields>
    </textPr>
  </connection>
  <connection id="20" name="excel_data copy.txt12" type="6" refreshedVersion="0" background="1" saveData="1">
    <textPr fileType="mac" sourceFile="Macintosh HD:Users:emmastewart:Dropbox:excel_data copy.txt" delimited="0">
      <textFields count="4">
        <textField/>
        <textField position="10"/>
        <textField position="17"/>
        <textField position="29"/>
      </textFields>
    </textPr>
  </connection>
  <connection id="21" name="excel_data copy.txt13" type="6" refreshedVersion="0" background="1" saveData="1">
    <textPr fileType="mac" sourceFile="Macintosh HD:Users:emmastewart:Dropbox:excel_data copy.txt" delimited="0">
      <textFields count="4">
        <textField/>
        <textField position="10"/>
        <textField position="17"/>
        <textField position="29"/>
      </textFields>
    </textPr>
  </connection>
  <connection id="22" name="excel_data copy.txt14" type="6" refreshedVersion="0" background="1" saveData="1">
    <textPr fileType="mac" sourceFile="Macintosh HD:Users:emmastewart:Dropbox:excel_data copy.txt" delimited="0">
      <textFields count="4">
        <textField/>
        <textField position="10"/>
        <textField position="17"/>
        <textField position="29"/>
      </textFields>
    </textPr>
  </connection>
  <connection id="23" name="excel_data copy.txt15" type="6" refreshedVersion="0" background="1" saveData="1">
    <textPr fileType="mac" sourceFile="Macintosh HD:Users:emmastewart:Dropbox:excel_data copy.txt" delimited="0">
      <textFields count="4">
        <textField/>
        <textField position="10"/>
        <textField position="17"/>
        <textField position="29"/>
      </textFields>
    </textPr>
  </connection>
  <connection id="24" name="excel_data copy.txt16" type="6" refreshedVersion="0" background="1" saveData="1">
    <textPr fileType="mac" sourceFile="Macintosh HD:Users:emmastewart:Dropbox:excel_data copy.txt" space="1" consecutive="1">
      <textFields count="2">
        <textField/>
        <textField/>
      </textFields>
    </textPr>
  </connection>
  <connection id="25" name="excel_data copy.txt17" type="6" refreshedVersion="0" background="1" saveData="1">
    <textPr fileType="mac" sourceFile="Macintosh HD:Users:emmastewart:Dropbox:excel_data copy.txt" space="1" consecutive="1">
      <textFields count="2">
        <textField/>
        <textField/>
      </textFields>
    </textPr>
  </connection>
  <connection id="26" name="excel_data copy.txt2" type="6" refreshedVersion="0" background="1" saveData="1">
    <textPr fileType="mac" sourceFile="Macintosh HD:Users:emmastewart:Dropbox:excel_data copy.txt" space="1" consecutive="1">
      <textFields count="2">
        <textField/>
        <textField/>
      </textFields>
    </textPr>
  </connection>
  <connection id="27" name="excel_data copy.txt3" type="6" refreshedVersion="0" background="1" saveData="1">
    <textPr fileType="mac" sourceFile="Macintosh HD:Users:emmastewart:Dropbox:excel_data copy.txt" space="1" consecutive="1">
      <textFields count="2">
        <textField/>
        <textField/>
      </textFields>
    </textPr>
  </connection>
  <connection id="28" name="excel_data copy.txt4" type="6" refreshedVersion="0" background="1" saveData="1">
    <textPr fileType="mac" sourceFile="Macintosh HD:Users:emmastewart:Dropbox:excel_data copy.txt" space="1" consecutive="1">
      <textFields count="2">
        <textField/>
        <textField/>
      </textFields>
    </textPr>
  </connection>
  <connection id="29" name="excel_data copy.txt5" type="6" refreshedVersion="0" background="1" saveData="1">
    <textPr fileType="mac" sourceFile="Macintosh HD:Users:emmastewart:Dropbox:excel_data copy.txt" space="1" consecutive="1">
      <textFields count="2">
        <textField/>
        <textField/>
      </textFields>
    </textPr>
  </connection>
  <connection id="30" name="excel_data copy.txt6" type="6" refreshedVersion="0" background="1" saveData="1">
    <textPr fileType="mac" sourceFile="Macintosh HD:Users:emmastewart:Dropbox:excel_data copy.txt" delimited="0">
      <textFields count="4">
        <textField/>
        <textField position="9"/>
        <textField position="17"/>
        <textField position="29"/>
      </textFields>
    </textPr>
  </connection>
  <connection id="31" name="excel_data copy.txt7" type="6" refreshedVersion="0" background="1" saveData="1">
    <textPr fileType="mac" sourceFile="Macintosh HD:Users:emmastewart:Dropbox:excel_data copy.txt" delimited="0">
      <textFields count="4">
        <textField/>
        <textField position="9"/>
        <textField position="17"/>
        <textField position="29"/>
      </textFields>
    </textPr>
  </connection>
  <connection id="32" name="excel_data copy.txt8" type="6" refreshedVersion="0" background="1" saveData="1">
    <textPr fileType="mac" sourceFile="Macintosh HD:Users:emmastewart:Dropbox:excel_data copy.txt" delimited="0">
      <textFields count="4">
        <textField/>
        <textField position="9"/>
        <textField position="17"/>
        <textField position="29"/>
      </textFields>
    </textPr>
  </connection>
  <connection id="33" name="excel_data copy.txt9" type="6" refreshedVersion="0" background="1" saveData="1">
    <textPr fileType="mac" sourceFile="Macintosh HD:Users:emmastewart:Dropbox:excel_data copy.txt" delimited="0">
      <textFields count="4">
        <textField/>
        <textField position="9"/>
        <textField position="17"/>
        <textField position="29"/>
      </textFields>
    </textPr>
  </connection>
  <connection id="34" name="excel_data.txt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35" name="excel_data.txt1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36" name="excel_data.txt10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37" name="excel_data.txt11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38" name="excel_data.txt12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39" name="excel_data.txt13" type="6" refreshedVersion="0" background="1" saveData="1">
    <textPr fileType="mac" sourceFile="Macintosh HD:Users:emmastewart:Dropbox:excel_data.txt" delimited="0">
      <textFields count="4">
        <textField/>
        <textField position="9"/>
        <textField position="17"/>
        <textField position="29"/>
      </textFields>
    </textPr>
  </connection>
  <connection id="40" name="excel_data.txt14" type="6" refreshedVersion="0" background="1" saveData="1">
    <textPr fileType="mac" sourceFile="Macintosh HD:Users:emmastewart:Dropbox:excel_data.txt" delimited="0">
      <textFields count="4">
        <textField/>
        <textField position="9"/>
        <textField position="17"/>
        <textField position="29"/>
      </textFields>
    </textPr>
  </connection>
  <connection id="41" name="excel_data.txt15" type="6" refreshedVersion="0" background="1" saveData="1">
    <textPr fileType="mac" sourceFile="Macintosh HD:Users:emmastewart:Dropbox:excel_data.txt" delimited="0">
      <textFields count="4">
        <textField/>
        <textField position="9"/>
        <textField position="17"/>
        <textField position="29"/>
      </textFields>
    </textPr>
  </connection>
  <connection id="42" name="excel_data.txt16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43" name="excel_data.txt17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44" name="excel_data.txt18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45" name="excel_data.txt19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46" name="excel_data.txt2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47" name="excel_data.txt20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48" name="excel_data.txt21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49" name="excel_data.txt22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50" name="excel_data.txt23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51" name="excel_data.txt24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52" name="excel_data.txt25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53" name="excel_data.txt26" type="6" refreshedVersion="0" background="1" saveData="1">
    <textPr fileType="mac" sourceFile="Macintosh HD:Users:emmastewart:Dropbox:excel_data.txt" delimited="0">
      <textFields count="4">
        <textField/>
        <textField position="10"/>
        <textField position="17"/>
        <textField position="29"/>
      </textFields>
    </textPr>
  </connection>
  <connection id="54" name="excel_data.txt27" type="6" refreshedVersion="0" background="1" saveData="1">
    <textPr fileType="mac" sourceFile="Macintosh HD:Users:emmastewart:Dropbox:excel_data.txt" delimited="0">
      <textFields count="4">
        <textField/>
        <textField position="10"/>
        <textField position="17"/>
        <textField position="29"/>
      </textFields>
    </textPr>
  </connection>
  <connection id="55" name="excel_data.txt3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56" name="excel_data.txt4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57" name="excel_data.txt5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58" name="excel_data.txt6" type="6" refreshedVersion="0" background="1" saveData="1">
    <textPr fileType="mac" sourceFile="Macintosh HD:Users:emmastewart:Dropbox:excel_data.txt" delimited="0">
      <textFields count="4">
        <textField/>
        <textField position="9"/>
        <textField position="17"/>
        <textField position="29"/>
      </textFields>
    </textPr>
  </connection>
  <connection id="59" name="excel_data.txt7" type="6" refreshedVersion="0" background="1" saveData="1">
    <textPr fileType="mac" sourceFile="Macintosh HD:Users:emmastewart:Dropbox:excel_data.txt" delimited="0">
      <textFields count="4">
        <textField/>
        <textField position="9"/>
        <textField position="17"/>
        <textField position="29"/>
      </textFields>
    </textPr>
  </connection>
  <connection id="60" name="excel_data.txt8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61" name="excel_data.txt9" type="6" refreshedVersion="0" background="1" saveData="1">
    <textPr fileType="mac" sourceFile="Macintosh HD:Users:emmastewart:Dropbox:excel_data.txt" space="1" consecutive="1">
      <textFields count="2">
        <textField/>
        <textField/>
      </textFields>
    </textPr>
  </connection>
  <connection id="62" name="monk_snre_pin.txt" type="6" refreshedVersion="0" background="1" saveData="1">
    <textPr fileType="mac" sourceFile="Macintosh HD:Users:emmastewart:monk_snre_pin.txt" delimited="0">
      <textFields count="4">
        <textField/>
        <textField position="9"/>
        <textField position="17"/>
        <textField position="29"/>
      </textFields>
    </textPr>
  </connection>
</connections>
</file>

<file path=xl/sharedStrings.xml><?xml version="1.0" encoding="utf-8"?>
<sst xmlns="http://schemas.openxmlformats.org/spreadsheetml/2006/main" count="467" uniqueCount="50">
  <si>
    <t>Moderator</t>
  </si>
  <si>
    <t>Insulator</t>
  </si>
  <si>
    <t>Tie tube</t>
  </si>
  <si>
    <t>Stagnant hydrogen</t>
  </si>
  <si>
    <t>% diff</t>
  </si>
  <si>
    <t>Sleeve</t>
  </si>
  <si>
    <t>WIMS</t>
  </si>
  <si>
    <t>Coolant</t>
  </si>
  <si>
    <t>Fuel</t>
  </si>
  <si>
    <t>Group</t>
  </si>
  <si>
    <t>pcm</t>
  </si>
  <si>
    <t>OpenMC</t>
  </si>
  <si>
    <t>Fission</t>
  </si>
  <si>
    <t>Capture</t>
  </si>
  <si>
    <t>Fuel pin</t>
  </si>
  <si>
    <t>Fully withdrawn</t>
  </si>
  <si>
    <t xml:space="preserve">Material </t>
  </si>
  <si>
    <t>St dev (%)</t>
  </si>
  <si>
    <t>MONK keff</t>
  </si>
  <si>
    <t>MONK</t>
  </si>
  <si>
    <t xml:space="preserve">Capture </t>
  </si>
  <si>
    <t>Coat</t>
  </si>
  <si>
    <t>MONK raw data</t>
  </si>
  <si>
    <t>WIMS keff</t>
  </si>
  <si>
    <t>WIMS raw data</t>
  </si>
  <si>
    <t>Subcritical</t>
  </si>
  <si>
    <t>Critical</t>
  </si>
  <si>
    <t>RSD</t>
  </si>
  <si>
    <t>St dev</t>
  </si>
  <si>
    <t>Fuel assembly</t>
  </si>
  <si>
    <t>Subcritical core</t>
  </si>
  <si>
    <t>Critical core</t>
  </si>
  <si>
    <t>Fully withdrawn core</t>
  </si>
  <si>
    <t>Serpent (Emma)</t>
  </si>
  <si>
    <t>Serpent (Jimmy)</t>
  </si>
  <si>
    <t>Calculation of pcm</t>
  </si>
  <si>
    <t>Serpent (Emma) raw data</t>
  </si>
  <si>
    <t>Results using ENDFB7</t>
  </si>
  <si>
    <t>Results using ENDFB7.1</t>
  </si>
  <si>
    <t>Results using JEFF3.3</t>
  </si>
  <si>
    <t>Drum position</t>
  </si>
  <si>
    <t>Serpent (Emma) keff</t>
  </si>
  <si>
    <t>OpenMC keff</t>
  </si>
  <si>
    <t>Serpent (Jimmy) keff</t>
  </si>
  <si>
    <t>Criticality mode</t>
  </si>
  <si>
    <t>Fixed source mode</t>
  </si>
  <si>
    <t>Detector</t>
  </si>
  <si>
    <t>Group boundaries</t>
  </si>
  <si>
    <t>Lower boundary (MeV)</t>
  </si>
  <si>
    <t>Upper boundary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</si>
</sst>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00E+00"/>
    <numFmt numFmtId="167" formatCode="0.00000E+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165" fontId="0" fillId="0" borderId="0" xfId="0" applyNumberFormat="1" applyFont="1"/>
    <xf numFmtId="167" fontId="0" fillId="0" borderId="0" xfId="0" applyNumberFormat="1"/>
    <xf numFmtId="166" fontId="0" fillId="0" borderId="0" xfId="0" applyNumberFormat="1" applyFont="1"/>
    <xf numFmtId="1" fontId="0" fillId="0" borderId="0" xfId="0" applyNumberFormat="1"/>
    <xf numFmtId="0" fontId="1" fillId="0" borderId="0" xfId="0" applyFont="1" applyBorder="1" applyAlignme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Font="1" applyBorder="1" applyAlignment="1"/>
    <xf numFmtId="1" fontId="0" fillId="2" borderId="0" xfId="0" applyNumberFormat="1" applyFill="1"/>
    <xf numFmtId="166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cel_data copy_3" connectionId="3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cel_data_3" connectionId="42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cel_data_5" connectionId="49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9_col_core_data_9" connectionId="6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19_col_core_data_8" connectionId="3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cel_data copy_4" connectionId="31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cel_data copy" connectionId="1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cel_data_3" connectionId="44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cel_data_6" connectionId="5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cel_data copy_8" connectionId="24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cel_data copy_5" connectionId="1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_col_core_data_7" connectionId="3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cel_data_4" connectionId="47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cel_data copy_6" connectionId="20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cel_data copy_1" connectionId="26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cel_data_7" connectionId="5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cel_data copy_7" connectionId="22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cel_data copy_2" connectionId="2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_col_core_data_6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_col_core_data_5" connectionId="1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_col_core_data_4" connectionId="1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9_col_core_data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cel_data_1" connectionId="3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cel_data" connectionId="3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cel_data_2" connectionId="3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4" Type="http://schemas.openxmlformats.org/officeDocument/2006/relationships/queryTable" Target="../queryTables/queryTable17.xml"/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Relationship Id="rId2" Type="http://schemas.openxmlformats.org/officeDocument/2006/relationships/queryTable" Target="../queryTables/queryTable19.xml"/><Relationship Id="rId3" Type="http://schemas.openxmlformats.org/officeDocument/2006/relationships/queryTable" Target="../queryTables/queryTable2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Relationship Id="rId3" Type="http://schemas.openxmlformats.org/officeDocument/2006/relationships/queryTable" Target="../queryTables/query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Relationship Id="rId2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9"/>
  <sheetViews>
    <sheetView topLeftCell="J1" zoomScale="180" zoomScaleNormal="180" zoomScalePageLayoutView="180" workbookViewId="0">
      <selection activeCell="D8" sqref="D8"/>
    </sheetView>
  </sheetViews>
  <sheetFormatPr baseColWidth="10" defaultColWidth="8.83203125" defaultRowHeight="12" x14ac:dyDescent="0"/>
  <cols>
    <col min="4" max="4" width="10" bestFit="1" customWidth="1"/>
    <col min="12" max="12" width="12.5" bestFit="1" customWidth="1"/>
  </cols>
  <sheetData>
    <row r="2" spans="2:14">
      <c r="B2" s="1" t="s">
        <v>37</v>
      </c>
    </row>
    <row r="4" spans="2:14">
      <c r="C4" s="1" t="s">
        <v>33</v>
      </c>
      <c r="D4" s="1" t="s">
        <v>27</v>
      </c>
      <c r="E4" s="1" t="s">
        <v>28</v>
      </c>
      <c r="F4" s="1" t="s">
        <v>19</v>
      </c>
      <c r="G4" s="1" t="s">
        <v>28</v>
      </c>
      <c r="H4" s="1" t="s">
        <v>34</v>
      </c>
      <c r="I4" s="1" t="s">
        <v>27</v>
      </c>
      <c r="J4" s="1" t="s">
        <v>28</v>
      </c>
      <c r="K4" s="1" t="s">
        <v>11</v>
      </c>
      <c r="L4" s="1" t="s">
        <v>28</v>
      </c>
      <c r="M4" s="1" t="s">
        <v>6</v>
      </c>
    </row>
    <row r="5" spans="2:14">
      <c r="B5" t="s">
        <v>14</v>
      </c>
      <c r="C5" s="8">
        <v>1.6141799999999999</v>
      </c>
      <c r="D5" s="8">
        <v>3.0000000000000001E-5</v>
      </c>
      <c r="E5" s="8">
        <f>C5*D5</f>
        <v>4.8425399999999999E-5</v>
      </c>
      <c r="F5" s="8">
        <v>1.6143000000000001</v>
      </c>
      <c r="G5" s="8">
        <v>1E-4</v>
      </c>
      <c r="H5" s="8"/>
      <c r="I5" s="8"/>
      <c r="J5" s="8">
        <f>H5*I5</f>
        <v>0</v>
      </c>
      <c r="K5" s="8"/>
      <c r="L5" s="8"/>
      <c r="M5" s="8">
        <v>1.6136710000000001</v>
      </c>
    </row>
    <row r="6" spans="2:14">
      <c r="B6" t="s">
        <v>29</v>
      </c>
      <c r="C6" s="8">
        <v>1.62449</v>
      </c>
      <c r="D6" s="8">
        <v>6.9999999999999994E-5</v>
      </c>
      <c r="E6" s="8">
        <f t="shared" ref="E6:E9" si="0">C6*D6</f>
        <v>1.1371429999999998E-4</v>
      </c>
      <c r="F6" s="8">
        <v>1.6240730000000001</v>
      </c>
      <c r="G6" s="8">
        <v>6.4800000000000003E-5</v>
      </c>
      <c r="H6" s="8"/>
      <c r="I6" s="8"/>
      <c r="J6" s="8">
        <f t="shared" ref="J6:J9" si="1">H6*I6</f>
        <v>0</v>
      </c>
      <c r="K6" s="8"/>
      <c r="L6" s="8"/>
      <c r="M6" s="8">
        <v>1.621961</v>
      </c>
    </row>
    <row r="7" spans="2:14">
      <c r="B7" t="s">
        <v>30</v>
      </c>
      <c r="C7" s="8">
        <v>0.97714999999999996</v>
      </c>
      <c r="D7" s="8">
        <v>1.9000000000000001E-4</v>
      </c>
      <c r="E7" s="8">
        <f t="shared" si="0"/>
        <v>1.8565850000000001E-4</v>
      </c>
      <c r="F7" s="8">
        <v>0.97650000000000003</v>
      </c>
      <c r="G7" s="8">
        <v>2.0000000000000001E-4</v>
      </c>
      <c r="H7" s="8"/>
      <c r="I7" s="8"/>
      <c r="J7" s="8">
        <f t="shared" si="1"/>
        <v>0</v>
      </c>
      <c r="K7" s="8"/>
      <c r="L7" s="8"/>
      <c r="M7" s="8"/>
    </row>
    <row r="8" spans="2:14">
      <c r="B8" t="s">
        <v>31</v>
      </c>
      <c r="C8" s="26">
        <v>1.02233</v>
      </c>
      <c r="D8" s="26">
        <v>1.9000000000000001E-4</v>
      </c>
      <c r="E8" s="8">
        <f t="shared" si="0"/>
        <v>1.9424270000000001E-4</v>
      </c>
      <c r="F8" s="26">
        <v>1.0219</v>
      </c>
      <c r="G8" s="26">
        <v>2.0000000000000001E-4</v>
      </c>
      <c r="H8" s="26"/>
      <c r="I8" s="26"/>
      <c r="J8" s="8">
        <f t="shared" si="1"/>
        <v>0</v>
      </c>
      <c r="K8" s="26"/>
      <c r="L8" s="8"/>
      <c r="M8" s="8"/>
    </row>
    <row r="9" spans="2:14">
      <c r="B9" t="s">
        <v>32</v>
      </c>
      <c r="C9" s="8">
        <v>1.06663</v>
      </c>
      <c r="D9" s="8">
        <v>1.9000000000000001E-4</v>
      </c>
      <c r="E9" s="8">
        <f t="shared" si="0"/>
        <v>2.0265969999999999E-4</v>
      </c>
      <c r="F9" s="8">
        <v>1.0660000000000001</v>
      </c>
      <c r="G9" s="8">
        <v>2.0000000000000001E-4</v>
      </c>
      <c r="H9" s="8"/>
      <c r="I9" s="8"/>
      <c r="J9" s="8">
        <f t="shared" si="1"/>
        <v>0</v>
      </c>
      <c r="K9" s="8"/>
      <c r="L9" s="8"/>
      <c r="M9" s="8"/>
    </row>
    <row r="10" spans="2:14">
      <c r="E10" s="2"/>
    </row>
    <row r="11" spans="2:14">
      <c r="B11" s="1" t="s">
        <v>35</v>
      </c>
      <c r="E11" s="2"/>
    </row>
    <row r="12" spans="2:14">
      <c r="E12" s="2"/>
    </row>
    <row r="13" spans="2:14">
      <c r="B13" s="1" t="s">
        <v>14</v>
      </c>
      <c r="I13" s="1" t="s">
        <v>30</v>
      </c>
    </row>
    <row r="15" spans="2:14">
      <c r="C15" s="1" t="s">
        <v>33</v>
      </c>
      <c r="D15" s="1" t="s">
        <v>19</v>
      </c>
      <c r="E15" s="1" t="s">
        <v>34</v>
      </c>
      <c r="F15" s="1" t="s">
        <v>11</v>
      </c>
      <c r="G15" s="1" t="s">
        <v>6</v>
      </c>
      <c r="J15" s="1" t="s">
        <v>33</v>
      </c>
      <c r="K15" s="1" t="s">
        <v>19</v>
      </c>
      <c r="L15" s="1" t="s">
        <v>34</v>
      </c>
      <c r="M15" s="1" t="s">
        <v>11</v>
      </c>
      <c r="N15" s="1"/>
    </row>
    <row r="16" spans="2:14">
      <c r="B16" s="1" t="s">
        <v>33</v>
      </c>
      <c r="C16" s="27"/>
      <c r="D16" s="11">
        <f>($C5-$F5)*100000/$F5</f>
        <v>-7.4335625348522587</v>
      </c>
      <c r="E16" s="11" t="e">
        <f>($C5-$H5)*100000/$H5</f>
        <v>#DIV/0!</v>
      </c>
      <c r="F16" s="11" t="e">
        <f>($C5-$K5)*100000/$K5</f>
        <v>#DIV/0!</v>
      </c>
      <c r="G16" s="11">
        <f>($C5-$M5)*100000/$M5</f>
        <v>31.542984908315923</v>
      </c>
      <c r="I16" s="1" t="s">
        <v>33</v>
      </c>
      <c r="J16" s="27"/>
      <c r="K16" s="11">
        <f>($C7-$F7)*100000/$F7</f>
        <v>66.564260112639872</v>
      </c>
      <c r="L16" s="11" t="e">
        <f>($C7-$H7)*100000/$H7</f>
        <v>#DIV/0!</v>
      </c>
      <c r="M16" s="11" t="e">
        <f>($C7-$K7)*100000/$K7</f>
        <v>#DIV/0!</v>
      </c>
    </row>
    <row r="17" spans="2:14">
      <c r="B17" s="1" t="s">
        <v>19</v>
      </c>
      <c r="C17" s="11">
        <f>($F5-$C5)*100000/$F5</f>
        <v>7.4335625348522587</v>
      </c>
      <c r="D17" s="27"/>
      <c r="E17" s="11" t="e">
        <f>($F5-$H5)*100000/$H5</f>
        <v>#DIV/0!</v>
      </c>
      <c r="F17" s="11" t="e">
        <f>($F5-$K5)*100000/$K5</f>
        <v>#DIV/0!</v>
      </c>
      <c r="G17" s="11">
        <f>($F5-$M5)*100000/$M5</f>
        <v>38.979445004588335</v>
      </c>
      <c r="I17" s="1" t="s">
        <v>19</v>
      </c>
      <c r="J17" s="11">
        <f>($F7-$C7)*100000/$F7</f>
        <v>-66.564260112639872</v>
      </c>
      <c r="K17" s="27"/>
      <c r="L17" s="11" t="e">
        <f>($F7-$H7)*100000/$H7</f>
        <v>#DIV/0!</v>
      </c>
      <c r="M17" s="11" t="e">
        <f>($F7-$K7)*100000/$K7</f>
        <v>#DIV/0!</v>
      </c>
    </row>
    <row r="18" spans="2:14">
      <c r="B18" s="1" t="s">
        <v>34</v>
      </c>
      <c r="C18" s="11" t="e">
        <f>($H5-$C5)*100000/$H5</f>
        <v>#DIV/0!</v>
      </c>
      <c r="D18" s="11" t="e">
        <f>($H5-$F5)*100000/$H5</f>
        <v>#DIV/0!</v>
      </c>
      <c r="E18" s="27"/>
      <c r="F18" s="11" t="e">
        <f>($H5-$K5)*100000/$K5</f>
        <v>#DIV/0!</v>
      </c>
      <c r="G18" s="11">
        <f>($H5-$M5)*100000/$M5</f>
        <v>-100000</v>
      </c>
      <c r="I18" s="1" t="s">
        <v>34</v>
      </c>
      <c r="J18" s="11" t="e">
        <f>($H7-$C7)*100000/$H7</f>
        <v>#DIV/0!</v>
      </c>
      <c r="K18" s="11" t="e">
        <f>($H7-$F7)*100000/$H7</f>
        <v>#DIV/0!</v>
      </c>
      <c r="L18" s="27"/>
      <c r="M18" s="11" t="e">
        <f>($H7-$K7)*100000/$K7</f>
        <v>#DIV/0!</v>
      </c>
    </row>
    <row r="19" spans="2:14">
      <c r="B19" s="1" t="s">
        <v>11</v>
      </c>
      <c r="C19" s="11" t="e">
        <f>($K5-$C5)*100000/$K5</f>
        <v>#DIV/0!</v>
      </c>
      <c r="D19" s="11" t="e">
        <f>($K5-$F5)*100000/$K5</f>
        <v>#DIV/0!</v>
      </c>
      <c r="E19" s="11" t="e">
        <f>($K5-$H5)*100000/$K5</f>
        <v>#DIV/0!</v>
      </c>
      <c r="F19" s="27"/>
      <c r="G19" s="11">
        <f>($K5-$M5)*100000/$M5</f>
        <v>-100000</v>
      </c>
      <c r="I19" s="1" t="s">
        <v>11</v>
      </c>
      <c r="J19" s="11" t="e">
        <f>($K7-$C7)*100000/$K7</f>
        <v>#DIV/0!</v>
      </c>
      <c r="K19" s="11" t="e">
        <f>($K7-$F7)*100000/$K7</f>
        <v>#DIV/0!</v>
      </c>
      <c r="L19" s="11" t="e">
        <f>($K7-$H7)*100000/$K7</f>
        <v>#DIV/0!</v>
      </c>
      <c r="M19" s="27"/>
    </row>
    <row r="20" spans="2:14">
      <c r="B20" s="1" t="s">
        <v>6</v>
      </c>
      <c r="C20" s="11">
        <f>($M5-$C5)*100000/$M5</f>
        <v>-31.542984908315923</v>
      </c>
      <c r="D20" s="11">
        <f>($M5-$F5)*100000/$M5</f>
        <v>-38.979445004588335</v>
      </c>
      <c r="E20" s="11">
        <f>($M5-$H5)*100000/$M5</f>
        <v>100000</v>
      </c>
      <c r="F20" s="11">
        <f>($M5-$K5)*100000/$M5</f>
        <v>100000</v>
      </c>
      <c r="G20" s="27"/>
      <c r="I20" s="1"/>
      <c r="N20" s="18"/>
    </row>
    <row r="21" spans="2:14">
      <c r="C21" s="12"/>
      <c r="D21" s="12"/>
      <c r="E21" s="12"/>
      <c r="F21" s="12"/>
      <c r="G21" s="12"/>
      <c r="H21" s="12"/>
      <c r="I21" s="12"/>
      <c r="J21" s="12"/>
      <c r="K21" s="12"/>
    </row>
    <row r="22" spans="2:14">
      <c r="B22" s="1" t="s">
        <v>29</v>
      </c>
      <c r="H22" s="1"/>
      <c r="I22" s="1" t="s">
        <v>31</v>
      </c>
    </row>
    <row r="23" spans="2:14">
      <c r="H23" s="4"/>
    </row>
    <row r="24" spans="2:14">
      <c r="C24" s="1" t="s">
        <v>33</v>
      </c>
      <c r="D24" s="1" t="s">
        <v>19</v>
      </c>
      <c r="E24" s="1" t="s">
        <v>34</v>
      </c>
      <c r="F24" s="1" t="s">
        <v>11</v>
      </c>
      <c r="G24" s="1" t="s">
        <v>6</v>
      </c>
      <c r="H24" s="4"/>
      <c r="J24" s="1" t="s">
        <v>33</v>
      </c>
      <c r="K24" s="1" t="s">
        <v>19</v>
      </c>
      <c r="L24" s="1" t="s">
        <v>34</v>
      </c>
      <c r="M24" s="1" t="s">
        <v>11</v>
      </c>
      <c r="N24" s="1"/>
    </row>
    <row r="25" spans="2:14">
      <c r="B25" s="1" t="s">
        <v>33</v>
      </c>
      <c r="C25" s="27"/>
      <c r="D25" s="11">
        <f>($C6-$F6)*100000/$F6</f>
        <v>25.676185737949567</v>
      </c>
      <c r="E25" s="11" t="e">
        <f>($C6-$H6)*100000/$H6</f>
        <v>#DIV/0!</v>
      </c>
      <c r="F25" s="11" t="e">
        <f>($C6-$K6)*100000/$K6</f>
        <v>#DIV/0!</v>
      </c>
      <c r="G25" s="11">
        <f>($C6-$M6)*100000/$M6</f>
        <v>155.92236804707409</v>
      </c>
      <c r="H25" s="4"/>
      <c r="I25" s="1" t="s">
        <v>33</v>
      </c>
      <c r="J25" s="27"/>
      <c r="K25" s="11">
        <f>($C8-$F8)*100000/$F8</f>
        <v>42.07848126039049</v>
      </c>
      <c r="L25" s="11" t="e">
        <f>($C8-$H8)*100000/$H8</f>
        <v>#DIV/0!</v>
      </c>
      <c r="M25" s="11" t="e">
        <f>($C8-$K8)*100000/$K8</f>
        <v>#DIV/0!</v>
      </c>
    </row>
    <row r="26" spans="2:14">
      <c r="B26" s="1" t="s">
        <v>19</v>
      </c>
      <c r="C26" s="11">
        <f>($F6-$C6)*100000/$F6</f>
        <v>-25.676185737949567</v>
      </c>
      <c r="D26" s="27"/>
      <c r="E26" s="11" t="e">
        <f>($F6-$H6)*100000/$H6</f>
        <v>#DIV/0!</v>
      </c>
      <c r="F26" s="11" t="e">
        <f>($F6-$K6)*100000/$K6</f>
        <v>#DIV/0!</v>
      </c>
      <c r="G26" s="11">
        <f>($F6-$M6)*100000/$M6</f>
        <v>130.21274864192875</v>
      </c>
      <c r="H26" s="4"/>
      <c r="I26" s="1" t="s">
        <v>19</v>
      </c>
      <c r="J26" s="11">
        <f>($F8-$C8)*100000/$F8</f>
        <v>-42.07848126039049</v>
      </c>
      <c r="K26" s="27"/>
      <c r="L26" s="11" t="e">
        <f>($F8-$H8)*100000/$H8</f>
        <v>#DIV/0!</v>
      </c>
      <c r="M26" s="11" t="e">
        <f>($F8-$K8)*100000/$K8</f>
        <v>#DIV/0!</v>
      </c>
    </row>
    <row r="27" spans="2:14">
      <c r="B27" s="1" t="s">
        <v>34</v>
      </c>
      <c r="C27" s="11" t="e">
        <f>($H6-$C6)*100000/$H6</f>
        <v>#DIV/0!</v>
      </c>
      <c r="D27" s="11" t="e">
        <f>($H6-$F6)*100000/$H6</f>
        <v>#DIV/0!</v>
      </c>
      <c r="E27" s="27"/>
      <c r="F27" s="11" t="e">
        <f>($H6-$K6)*100000/$K6</f>
        <v>#DIV/0!</v>
      </c>
      <c r="G27" s="11">
        <f>($H6-$M6)*100000/$M6</f>
        <v>-100000</v>
      </c>
      <c r="H27" s="4"/>
      <c r="I27" s="1" t="s">
        <v>34</v>
      </c>
      <c r="J27" s="11" t="e">
        <f>($H8-$C8)*100000/$H8</f>
        <v>#DIV/0!</v>
      </c>
      <c r="K27" s="11" t="e">
        <f>($H8-$F8)*100000/$H8</f>
        <v>#DIV/0!</v>
      </c>
      <c r="L27" s="27"/>
      <c r="M27" s="11" t="e">
        <f>($H8-$K8)*100000/$K8</f>
        <v>#DIV/0!</v>
      </c>
    </row>
    <row r="28" spans="2:14">
      <c r="B28" s="1" t="s">
        <v>11</v>
      </c>
      <c r="C28" s="11" t="e">
        <f>($K6-$C6)*100000/$K6</f>
        <v>#DIV/0!</v>
      </c>
      <c r="D28" s="11" t="e">
        <f>($K6-$F6)*100000/$K6</f>
        <v>#DIV/0!</v>
      </c>
      <c r="E28" s="11" t="e">
        <f>($K6-$H6)*100000/$K6</f>
        <v>#DIV/0!</v>
      </c>
      <c r="F28" s="27"/>
      <c r="G28" s="11">
        <f>($K6-$M6)*100000/$M6</f>
        <v>-100000</v>
      </c>
      <c r="H28" s="4"/>
      <c r="I28" s="1" t="s">
        <v>11</v>
      </c>
      <c r="J28" s="11" t="e">
        <f>($K8-$C8)*100000/$K8</f>
        <v>#DIV/0!</v>
      </c>
      <c r="K28" s="11" t="e">
        <f>($K8-$F8)*100000/$K8</f>
        <v>#DIV/0!</v>
      </c>
      <c r="L28" s="11" t="e">
        <f>($K8-$H8)*100000/$K8</f>
        <v>#DIV/0!</v>
      </c>
      <c r="M28" s="27"/>
    </row>
    <row r="29" spans="2:14">
      <c r="B29" s="1" t="s">
        <v>6</v>
      </c>
      <c r="C29" s="11">
        <f>($M6-$C6)*100000/$M6</f>
        <v>-155.92236804707409</v>
      </c>
      <c r="D29" s="11">
        <f>($M6-$F6)*100000/$M6</f>
        <v>-130.21274864192875</v>
      </c>
      <c r="E29" s="11">
        <f>($M6-$H6)*100000/$M6</f>
        <v>100000</v>
      </c>
      <c r="F29" s="11">
        <f>($M6-$K6)*100000/$M6</f>
        <v>100000</v>
      </c>
      <c r="G29" s="27"/>
      <c r="I29" s="1"/>
      <c r="N29" s="18"/>
    </row>
    <row r="31" spans="2:14">
      <c r="G31" s="18"/>
      <c r="I31" s="1" t="s">
        <v>32</v>
      </c>
    </row>
    <row r="32" spans="2:14">
      <c r="G32" s="18"/>
    </row>
    <row r="33" spans="2:14">
      <c r="G33" s="22"/>
      <c r="J33" s="1" t="s">
        <v>33</v>
      </c>
      <c r="K33" s="1" t="s">
        <v>19</v>
      </c>
      <c r="L33" s="1" t="s">
        <v>34</v>
      </c>
      <c r="M33" s="1" t="s">
        <v>11</v>
      </c>
      <c r="N33" s="1"/>
    </row>
    <row r="34" spans="2:14">
      <c r="G34" s="18"/>
      <c r="I34" s="1" t="s">
        <v>33</v>
      </c>
      <c r="J34" s="27"/>
      <c r="K34" s="11">
        <f>($C9-$F9)*100000/$F9</f>
        <v>59.099437148209041</v>
      </c>
      <c r="L34" s="11" t="e">
        <f>($C9-$H9)*100000/$H9</f>
        <v>#DIV/0!</v>
      </c>
      <c r="M34" s="11" t="e">
        <f>($C9-$K9)*100000/$K9</f>
        <v>#DIV/0!</v>
      </c>
    </row>
    <row r="35" spans="2:14">
      <c r="G35" s="18"/>
      <c r="H35" s="1"/>
      <c r="I35" s="1" t="s">
        <v>19</v>
      </c>
      <c r="J35" s="11">
        <f>($F9-$C9)*100000/$F9</f>
        <v>-59.099437148209041</v>
      </c>
      <c r="K35" s="27"/>
      <c r="L35" s="11" t="e">
        <f>($F9-$H9)*100000/$H9</f>
        <v>#DIV/0!</v>
      </c>
      <c r="M35" s="11" t="e">
        <f>($F9-$K9)*100000/$K9</f>
        <v>#DIV/0!</v>
      </c>
    </row>
    <row r="36" spans="2:14">
      <c r="G36" s="18"/>
      <c r="I36" s="1" t="s">
        <v>34</v>
      </c>
      <c r="J36" s="11" t="e">
        <f>($H9-$C9)*100000/$H9</f>
        <v>#DIV/0!</v>
      </c>
      <c r="K36" s="11" t="e">
        <f>($H9-$F9)*100000/$H9</f>
        <v>#DIV/0!</v>
      </c>
      <c r="L36" s="27"/>
      <c r="M36" s="11" t="e">
        <f>($H9-$K9)*100000/$K9</f>
        <v>#DIV/0!</v>
      </c>
    </row>
    <row r="37" spans="2:14">
      <c r="G37" s="18"/>
      <c r="I37" s="1" t="s">
        <v>11</v>
      </c>
      <c r="J37" s="11" t="e">
        <f>($K9-$C9)*100000/$K9</f>
        <v>#DIV/0!</v>
      </c>
      <c r="K37" s="11" t="e">
        <f>($K9-$F9)*100000/$K9</f>
        <v>#DIV/0!</v>
      </c>
      <c r="L37" s="11" t="e">
        <f>($K9-$H9)*100000/$K9</f>
        <v>#DIV/0!</v>
      </c>
      <c r="M37" s="27"/>
    </row>
    <row r="38" spans="2:14">
      <c r="G38" s="18"/>
      <c r="I38" s="1"/>
      <c r="N38" s="18"/>
    </row>
    <row r="39" spans="2:14">
      <c r="B39" s="1" t="s">
        <v>38</v>
      </c>
    </row>
    <row r="41" spans="2:14">
      <c r="C41" s="1" t="s">
        <v>33</v>
      </c>
      <c r="D41" s="1" t="s">
        <v>27</v>
      </c>
      <c r="E41" s="1" t="s">
        <v>28</v>
      </c>
      <c r="F41" s="1" t="s">
        <v>19</v>
      </c>
      <c r="G41" s="1" t="s">
        <v>28</v>
      </c>
      <c r="H41" s="1" t="s">
        <v>34</v>
      </c>
      <c r="I41" s="1" t="s">
        <v>27</v>
      </c>
      <c r="J41" s="1" t="s">
        <v>28</v>
      </c>
      <c r="K41" s="1" t="s">
        <v>11</v>
      </c>
      <c r="L41" s="1" t="s">
        <v>28</v>
      </c>
      <c r="M41" s="1"/>
    </row>
    <row r="42" spans="2:14">
      <c r="B42" t="s">
        <v>30</v>
      </c>
      <c r="C42" s="8">
        <v>0.97572999999999999</v>
      </c>
      <c r="D42" s="8">
        <v>1.8000000000000001E-4</v>
      </c>
      <c r="E42" s="8">
        <f>C42*D42</f>
        <v>1.7563140000000001E-4</v>
      </c>
      <c r="F42" s="8">
        <v>0.97560000000000002</v>
      </c>
      <c r="G42" s="8">
        <v>2.0000000000000001E-4</v>
      </c>
      <c r="H42" s="8"/>
      <c r="I42" s="8"/>
      <c r="J42" s="8">
        <f>H42*I42</f>
        <v>0</v>
      </c>
      <c r="K42" s="8"/>
      <c r="L42" s="8"/>
      <c r="M42" s="1"/>
    </row>
    <row r="43" spans="2:14">
      <c r="B43" t="s">
        <v>31</v>
      </c>
      <c r="C43" s="8">
        <v>1.0210300000000001</v>
      </c>
      <c r="D43" s="8">
        <v>1.8000000000000001E-4</v>
      </c>
      <c r="E43" s="8">
        <f>C43*D43</f>
        <v>1.8378540000000003E-4</v>
      </c>
      <c r="F43" s="8">
        <v>1.0203</v>
      </c>
      <c r="G43" s="8">
        <v>2.0000000000000001E-4</v>
      </c>
      <c r="H43" s="8"/>
      <c r="I43" s="8"/>
      <c r="J43" s="8">
        <f>H43*I43</f>
        <v>0</v>
      </c>
      <c r="K43" s="8"/>
      <c r="L43" s="8"/>
    </row>
    <row r="44" spans="2:14">
      <c r="B44" t="s">
        <v>32</v>
      </c>
      <c r="C44" s="8">
        <v>1.06443</v>
      </c>
      <c r="D44" s="8">
        <v>1.8000000000000001E-4</v>
      </c>
      <c r="E44" s="8">
        <f>C44*D44</f>
        <v>1.915974E-4</v>
      </c>
      <c r="F44" s="8">
        <v>1.0645</v>
      </c>
      <c r="G44" s="8">
        <v>2.0000000000000001E-4</v>
      </c>
      <c r="H44" s="8"/>
      <c r="I44" s="8"/>
      <c r="J44" s="8">
        <f>H44*I44</f>
        <v>0</v>
      </c>
      <c r="K44" s="8"/>
      <c r="L44" s="8"/>
    </row>
    <row r="45" spans="2:14">
      <c r="I45" s="6"/>
      <c r="J45" s="11"/>
      <c r="K45" s="6"/>
      <c r="L45" s="6"/>
    </row>
    <row r="46" spans="2:14">
      <c r="B46" s="1" t="s">
        <v>35</v>
      </c>
      <c r="I46" s="6"/>
      <c r="J46" s="11"/>
      <c r="K46" s="6"/>
      <c r="L46" s="6"/>
    </row>
    <row r="47" spans="2:14">
      <c r="I47" s="6"/>
      <c r="J47" s="11"/>
      <c r="K47" s="6"/>
      <c r="L47" s="6"/>
    </row>
    <row r="48" spans="2:14">
      <c r="B48" s="1" t="s">
        <v>25</v>
      </c>
      <c r="H48" s="1" t="s">
        <v>26</v>
      </c>
      <c r="N48" s="1" t="s">
        <v>15</v>
      </c>
    </row>
    <row r="49" spans="2:18">
      <c r="C49" s="1" t="s">
        <v>33</v>
      </c>
      <c r="D49" s="1" t="s">
        <v>19</v>
      </c>
      <c r="E49" s="1" t="s">
        <v>34</v>
      </c>
      <c r="F49" s="1" t="s">
        <v>11</v>
      </c>
      <c r="I49" s="1" t="s">
        <v>33</v>
      </c>
      <c r="J49" s="1" t="s">
        <v>19</v>
      </c>
      <c r="K49" s="1" t="s">
        <v>34</v>
      </c>
      <c r="L49" s="1" t="s">
        <v>11</v>
      </c>
      <c r="O49" s="1" t="s">
        <v>33</v>
      </c>
      <c r="P49" s="1" t="s">
        <v>19</v>
      </c>
      <c r="Q49" s="1" t="s">
        <v>34</v>
      </c>
      <c r="R49" s="1" t="s">
        <v>11</v>
      </c>
    </row>
    <row r="50" spans="2:18">
      <c r="B50" s="1" t="s">
        <v>33</v>
      </c>
      <c r="C50" s="27"/>
      <c r="D50" s="11">
        <f>($C42-$F42)*100000/$F42</f>
        <v>13.32513325132877</v>
      </c>
      <c r="E50" s="11" t="e">
        <f>($C42-$H42)*100000/$H42</f>
        <v>#DIV/0!</v>
      </c>
      <c r="F50" s="11" t="e">
        <f>($C42-$K42)*100000/$K42</f>
        <v>#DIV/0!</v>
      </c>
      <c r="H50" s="1" t="s">
        <v>33</v>
      </c>
      <c r="I50" s="27"/>
      <c r="J50" s="11">
        <f>($C43-$F43)*100000/$F43</f>
        <v>71.547584043920352</v>
      </c>
      <c r="K50" s="11" t="e">
        <f>($C43-$H43)*100000/$H43</f>
        <v>#DIV/0!</v>
      </c>
      <c r="L50" s="11" t="e">
        <f>($C43-$K43)*100000/$K43</f>
        <v>#DIV/0!</v>
      </c>
      <c r="N50" s="1" t="s">
        <v>33</v>
      </c>
      <c r="O50" s="27"/>
      <c r="P50" s="11">
        <f>($C44-$F44)*100000/$F44</f>
        <v>-6.5758572099590884</v>
      </c>
      <c r="Q50" s="11" t="e">
        <f>($C44-$H44)*100000/$H44</f>
        <v>#DIV/0!</v>
      </c>
      <c r="R50" s="11" t="e">
        <f>($C44-$K44)*100000/$K44</f>
        <v>#DIV/0!</v>
      </c>
    </row>
    <row r="51" spans="2:18">
      <c r="B51" s="1" t="s">
        <v>19</v>
      </c>
      <c r="C51" s="11">
        <f>($F42-$C42)*100000/$F42</f>
        <v>-13.32513325132877</v>
      </c>
      <c r="D51" s="27"/>
      <c r="E51" s="11" t="e">
        <f>($F42-$H42)*100000/$H42</f>
        <v>#DIV/0!</v>
      </c>
      <c r="F51" s="11" t="e">
        <f>($F42-$K42)*100000/$K42</f>
        <v>#DIV/0!</v>
      </c>
      <c r="H51" s="1" t="s">
        <v>19</v>
      </c>
      <c r="I51" s="11">
        <f>($F43-$C43)*100000/$F43</f>
        <v>-71.547584043920352</v>
      </c>
      <c r="J51" s="27"/>
      <c r="K51" s="11" t="e">
        <f>($F43-$H43)*100000/$H43</f>
        <v>#DIV/0!</v>
      </c>
      <c r="L51" s="11" t="e">
        <f>($F43-$K43)*100000/$K43</f>
        <v>#DIV/0!</v>
      </c>
      <c r="N51" s="1" t="s">
        <v>19</v>
      </c>
      <c r="O51" s="11">
        <f>($F44-$C44)*100000/$F44</f>
        <v>6.5758572099590884</v>
      </c>
      <c r="P51" s="27"/>
      <c r="Q51" s="11" t="e">
        <f>($F44-$H44)*100000/$H44</f>
        <v>#DIV/0!</v>
      </c>
      <c r="R51" s="11" t="e">
        <f>($F44-$K44)*100000/$K44</f>
        <v>#DIV/0!</v>
      </c>
    </row>
    <row r="52" spans="2:18">
      <c r="B52" s="1" t="s">
        <v>34</v>
      </c>
      <c r="C52" s="11" t="e">
        <f>($H42-$C42)*100000/$H42</f>
        <v>#DIV/0!</v>
      </c>
      <c r="D52" s="11" t="e">
        <f>($H42-$F42)*100000/$H42</f>
        <v>#DIV/0!</v>
      </c>
      <c r="E52" s="27"/>
      <c r="F52" s="11" t="e">
        <f>($H42-$K42)*100000/$K42</f>
        <v>#DIV/0!</v>
      </c>
      <c r="H52" s="1" t="s">
        <v>34</v>
      </c>
      <c r="I52" s="11" t="e">
        <f>($H43-$C43)*100000/$H43</f>
        <v>#DIV/0!</v>
      </c>
      <c r="J52" s="11" t="e">
        <f>($H43-$F43)*100000/$H43</f>
        <v>#DIV/0!</v>
      </c>
      <c r="K52" s="27"/>
      <c r="L52" s="11" t="e">
        <f>($H43-$K43)*100000/$K43</f>
        <v>#DIV/0!</v>
      </c>
      <c r="N52" s="1" t="s">
        <v>34</v>
      </c>
      <c r="O52" s="11" t="e">
        <f>($H44-$C44)*100000/$H44</f>
        <v>#DIV/0!</v>
      </c>
      <c r="P52" s="11" t="e">
        <f>($H44-$F44)*100000/$H44</f>
        <v>#DIV/0!</v>
      </c>
      <c r="Q52" s="27"/>
      <c r="R52" s="11" t="e">
        <f>($H44-$K44)*100000/$K44</f>
        <v>#DIV/0!</v>
      </c>
    </row>
    <row r="53" spans="2:18">
      <c r="B53" s="1" t="s">
        <v>11</v>
      </c>
      <c r="C53" s="11" t="e">
        <f>($K42-$C42)*100000/$K42</f>
        <v>#DIV/0!</v>
      </c>
      <c r="D53" s="11" t="e">
        <f>($K42-$F42)*100000/$K42</f>
        <v>#DIV/0!</v>
      </c>
      <c r="E53" s="11" t="e">
        <f>($K42-$H42)*100000/$K42</f>
        <v>#DIV/0!</v>
      </c>
      <c r="F53" s="27"/>
      <c r="H53" s="1" t="s">
        <v>11</v>
      </c>
      <c r="I53" s="11" t="e">
        <f>($K43-$C43)*100000/$K43</f>
        <v>#DIV/0!</v>
      </c>
      <c r="J53" s="11" t="e">
        <f>($K43-$F43)*100000/$K43</f>
        <v>#DIV/0!</v>
      </c>
      <c r="K53" s="11" t="e">
        <f>($K43-$H43)*100000/$K43</f>
        <v>#DIV/0!</v>
      </c>
      <c r="L53" s="27"/>
      <c r="N53" s="1" t="s">
        <v>11</v>
      </c>
      <c r="O53" s="11" t="e">
        <f>($K44-$C44)*100000/$K44</f>
        <v>#DIV/0!</v>
      </c>
      <c r="P53" s="11" t="e">
        <f>($K44-$F44)*100000/$K44</f>
        <v>#DIV/0!</v>
      </c>
      <c r="Q53" s="11" t="e">
        <f>($K44-$H44)*100000/$K44</f>
        <v>#DIV/0!</v>
      </c>
      <c r="R53" s="27"/>
    </row>
    <row r="55" spans="2:18">
      <c r="B55" s="1" t="s">
        <v>39</v>
      </c>
    </row>
    <row r="57" spans="2:18">
      <c r="C57" s="1" t="s">
        <v>33</v>
      </c>
      <c r="D57" s="1" t="s">
        <v>27</v>
      </c>
      <c r="E57" s="1" t="s">
        <v>28</v>
      </c>
      <c r="F57" s="1" t="s">
        <v>19</v>
      </c>
      <c r="G57" s="1" t="s">
        <v>28</v>
      </c>
      <c r="H57" s="1" t="s">
        <v>34</v>
      </c>
      <c r="I57" s="1" t="s">
        <v>27</v>
      </c>
      <c r="J57" s="1" t="s">
        <v>28</v>
      </c>
      <c r="K57" s="1" t="s">
        <v>11</v>
      </c>
      <c r="L57" s="1" t="s">
        <v>28</v>
      </c>
    </row>
    <row r="58" spans="2:18">
      <c r="B58" t="s">
        <v>30</v>
      </c>
      <c r="C58" s="8">
        <v>0.96713000000000005</v>
      </c>
      <c r="D58" s="8">
        <v>1.9000000000000001E-4</v>
      </c>
      <c r="E58" s="8">
        <f>C58*D58</f>
        <v>1.8375470000000002E-4</v>
      </c>
      <c r="F58" s="8">
        <v>0.98329999999999995</v>
      </c>
      <c r="G58" s="8">
        <v>2.0000000000000001E-4</v>
      </c>
      <c r="H58" s="8"/>
      <c r="I58" s="8"/>
      <c r="J58" s="8">
        <f>H58*I58</f>
        <v>0</v>
      </c>
      <c r="K58" s="8"/>
      <c r="L58" s="8"/>
    </row>
    <row r="59" spans="2:18">
      <c r="B59" t="s">
        <v>31</v>
      </c>
      <c r="C59" s="8">
        <v>1.0127999999999999</v>
      </c>
      <c r="D59" s="8">
        <v>1.8000000000000001E-4</v>
      </c>
      <c r="E59" s="8">
        <f>C59*D59</f>
        <v>1.8230399999999999E-4</v>
      </c>
      <c r="F59" s="8">
        <v>1.0278</v>
      </c>
      <c r="G59" s="8">
        <v>2.0000000000000001E-4</v>
      </c>
      <c r="H59" s="8"/>
      <c r="I59" s="8"/>
      <c r="J59" s="8">
        <f>H59*I59</f>
        <v>0</v>
      </c>
      <c r="K59" s="8"/>
      <c r="L59" s="8"/>
    </row>
    <row r="60" spans="2:18">
      <c r="B60" t="s">
        <v>32</v>
      </c>
      <c r="C60" s="8">
        <v>1.0572600000000001</v>
      </c>
      <c r="D60" s="8">
        <v>2.0000000000000001E-4</v>
      </c>
      <c r="E60" s="8">
        <f>C60*D60</f>
        <v>2.1145200000000002E-4</v>
      </c>
      <c r="F60" s="8">
        <v>1.0709</v>
      </c>
      <c r="G60" s="8">
        <v>2.0000000000000001E-4</v>
      </c>
      <c r="H60" s="8"/>
      <c r="I60" s="8"/>
      <c r="J60" s="8">
        <f>H60*I60</f>
        <v>0</v>
      </c>
      <c r="K60" s="8"/>
      <c r="L60" s="8"/>
    </row>
    <row r="61" spans="2:18">
      <c r="I61" s="6"/>
      <c r="J61" s="11"/>
      <c r="K61" s="6"/>
      <c r="L61" s="6"/>
    </row>
    <row r="62" spans="2:18">
      <c r="B62" s="1" t="s">
        <v>35</v>
      </c>
      <c r="I62" s="6"/>
      <c r="J62" s="11"/>
      <c r="K62" s="6"/>
      <c r="L62" s="6"/>
    </row>
    <row r="63" spans="2:18">
      <c r="I63" s="6"/>
      <c r="J63" s="11"/>
      <c r="K63" s="6"/>
      <c r="L63" s="6"/>
    </row>
    <row r="64" spans="2:18">
      <c r="B64" s="1" t="s">
        <v>25</v>
      </c>
      <c r="H64" s="1" t="s">
        <v>26</v>
      </c>
      <c r="N64" s="1" t="s">
        <v>15</v>
      </c>
    </row>
    <row r="65" spans="2:18">
      <c r="C65" s="1" t="s">
        <v>33</v>
      </c>
      <c r="D65" s="1" t="s">
        <v>19</v>
      </c>
      <c r="E65" s="1" t="s">
        <v>34</v>
      </c>
      <c r="F65" s="1" t="s">
        <v>11</v>
      </c>
      <c r="I65" s="1" t="s">
        <v>33</v>
      </c>
      <c r="J65" s="1" t="s">
        <v>19</v>
      </c>
      <c r="K65" s="1" t="s">
        <v>34</v>
      </c>
      <c r="L65" s="1" t="s">
        <v>11</v>
      </c>
      <c r="O65" s="1" t="s">
        <v>33</v>
      </c>
      <c r="P65" s="1" t="s">
        <v>19</v>
      </c>
      <c r="Q65" s="1" t="s">
        <v>34</v>
      </c>
      <c r="R65" s="1" t="s">
        <v>11</v>
      </c>
    </row>
    <row r="66" spans="2:18">
      <c r="B66" s="1" t="s">
        <v>33</v>
      </c>
      <c r="C66" s="27"/>
      <c r="D66" s="11">
        <f>($C58-$F58)*100000/$F58</f>
        <v>-1644.4625241533518</v>
      </c>
      <c r="E66" s="11" t="e">
        <f>($C58-$H58)*100000/$H58</f>
        <v>#DIV/0!</v>
      </c>
      <c r="F66" s="11" t="e">
        <f>($C58-$K58)*100000/$K58</f>
        <v>#DIV/0!</v>
      </c>
      <c r="H66" s="1" t="s">
        <v>33</v>
      </c>
      <c r="I66" s="27"/>
      <c r="J66" s="11">
        <f>($C59-$F59)*100000/$F59</f>
        <v>-1459.4279042615415</v>
      </c>
      <c r="K66" s="11" t="e">
        <f>($C59-$H59)*100000/$H59</f>
        <v>#DIV/0!</v>
      </c>
      <c r="L66" s="11" t="e">
        <f>($C59-$K59)*100000/$K59</f>
        <v>#DIV/0!</v>
      </c>
      <c r="N66" s="1" t="s">
        <v>33</v>
      </c>
      <c r="O66" s="27"/>
      <c r="P66" s="11">
        <f>($C60-$F60)*100000/$F60</f>
        <v>-1273.6950228779415</v>
      </c>
      <c r="Q66" s="11" t="e">
        <f>($C60-$H60)*100000/$H60</f>
        <v>#DIV/0!</v>
      </c>
      <c r="R66" s="11" t="e">
        <f>($C60-$K60)*100000/$K60</f>
        <v>#DIV/0!</v>
      </c>
    </row>
    <row r="67" spans="2:18">
      <c r="B67" s="1" t="s">
        <v>19</v>
      </c>
      <c r="C67" s="11">
        <f>($F58-$C58)*100000/$F58</f>
        <v>1644.4625241533518</v>
      </c>
      <c r="D67" s="27"/>
      <c r="E67" s="11" t="e">
        <f>($F58-$H58)*100000/$H58</f>
        <v>#DIV/0!</v>
      </c>
      <c r="F67" s="11" t="e">
        <f>($F58-$K58)*100000/$K58</f>
        <v>#DIV/0!</v>
      </c>
      <c r="H67" s="1" t="s">
        <v>19</v>
      </c>
      <c r="I67" s="11">
        <f>($F59-$C59)*100000/$F59</f>
        <v>1459.4279042615415</v>
      </c>
      <c r="J67" s="27"/>
      <c r="K67" s="11" t="e">
        <f>($F59-$H59)*100000/$H59</f>
        <v>#DIV/0!</v>
      </c>
      <c r="L67" s="11" t="e">
        <f>($F59-$K59)*100000/$K59</f>
        <v>#DIV/0!</v>
      </c>
      <c r="N67" s="1" t="s">
        <v>19</v>
      </c>
      <c r="O67" s="11">
        <f>($F60-$C60)*100000/$F60</f>
        <v>1273.6950228779415</v>
      </c>
      <c r="P67" s="27"/>
      <c r="Q67" s="11" t="e">
        <f>($F60-$H60)*100000/$H60</f>
        <v>#DIV/0!</v>
      </c>
      <c r="R67" s="11" t="e">
        <f>($F60-$K60)*100000/$K60</f>
        <v>#DIV/0!</v>
      </c>
    </row>
    <row r="68" spans="2:18">
      <c r="B68" s="1" t="s">
        <v>34</v>
      </c>
      <c r="C68" s="11" t="e">
        <f>($H58-$C58)*100000/$H58</f>
        <v>#DIV/0!</v>
      </c>
      <c r="D68" s="11" t="e">
        <f>($H58-$F58)*100000/$H58</f>
        <v>#DIV/0!</v>
      </c>
      <c r="E68" s="27"/>
      <c r="F68" s="11" t="e">
        <f>($H58-$K58)*100000/$K58</f>
        <v>#DIV/0!</v>
      </c>
      <c r="H68" s="1" t="s">
        <v>34</v>
      </c>
      <c r="I68" s="11" t="e">
        <f>($H59-$C59)*100000/$H59</f>
        <v>#DIV/0!</v>
      </c>
      <c r="J68" s="11" t="e">
        <f>($H59-$F59)*100000/$H59</f>
        <v>#DIV/0!</v>
      </c>
      <c r="K68" s="27"/>
      <c r="L68" s="11" t="e">
        <f>($H59-$K59)*100000/$K59</f>
        <v>#DIV/0!</v>
      </c>
      <c r="N68" s="1" t="s">
        <v>34</v>
      </c>
      <c r="O68" s="11" t="e">
        <f>($H60-$C60)*100000/$H60</f>
        <v>#DIV/0!</v>
      </c>
      <c r="P68" s="11" t="e">
        <f>($H60-$F60)*100000/$H60</f>
        <v>#DIV/0!</v>
      </c>
      <c r="Q68" s="27"/>
      <c r="R68" s="11" t="e">
        <f>($H60-$K60)*100000/$K60</f>
        <v>#DIV/0!</v>
      </c>
    </row>
    <row r="69" spans="2:18">
      <c r="B69" s="1" t="s">
        <v>11</v>
      </c>
      <c r="C69" s="11" t="e">
        <f>($K58-$C58)*100000/$K58</f>
        <v>#DIV/0!</v>
      </c>
      <c r="D69" s="11" t="e">
        <f>($K58-$F58)*100000/$K58</f>
        <v>#DIV/0!</v>
      </c>
      <c r="E69" s="11" t="e">
        <f>($K58-$H58)*100000/$K58</f>
        <v>#DIV/0!</v>
      </c>
      <c r="F69" s="27"/>
      <c r="H69" s="1" t="s">
        <v>11</v>
      </c>
      <c r="I69" s="11" t="e">
        <f>($K59-$C59)*100000/$K59</f>
        <v>#DIV/0!</v>
      </c>
      <c r="J69" s="11" t="e">
        <f>($K59-$F59)*100000/$K59</f>
        <v>#DIV/0!</v>
      </c>
      <c r="K69" s="11" t="e">
        <f>($K59-$H59)*100000/$K59</f>
        <v>#DIV/0!</v>
      </c>
      <c r="L69" s="27"/>
      <c r="N69" s="1" t="s">
        <v>11</v>
      </c>
      <c r="O69" s="11" t="e">
        <f>($K60-$C60)*100000/$K60</f>
        <v>#DIV/0!</v>
      </c>
      <c r="P69" s="11" t="e">
        <f>($K60-$F60)*100000/$K60</f>
        <v>#DIV/0!</v>
      </c>
      <c r="Q69" s="11" t="e">
        <f>($K60-$H60)*100000/$K60</f>
        <v>#DIV/0!</v>
      </c>
      <c r="R69" s="27"/>
    </row>
    <row r="74" spans="2:18">
      <c r="C74" s="1"/>
      <c r="D74" s="1"/>
      <c r="E74" s="1"/>
      <c r="F74" s="1"/>
      <c r="G74" s="1"/>
    </row>
    <row r="75" spans="2:18">
      <c r="E75" s="2"/>
      <c r="G75" s="2"/>
    </row>
    <row r="76" spans="2:18">
      <c r="E76" s="2"/>
      <c r="G76" s="2"/>
    </row>
    <row r="77" spans="2:18">
      <c r="D77" s="2"/>
      <c r="E77" s="2"/>
      <c r="G77" s="2"/>
    </row>
    <row r="79" spans="2:18">
      <c r="D79" s="3"/>
    </row>
  </sheetData>
  <conditionalFormatting sqref="C17:C20 D18 D19:E19 D20:F20 F18 G16:G19 D16:F16 E17:F17">
    <cfRule type="cellIs" dxfId="32" priority="20" operator="notBetween">
      <formula>-200</formula>
      <formula>200</formula>
    </cfRule>
  </conditionalFormatting>
  <conditionalFormatting sqref="C26:C29 D27 D28:E28 D29:F29 F27 G25:G28 D25:F25 E26:F26">
    <cfRule type="cellIs" dxfId="31" priority="14" operator="notBetween">
      <formula>-200</formula>
      <formula>200</formula>
    </cfRule>
  </conditionalFormatting>
  <conditionalFormatting sqref="G34:G37">
    <cfRule type="cellIs" dxfId="30" priority="18" operator="notBetween">
      <formula>-200</formula>
      <formula>200</formula>
    </cfRule>
  </conditionalFormatting>
  <conditionalFormatting sqref="J20:M20 N16:N19">
    <cfRule type="cellIs" dxfId="29" priority="17" operator="notBetween">
      <formula>-200</formula>
      <formula>200</formula>
    </cfRule>
  </conditionalFormatting>
  <conditionalFormatting sqref="J29:M29 N25:N28">
    <cfRule type="cellIs" dxfId="28" priority="16" operator="notBetween">
      <formula>-200</formula>
      <formula>200</formula>
    </cfRule>
  </conditionalFormatting>
  <conditionalFormatting sqref="J38:M38 N34:N37">
    <cfRule type="cellIs" dxfId="27" priority="15" operator="notBetween">
      <formula>-200</formula>
      <formula>200</formula>
    </cfRule>
  </conditionalFormatting>
  <conditionalFormatting sqref="J35:J37 K36 K37:L37 M36 K34:M34 L35:M35">
    <cfRule type="cellIs" dxfId="26" priority="7" operator="notBetween">
      <formula>-200</formula>
      <formula>200</formula>
    </cfRule>
  </conditionalFormatting>
  <conditionalFormatting sqref="J17:J19 K18 K19:L19 M18 K16:M16 L17:M17">
    <cfRule type="cellIs" dxfId="25" priority="9" operator="notBetween">
      <formula>-200</formula>
      <formula>200</formula>
    </cfRule>
  </conditionalFormatting>
  <conditionalFormatting sqref="J26:J28 K27 K28:L28 M27 K25:M25 L26:M26">
    <cfRule type="cellIs" dxfId="24" priority="8" operator="notBetween">
      <formula>-200</formula>
      <formula>200</formula>
    </cfRule>
  </conditionalFormatting>
  <conditionalFormatting sqref="I51:I53 J52 J53:K53 L52 J50:L50 K51:L51">
    <cfRule type="cellIs" dxfId="23" priority="6" operator="notBetween">
      <formula>-200</formula>
      <formula>200</formula>
    </cfRule>
  </conditionalFormatting>
  <conditionalFormatting sqref="C67:C69 D68 D69:E69 F68 D66:F66 E67:F67">
    <cfRule type="cellIs" dxfId="22" priority="5" operator="notBetween">
      <formula>-200</formula>
      <formula>200</formula>
    </cfRule>
  </conditionalFormatting>
  <conditionalFormatting sqref="C51:C53 D52 D53:E53 F52 D50:F50 E51:F51">
    <cfRule type="cellIs" dxfId="21" priority="4" operator="notBetween">
      <formula>-200</formula>
      <formula>200</formula>
    </cfRule>
  </conditionalFormatting>
  <conditionalFormatting sqref="O51:O53 P52 P53:Q53 R52 P50:R50 Q51:R51">
    <cfRule type="cellIs" dxfId="20" priority="3" operator="notBetween">
      <formula>-200</formula>
      <formula>200</formula>
    </cfRule>
  </conditionalFormatting>
  <conditionalFormatting sqref="I67:I69 J68 J69:K69 L68 J66:L66 K67:L67">
    <cfRule type="cellIs" dxfId="19" priority="2" operator="notBetween">
      <formula>-200</formula>
      <formula>200</formula>
    </cfRule>
  </conditionalFormatting>
  <conditionalFormatting sqref="O67:O69 P68 P69:Q69 R68 P66:R66 Q67:R67">
    <cfRule type="cellIs" dxfId="18" priority="1" operator="notBetween">
      <formula>-200</formula>
      <formula>200</formula>
    </cfRule>
  </conditionalFormatting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2"/>
  <sheetViews>
    <sheetView topLeftCell="G1" zoomScale="200" zoomScaleNormal="200" zoomScalePageLayoutView="200" workbookViewId="0">
      <selection activeCell="H2" sqref="H2:J4"/>
    </sheetView>
  </sheetViews>
  <sheetFormatPr baseColWidth="10" defaultRowHeight="12" x14ac:dyDescent="0"/>
  <cols>
    <col min="4" max="4" width="11.33203125" bestFit="1" customWidth="1"/>
    <col min="7" max="7" width="11.33203125" bestFit="1" customWidth="1"/>
    <col min="8" max="9" width="13.6640625" customWidth="1"/>
    <col min="17" max="17" width="11.33203125" bestFit="1" customWidth="1"/>
    <col min="18" max="18" width="10.33203125" customWidth="1"/>
    <col min="23" max="23" width="9.33203125" customWidth="1"/>
    <col min="24" max="24" width="6" customWidth="1"/>
    <col min="25" max="25" width="9.6640625" customWidth="1"/>
    <col min="26" max="26" width="5.6640625" customWidth="1"/>
    <col min="28" max="28" width="9.33203125" customWidth="1"/>
    <col min="29" max="29" width="9.1640625" customWidth="1"/>
  </cols>
  <sheetData>
    <row r="2" spans="2:32">
      <c r="D2" s="1" t="s">
        <v>28</v>
      </c>
      <c r="H2" s="23" t="s">
        <v>47</v>
      </c>
      <c r="I2" s="1" t="s">
        <v>48</v>
      </c>
      <c r="J2" s="1" t="s">
        <v>49</v>
      </c>
    </row>
    <row r="3" spans="2:32">
      <c r="B3" s="1" t="s">
        <v>41</v>
      </c>
      <c r="C3" s="6">
        <f>keff_results!C5</f>
        <v>1.6141799999999999</v>
      </c>
      <c r="D3" s="6">
        <f>keff_results!E5</f>
        <v>4.8425399999999999E-5</v>
      </c>
      <c r="H3" s="13">
        <v>1</v>
      </c>
      <c r="I3" s="2">
        <v>6.2500000000000005E-7</v>
      </c>
      <c r="J3">
        <v>19.6403</v>
      </c>
      <c r="T3" s="1" t="s">
        <v>36</v>
      </c>
      <c r="W3" s="1" t="s">
        <v>22</v>
      </c>
      <c r="AB3" s="1" t="s">
        <v>24</v>
      </c>
    </row>
    <row r="4" spans="2:32">
      <c r="B4" s="1" t="s">
        <v>18</v>
      </c>
      <c r="C4" s="6">
        <f>keff_results!F5</f>
        <v>1.6143000000000001</v>
      </c>
      <c r="D4" s="6">
        <f>keff_results!G5</f>
        <v>1E-4</v>
      </c>
      <c r="E4" s="11">
        <f>(C4-$C$3)*100000/$C$3</f>
        <v>7.4341151544511774</v>
      </c>
      <c r="F4" s="5" t="s">
        <v>10</v>
      </c>
      <c r="H4" s="13">
        <v>2</v>
      </c>
      <c r="I4">
        <v>0</v>
      </c>
      <c r="J4">
        <f>I3</f>
        <v>6.2500000000000005E-7</v>
      </c>
    </row>
    <row r="5" spans="2:32">
      <c r="B5" s="1" t="s">
        <v>43</v>
      </c>
      <c r="C5" s="6">
        <f>keff_results!H5</f>
        <v>0</v>
      </c>
      <c r="D5" s="6">
        <f>keff_results!J5</f>
        <v>0</v>
      </c>
      <c r="E5" s="11">
        <f t="shared" ref="E5:E7" si="0">(C5-$C$3)*100000/$C$3</f>
        <v>-100000</v>
      </c>
      <c r="F5" s="5" t="s">
        <v>10</v>
      </c>
      <c r="T5" s="2">
        <v>151448000000000</v>
      </c>
      <c r="U5">
        <v>3.1800000000000001E-3</v>
      </c>
      <c r="W5" s="2">
        <v>2608000000000</v>
      </c>
      <c r="X5">
        <v>2.4500000000000002</v>
      </c>
      <c r="Y5" s="2">
        <v>0</v>
      </c>
      <c r="Z5">
        <v>0</v>
      </c>
      <c r="AB5" s="2">
        <v>4.61626E+16</v>
      </c>
      <c r="AC5" s="2">
        <v>3.07919E+16</v>
      </c>
      <c r="AE5" s="2"/>
      <c r="AF5" s="2"/>
    </row>
    <row r="6" spans="2:32">
      <c r="B6" s="1" t="s">
        <v>42</v>
      </c>
      <c r="C6" s="6">
        <f>keff_results!K5</f>
        <v>0</v>
      </c>
      <c r="D6" s="6">
        <f>keff_results!L5</f>
        <v>0</v>
      </c>
      <c r="E6" s="11">
        <f t="shared" si="0"/>
        <v>-100000</v>
      </c>
      <c r="F6" s="5" t="s">
        <v>10</v>
      </c>
      <c r="T6" s="2">
        <v>3.07051E+16</v>
      </c>
      <c r="U6">
        <v>2.0000000000000002E-5</v>
      </c>
      <c r="W6" s="2">
        <v>54620000000</v>
      </c>
      <c r="X6">
        <v>16.899999999999999</v>
      </c>
      <c r="Y6" s="2">
        <v>0</v>
      </c>
      <c r="Z6">
        <v>0</v>
      </c>
      <c r="AB6" s="2">
        <v>177659000000000</v>
      </c>
      <c r="AC6" s="2">
        <v>151265000000000</v>
      </c>
      <c r="AE6" s="2"/>
      <c r="AF6" s="2"/>
    </row>
    <row r="7" spans="2:32">
      <c r="B7" s="1" t="s">
        <v>23</v>
      </c>
      <c r="C7" s="6">
        <f>keff_results!M5</f>
        <v>1.6136710000000001</v>
      </c>
      <c r="D7" s="6"/>
      <c r="E7" s="11">
        <f t="shared" si="0"/>
        <v>-31.53303844675753</v>
      </c>
      <c r="F7" s="5" t="s">
        <v>10</v>
      </c>
      <c r="T7" s="2">
        <v>26417200000000</v>
      </c>
      <c r="U7">
        <v>3.29E-3</v>
      </c>
      <c r="W7" s="2">
        <v>1.531E+16</v>
      </c>
      <c r="X7">
        <v>0.03</v>
      </c>
      <c r="Y7" s="2">
        <v>3.061E+16</v>
      </c>
      <c r="Z7">
        <v>0.01</v>
      </c>
      <c r="AB7" s="2">
        <v>638652000000000</v>
      </c>
      <c r="AE7" s="2"/>
    </row>
    <row r="8" spans="2:32">
      <c r="T8" s="2">
        <v>1.53373E+16</v>
      </c>
      <c r="U8">
        <v>6.0000000000000002E-5</v>
      </c>
      <c r="W8" s="2">
        <v>26250000000000</v>
      </c>
      <c r="X8">
        <v>0.77</v>
      </c>
      <c r="Y8" s="2">
        <v>149500000000000</v>
      </c>
      <c r="Z8">
        <v>0.32</v>
      </c>
      <c r="AB8" s="2">
        <v>147255000000</v>
      </c>
      <c r="AE8" s="2"/>
    </row>
    <row r="9" spans="2:32">
      <c r="B9" s="21"/>
      <c r="C9" s="21"/>
      <c r="D9" s="30" t="s">
        <v>33</v>
      </c>
      <c r="E9" s="30"/>
      <c r="F9" s="30"/>
      <c r="G9" s="30" t="s">
        <v>19</v>
      </c>
      <c r="H9" s="30"/>
      <c r="I9" s="30"/>
      <c r="J9" s="30" t="s">
        <v>34</v>
      </c>
      <c r="K9" s="30"/>
      <c r="L9" s="30"/>
      <c r="M9" s="30"/>
      <c r="N9" s="30" t="s">
        <v>11</v>
      </c>
      <c r="O9" s="30"/>
      <c r="P9" s="30"/>
      <c r="Q9" s="30" t="s">
        <v>6</v>
      </c>
      <c r="R9" s="30"/>
      <c r="T9" s="2">
        <v>147467000000</v>
      </c>
      <c r="U9">
        <v>7.0000000000000001E-3</v>
      </c>
      <c r="W9" s="2">
        <v>631000000000000</v>
      </c>
      <c r="X9">
        <v>0.16</v>
      </c>
      <c r="Y9" s="2">
        <v>0</v>
      </c>
      <c r="Z9">
        <v>0</v>
      </c>
      <c r="AB9" s="2">
        <v>2568330000000</v>
      </c>
      <c r="AE9" s="2"/>
    </row>
    <row r="10" spans="2:32">
      <c r="B10" s="21" t="s">
        <v>16</v>
      </c>
      <c r="C10" s="21" t="s">
        <v>9</v>
      </c>
      <c r="D10" s="21" t="s">
        <v>20</v>
      </c>
      <c r="E10" s="21" t="s">
        <v>27</v>
      </c>
      <c r="F10" s="21" t="s">
        <v>17</v>
      </c>
      <c r="G10" s="21" t="s">
        <v>20</v>
      </c>
      <c r="H10" s="21" t="s">
        <v>17</v>
      </c>
      <c r="I10" s="21" t="s">
        <v>4</v>
      </c>
      <c r="J10" s="21" t="s">
        <v>20</v>
      </c>
      <c r="K10" s="21" t="s">
        <v>27</v>
      </c>
      <c r="L10" s="21" t="s">
        <v>17</v>
      </c>
      <c r="M10" s="21" t="s">
        <v>4</v>
      </c>
      <c r="N10" s="21" t="s">
        <v>20</v>
      </c>
      <c r="O10" s="21" t="s">
        <v>17</v>
      </c>
      <c r="P10" s="21" t="s">
        <v>4</v>
      </c>
      <c r="Q10" s="21" t="s">
        <v>13</v>
      </c>
      <c r="R10" s="21" t="s">
        <v>4</v>
      </c>
      <c r="T10" s="2">
        <v>635268000000000</v>
      </c>
      <c r="U10">
        <v>4.4000000000000002E-4</v>
      </c>
      <c r="W10" s="2">
        <v>135800000000</v>
      </c>
      <c r="X10">
        <v>10.72</v>
      </c>
      <c r="Y10" s="2">
        <v>0</v>
      </c>
      <c r="Z10">
        <v>0</v>
      </c>
      <c r="AB10" s="2">
        <v>51893900000</v>
      </c>
      <c r="AE10" s="2"/>
    </row>
    <row r="11" spans="2:32">
      <c r="B11" s="19" t="s">
        <v>8</v>
      </c>
      <c r="C11" s="13">
        <v>1</v>
      </c>
      <c r="D11" s="29">
        <f>T8</f>
        <v>1.53373E+16</v>
      </c>
      <c r="E11" s="15">
        <f>U8</f>
        <v>6.0000000000000002E-5</v>
      </c>
      <c r="F11" s="15">
        <f>E11*100</f>
        <v>6.0000000000000001E-3</v>
      </c>
      <c r="G11" s="29">
        <f t="shared" ref="G11:H14" si="1">W7</f>
        <v>1.531E+16</v>
      </c>
      <c r="H11" s="15">
        <f t="shared" si="1"/>
        <v>0.03</v>
      </c>
      <c r="I11" s="16">
        <f>(G11-$D11)*100/$D11</f>
        <v>-0.17799743109934604</v>
      </c>
      <c r="J11" s="29"/>
      <c r="K11" s="15"/>
      <c r="L11" s="15"/>
      <c r="M11" s="16">
        <f>(J11-$D11)*100/$D11</f>
        <v>-100</v>
      </c>
      <c r="N11" s="29"/>
      <c r="O11" s="15"/>
      <c r="P11" s="16">
        <f>(N11-$D11)*100/$D11</f>
        <v>-100</v>
      </c>
      <c r="Q11" s="29">
        <f>AB5-Q20</f>
        <v>1.53707E+16</v>
      </c>
      <c r="R11" s="16">
        <f>(Q11-$D11)*100/$D11</f>
        <v>0.21776975086879699</v>
      </c>
      <c r="T11" s="2">
        <v>51958700000</v>
      </c>
      <c r="U11">
        <v>7.1799999999999998E-3</v>
      </c>
    </row>
    <row r="12" spans="2:32">
      <c r="B12" s="13"/>
      <c r="C12" s="13">
        <v>2</v>
      </c>
      <c r="D12" s="29">
        <f>T7</f>
        <v>26417200000000</v>
      </c>
      <c r="E12" s="15">
        <f>U7</f>
        <v>3.29E-3</v>
      </c>
      <c r="F12" s="15">
        <f>E12*100</f>
        <v>0.32900000000000001</v>
      </c>
      <c r="G12" s="29">
        <f t="shared" si="1"/>
        <v>26250000000000</v>
      </c>
      <c r="H12" s="15">
        <f t="shared" si="1"/>
        <v>0.77</v>
      </c>
      <c r="I12" s="16">
        <f t="shared" ref="I12:I16" si="2">(G12-$D12)*100/$D12</f>
        <v>-0.63292097572793482</v>
      </c>
      <c r="J12" s="29"/>
      <c r="K12" s="15"/>
      <c r="L12" s="15"/>
      <c r="M12" s="16">
        <f t="shared" ref="M12:M16" si="3">(J12-$D12)*100/$D12</f>
        <v>-100</v>
      </c>
      <c r="N12" s="29"/>
      <c r="O12" s="15"/>
      <c r="P12" s="16">
        <f t="shared" ref="P12:P16" si="4">(N12-$D12)*100/$D12</f>
        <v>-100</v>
      </c>
      <c r="Q12" s="29">
        <f>AB6-Q21</f>
        <v>26394000000000</v>
      </c>
      <c r="R12" s="16">
        <f t="shared" ref="R12:R16" si="5">(Q12-$D12)*100/$D12</f>
        <v>-8.7821570794785211E-2</v>
      </c>
      <c r="T12" s="2">
        <v>2558460000000</v>
      </c>
      <c r="U12">
        <v>3.1E-4</v>
      </c>
      <c r="AB12" s="2"/>
    </row>
    <row r="13" spans="2:32">
      <c r="B13" s="13" t="s">
        <v>21</v>
      </c>
      <c r="C13" s="13">
        <v>1</v>
      </c>
      <c r="D13" s="29">
        <f>T10</f>
        <v>635268000000000</v>
      </c>
      <c r="E13" s="15">
        <f>U10</f>
        <v>4.4000000000000002E-4</v>
      </c>
      <c r="F13" s="15">
        <f t="shared" ref="F13:F16" si="6">E13*100</f>
        <v>4.4000000000000004E-2</v>
      </c>
      <c r="G13" s="29">
        <f t="shared" si="1"/>
        <v>631000000000000</v>
      </c>
      <c r="H13" s="15">
        <f t="shared" si="1"/>
        <v>0.16</v>
      </c>
      <c r="I13" s="16">
        <f t="shared" si="2"/>
        <v>-0.67184243500380947</v>
      </c>
      <c r="J13" s="29"/>
      <c r="K13" s="15"/>
      <c r="L13" s="15"/>
      <c r="M13" s="16">
        <f t="shared" si="3"/>
        <v>-100</v>
      </c>
      <c r="N13" s="29"/>
      <c r="O13" s="15"/>
      <c r="P13" s="16">
        <f t="shared" si="4"/>
        <v>-100</v>
      </c>
      <c r="Q13" s="29">
        <f t="shared" ref="Q13:Q16" si="7">AB7</f>
        <v>638652000000000</v>
      </c>
      <c r="R13" s="16">
        <f t="shared" si="5"/>
        <v>0.53268856608549464</v>
      </c>
    </row>
    <row r="14" spans="2:32">
      <c r="B14" s="13"/>
      <c r="C14" s="13">
        <v>2</v>
      </c>
      <c r="D14" s="29">
        <f>T9</f>
        <v>147467000000</v>
      </c>
      <c r="E14" s="15">
        <f>U9</f>
        <v>7.0000000000000001E-3</v>
      </c>
      <c r="F14" s="15">
        <f t="shared" si="6"/>
        <v>0.70000000000000007</v>
      </c>
      <c r="G14" s="29">
        <f t="shared" si="1"/>
        <v>135800000000</v>
      </c>
      <c r="H14" s="15">
        <f t="shared" si="1"/>
        <v>10.72</v>
      </c>
      <c r="I14" s="16">
        <f t="shared" si="2"/>
        <v>-7.9116005614815519</v>
      </c>
      <c r="J14" s="29"/>
      <c r="K14" s="15"/>
      <c r="L14" s="15"/>
      <c r="M14" s="16">
        <f t="shared" si="3"/>
        <v>-100</v>
      </c>
      <c r="N14" s="29"/>
      <c r="O14" s="15"/>
      <c r="P14" s="16">
        <f t="shared" si="4"/>
        <v>-100</v>
      </c>
      <c r="Q14" s="29">
        <f t="shared" si="7"/>
        <v>147255000000</v>
      </c>
      <c r="R14" s="16">
        <f t="shared" si="5"/>
        <v>-0.14376097703214957</v>
      </c>
    </row>
    <row r="15" spans="2:32">
      <c r="B15" s="13" t="s">
        <v>7</v>
      </c>
      <c r="C15" s="13">
        <v>1</v>
      </c>
      <c r="D15" s="29">
        <f>T12</f>
        <v>2558460000000</v>
      </c>
      <c r="E15" s="15">
        <f>U12</f>
        <v>3.1E-4</v>
      </c>
      <c r="F15" s="15">
        <f t="shared" si="6"/>
        <v>3.1E-2</v>
      </c>
      <c r="G15" s="29">
        <f>W5</f>
        <v>2608000000000</v>
      </c>
      <c r="H15" s="15">
        <f>X5</f>
        <v>2.4500000000000002</v>
      </c>
      <c r="I15" s="16">
        <f t="shared" si="2"/>
        <v>1.9363210681425544</v>
      </c>
      <c r="J15" s="29"/>
      <c r="K15" s="15"/>
      <c r="L15" s="15"/>
      <c r="M15" s="16">
        <f t="shared" si="3"/>
        <v>-100</v>
      </c>
      <c r="N15" s="29"/>
      <c r="O15" s="15"/>
      <c r="P15" s="16">
        <f t="shared" si="4"/>
        <v>-100</v>
      </c>
      <c r="Q15" s="29">
        <f t="shared" si="7"/>
        <v>2568330000000</v>
      </c>
      <c r="R15" s="16">
        <f t="shared" si="5"/>
        <v>0.38577894514668981</v>
      </c>
    </row>
    <row r="16" spans="2:32">
      <c r="B16" s="13"/>
      <c r="C16" s="13">
        <v>2</v>
      </c>
      <c r="D16" s="29">
        <f>T11</f>
        <v>51958700000</v>
      </c>
      <c r="E16" s="15">
        <f>U11</f>
        <v>7.1799999999999998E-3</v>
      </c>
      <c r="F16" s="15">
        <f t="shared" si="6"/>
        <v>0.71799999999999997</v>
      </c>
      <c r="G16" s="29">
        <f>W6</f>
        <v>54620000000</v>
      </c>
      <c r="H16" s="15">
        <f>X6</f>
        <v>16.899999999999999</v>
      </c>
      <c r="I16" s="16">
        <f t="shared" si="2"/>
        <v>5.1219526277601251</v>
      </c>
      <c r="J16" s="29"/>
      <c r="K16" s="15"/>
      <c r="L16" s="15"/>
      <c r="M16" s="16">
        <f t="shared" si="3"/>
        <v>-100</v>
      </c>
      <c r="N16" s="29"/>
      <c r="O16" s="15"/>
      <c r="P16" s="16">
        <f t="shared" si="4"/>
        <v>-100</v>
      </c>
      <c r="Q16" s="29">
        <f t="shared" si="7"/>
        <v>51893900000</v>
      </c>
      <c r="R16" s="16">
        <f t="shared" si="5"/>
        <v>-0.12471443665834596</v>
      </c>
    </row>
    <row r="17" spans="2:18">
      <c r="B17" s="13"/>
      <c r="C17" s="13"/>
      <c r="D17" s="14"/>
      <c r="E17" s="20"/>
      <c r="F17" s="14"/>
      <c r="G17" s="20"/>
      <c r="H17" s="20"/>
      <c r="I17" s="20"/>
      <c r="J17" s="13"/>
      <c r="K17" s="20"/>
      <c r="L17" s="13"/>
      <c r="M17" s="13"/>
      <c r="N17" s="20"/>
      <c r="O17" s="20"/>
      <c r="P17" s="20"/>
      <c r="Q17" s="20"/>
      <c r="R17" s="20"/>
    </row>
    <row r="18" spans="2:18">
      <c r="B18" s="21"/>
      <c r="C18" s="21"/>
      <c r="D18" s="30" t="s">
        <v>33</v>
      </c>
      <c r="E18" s="30"/>
      <c r="F18" s="30"/>
      <c r="G18" s="30" t="s">
        <v>19</v>
      </c>
      <c r="H18" s="30"/>
      <c r="I18" s="30"/>
      <c r="J18" s="30" t="s">
        <v>34</v>
      </c>
      <c r="K18" s="30"/>
      <c r="L18" s="30"/>
      <c r="M18" s="30"/>
      <c r="N18" s="30" t="s">
        <v>11</v>
      </c>
      <c r="O18" s="30"/>
      <c r="P18" s="30"/>
      <c r="Q18" s="30" t="s">
        <v>6</v>
      </c>
      <c r="R18" s="30"/>
    </row>
    <row r="19" spans="2:18">
      <c r="B19" s="21" t="s">
        <v>16</v>
      </c>
      <c r="C19" s="21" t="s">
        <v>9</v>
      </c>
      <c r="D19" s="21" t="s">
        <v>12</v>
      </c>
      <c r="E19" s="21" t="s">
        <v>27</v>
      </c>
      <c r="F19" s="21" t="s">
        <v>17</v>
      </c>
      <c r="G19" s="21" t="s">
        <v>12</v>
      </c>
      <c r="H19" s="21" t="s">
        <v>17</v>
      </c>
      <c r="I19" s="21" t="s">
        <v>4</v>
      </c>
      <c r="J19" s="21" t="s">
        <v>12</v>
      </c>
      <c r="K19" s="21" t="s">
        <v>27</v>
      </c>
      <c r="L19" s="21" t="s">
        <v>17</v>
      </c>
      <c r="M19" s="21" t="s">
        <v>4</v>
      </c>
      <c r="N19" s="21" t="s">
        <v>12</v>
      </c>
      <c r="O19" s="21" t="s">
        <v>17</v>
      </c>
      <c r="P19" s="21" t="s">
        <v>4</v>
      </c>
      <c r="Q19" s="21" t="s">
        <v>12</v>
      </c>
      <c r="R19" s="21" t="s">
        <v>4</v>
      </c>
    </row>
    <row r="20" spans="2:18">
      <c r="B20" s="19" t="s">
        <v>8</v>
      </c>
      <c r="C20" s="13">
        <v>1</v>
      </c>
      <c r="D20" s="24">
        <f>T6</f>
        <v>3.07051E+16</v>
      </c>
      <c r="E20" s="15">
        <f>U6</f>
        <v>2.0000000000000002E-5</v>
      </c>
      <c r="F20" s="15">
        <f>E20*100</f>
        <v>2E-3</v>
      </c>
      <c r="G20" s="29">
        <f>Y7</f>
        <v>3.061E+16</v>
      </c>
      <c r="H20" s="15">
        <f>Z7</f>
        <v>0.01</v>
      </c>
      <c r="I20" s="16">
        <f>(G20-$D20)*100/$D20</f>
        <v>-0.30972053502512614</v>
      </c>
      <c r="J20" s="29"/>
      <c r="K20" s="15"/>
      <c r="L20" s="15"/>
      <c r="M20" s="16">
        <f>(J20-$D20)*100/$D20</f>
        <v>-100</v>
      </c>
      <c r="N20" s="29"/>
      <c r="O20" s="15"/>
      <c r="P20" s="16">
        <f>(N20-$D20)*100/$D20</f>
        <v>-100</v>
      </c>
      <c r="Q20" s="29">
        <f>AC5</f>
        <v>3.07919E+16</v>
      </c>
      <c r="R20" s="16">
        <f>(Q20-$D20)*100/$D20</f>
        <v>0.28268919495458411</v>
      </c>
    </row>
    <row r="21" spans="2:18">
      <c r="B21" s="13"/>
      <c r="C21" s="13">
        <v>2</v>
      </c>
      <c r="D21" s="28">
        <f>T5</f>
        <v>151448000000000</v>
      </c>
      <c r="E21" s="17">
        <f>U5</f>
        <v>3.1800000000000001E-3</v>
      </c>
      <c r="F21" s="15">
        <f>E21*100</f>
        <v>0.318</v>
      </c>
      <c r="G21" s="29">
        <f>Y8</f>
        <v>149500000000000</v>
      </c>
      <c r="H21" s="15">
        <f>Z8</f>
        <v>0.32</v>
      </c>
      <c r="I21" s="16">
        <f t="shared" ref="I21" si="8">(G21-$D21)*100/$D21</f>
        <v>-1.2862500660292642</v>
      </c>
      <c r="J21" s="29"/>
      <c r="K21" s="15"/>
      <c r="L21" s="15"/>
      <c r="M21" s="16">
        <f t="shared" ref="M21" si="9">(J21-$D21)*100/$D21</f>
        <v>-100</v>
      </c>
      <c r="N21" s="29"/>
      <c r="O21" s="15"/>
      <c r="P21" s="16">
        <f t="shared" ref="P21" si="10">(N21-$D21)*100/$D21</f>
        <v>-100</v>
      </c>
      <c r="Q21" s="29">
        <f>AC6</f>
        <v>151265000000000</v>
      </c>
      <c r="R21" s="16">
        <f t="shared" ref="R21" si="11">(Q21-$D21)*100/$D21</f>
        <v>-0.12083355343088056</v>
      </c>
    </row>
    <row r="22" spans="2:18">
      <c r="B22" s="13"/>
      <c r="C22" s="13"/>
      <c r="E22" s="2"/>
      <c r="J22" s="9"/>
    </row>
  </sheetData>
  <mergeCells count="10">
    <mergeCell ref="D9:F9"/>
    <mergeCell ref="D18:F18"/>
    <mergeCell ref="Q9:R9"/>
    <mergeCell ref="N9:P9"/>
    <mergeCell ref="G9:I9"/>
    <mergeCell ref="G18:I18"/>
    <mergeCell ref="J18:M18"/>
    <mergeCell ref="J9:M9"/>
    <mergeCell ref="N18:P18"/>
    <mergeCell ref="Q18:R18"/>
  </mergeCells>
  <conditionalFormatting sqref="O11:O12">
    <cfRule type="cellIs" dxfId="17" priority="5" operator="notBetween">
      <formula>-10</formula>
      <formula>10</formula>
    </cfRule>
  </conditionalFormatting>
  <conditionalFormatting sqref="I20:I21 M20:M21 P20:P21 R20:R21 I11:I16 M11:M16 P11:P16 R11:R16">
    <cfRule type="cellIs" dxfId="16" priority="1" operator="notBetween">
      <formula>-10</formula>
      <formula>10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topLeftCell="D1" zoomScale="200" zoomScaleNormal="200" zoomScalePageLayoutView="200" workbookViewId="0">
      <selection activeCell="H2" sqref="H2:J4"/>
    </sheetView>
  </sheetViews>
  <sheetFormatPr baseColWidth="10" defaultRowHeight="12" x14ac:dyDescent="0"/>
  <cols>
    <col min="4" max="4" width="11.33203125" bestFit="1" customWidth="1"/>
    <col min="7" max="7" width="11.33203125" bestFit="1" customWidth="1"/>
    <col min="8" max="9" width="13.6640625" customWidth="1"/>
    <col min="17" max="17" width="12.5" customWidth="1"/>
    <col min="18" max="18" width="10.33203125" customWidth="1"/>
    <col min="23" max="23" width="9.33203125" customWidth="1"/>
    <col min="24" max="24" width="6" customWidth="1"/>
    <col min="25" max="25" width="9.6640625" customWidth="1"/>
    <col min="26" max="26" width="5.6640625" customWidth="1"/>
    <col min="28" max="28" width="9.33203125" customWidth="1"/>
    <col min="29" max="29" width="9.1640625" customWidth="1"/>
  </cols>
  <sheetData>
    <row r="2" spans="2:32">
      <c r="D2" s="1" t="s">
        <v>28</v>
      </c>
      <c r="H2" s="23" t="s">
        <v>47</v>
      </c>
      <c r="I2" s="1" t="s">
        <v>48</v>
      </c>
      <c r="J2" s="1" t="s">
        <v>49</v>
      </c>
    </row>
    <row r="3" spans="2:32">
      <c r="B3" s="1" t="s">
        <v>41</v>
      </c>
      <c r="C3" s="6">
        <f>keff_results!C6</f>
        <v>1.62449</v>
      </c>
      <c r="D3" s="6">
        <f>keff_results!E6</f>
        <v>1.1371429999999998E-4</v>
      </c>
      <c r="H3" s="13">
        <v>1</v>
      </c>
      <c r="I3" s="2">
        <v>6.2500000000000005E-7</v>
      </c>
      <c r="J3">
        <v>19.6403</v>
      </c>
      <c r="T3" s="1" t="s">
        <v>36</v>
      </c>
      <c r="W3" s="1" t="s">
        <v>22</v>
      </c>
      <c r="AB3" s="1" t="s">
        <v>24</v>
      </c>
    </row>
    <row r="4" spans="2:32">
      <c r="B4" s="1" t="s">
        <v>18</v>
      </c>
      <c r="C4" s="6">
        <f>keff_results!F6</f>
        <v>1.6240730000000001</v>
      </c>
      <c r="D4" s="6">
        <f>keff_results!G6</f>
        <v>6.4800000000000003E-5</v>
      </c>
      <c r="E4" s="11">
        <f>(C4-$C$3)*100000/$C$3</f>
        <v>-25.669594765119495</v>
      </c>
      <c r="F4" s="5" t="s">
        <v>10</v>
      </c>
      <c r="H4" s="13">
        <v>2</v>
      </c>
      <c r="I4">
        <v>0</v>
      </c>
      <c r="J4">
        <f>I3</f>
        <v>6.2500000000000005E-7</v>
      </c>
      <c r="AB4" s="2">
        <v>3.19607E+16</v>
      </c>
      <c r="AC4" s="2">
        <v>2.079E+16</v>
      </c>
    </row>
    <row r="5" spans="2:32">
      <c r="B5" s="1" t="s">
        <v>43</v>
      </c>
      <c r="C5" s="6">
        <f>keff_results!H6</f>
        <v>0</v>
      </c>
      <c r="D5" s="6">
        <f>keff_results!J6</f>
        <v>0</v>
      </c>
      <c r="E5" s="11">
        <f t="shared" ref="E5:E7" si="0">(C5-$C$3)*100000/$C$3</f>
        <v>-100000</v>
      </c>
      <c r="F5" s="5" t="s">
        <v>10</v>
      </c>
      <c r="T5" s="2">
        <v>9903600000000000</v>
      </c>
      <c r="U5">
        <v>2.7999999999999998E-4</v>
      </c>
      <c r="W5" s="2">
        <v>1.161E+16</v>
      </c>
      <c r="X5">
        <v>0.03</v>
      </c>
      <c r="Y5" s="2">
        <v>2.098E+16</v>
      </c>
      <c r="Z5">
        <v>0.02</v>
      </c>
      <c r="AB5" s="2">
        <v>1.20045E+16</v>
      </c>
      <c r="AC5" s="2">
        <v>1.01534E+16</v>
      </c>
      <c r="AE5" s="2"/>
      <c r="AF5" s="2"/>
    </row>
    <row r="6" spans="2:32">
      <c r="B6" s="1" t="s">
        <v>42</v>
      </c>
      <c r="C6" s="6">
        <f>keff_results!K6</f>
        <v>0</v>
      </c>
      <c r="D6" s="6">
        <f>keff_results!L6</f>
        <v>0</v>
      </c>
      <c r="E6" s="11">
        <f t="shared" si="0"/>
        <v>-100000</v>
      </c>
      <c r="F6" s="5" t="s">
        <v>10</v>
      </c>
      <c r="T6" s="2">
        <v>2.09533E+16</v>
      </c>
      <c r="U6">
        <v>1.2999999999999999E-4</v>
      </c>
      <c r="W6" s="2">
        <v>1790000000000000</v>
      </c>
      <c r="X6">
        <v>0.09</v>
      </c>
      <c r="Y6" s="2">
        <v>9847000000000000</v>
      </c>
      <c r="Z6">
        <v>0.04</v>
      </c>
      <c r="AB6" s="2">
        <v>244547000000000</v>
      </c>
      <c r="AE6" s="2"/>
      <c r="AF6" s="2"/>
    </row>
    <row r="7" spans="2:32">
      <c r="B7" s="1" t="s">
        <v>23</v>
      </c>
      <c r="C7" s="6">
        <f>keff_results!M6</f>
        <v>1.621961</v>
      </c>
      <c r="D7" s="6"/>
      <c r="E7" s="11">
        <f t="shared" si="0"/>
        <v>-155.67962868346396</v>
      </c>
      <c r="F7" s="5" t="s">
        <v>10</v>
      </c>
      <c r="T7" s="2">
        <v>1804020000000000</v>
      </c>
      <c r="U7">
        <v>2.9E-4</v>
      </c>
      <c r="W7" s="2">
        <v>258600000000000</v>
      </c>
      <c r="X7">
        <v>0.24</v>
      </c>
      <c r="Y7" s="2">
        <v>0</v>
      </c>
      <c r="Z7">
        <v>0</v>
      </c>
      <c r="AB7" s="2">
        <v>9784300000000</v>
      </c>
      <c r="AE7" s="2"/>
    </row>
    <row r="8" spans="2:32">
      <c r="T8" s="2">
        <v>1.15559E+16</v>
      </c>
      <c r="U8">
        <v>1.8000000000000001E-4</v>
      </c>
      <c r="W8" s="2">
        <v>9371000000000</v>
      </c>
      <c r="X8">
        <v>1.29</v>
      </c>
      <c r="Y8" s="2">
        <v>0</v>
      </c>
      <c r="Z8">
        <v>0</v>
      </c>
      <c r="AB8" s="2">
        <v>5193680000000</v>
      </c>
      <c r="AE8" s="2"/>
    </row>
    <row r="9" spans="2:32">
      <c r="B9" s="21"/>
      <c r="C9" s="21"/>
      <c r="D9" s="30" t="s">
        <v>33</v>
      </c>
      <c r="E9" s="30"/>
      <c r="F9" s="30"/>
      <c r="G9" s="30" t="s">
        <v>19</v>
      </c>
      <c r="H9" s="30"/>
      <c r="I9" s="30"/>
      <c r="J9" s="30" t="s">
        <v>34</v>
      </c>
      <c r="K9" s="30"/>
      <c r="L9" s="30"/>
      <c r="M9" s="30"/>
      <c r="N9" s="30" t="s">
        <v>11</v>
      </c>
      <c r="O9" s="30"/>
      <c r="P9" s="30"/>
      <c r="Q9" s="30" t="s">
        <v>6</v>
      </c>
      <c r="R9" s="30"/>
      <c r="T9" s="2">
        <v>4464080000000</v>
      </c>
      <c r="U9">
        <v>1.32E-3</v>
      </c>
      <c r="W9" s="2">
        <v>5086000000000</v>
      </c>
      <c r="X9">
        <v>1.75</v>
      </c>
      <c r="Y9" s="2">
        <v>0</v>
      </c>
      <c r="Z9">
        <v>0</v>
      </c>
      <c r="AB9" s="2">
        <v>4610360000000</v>
      </c>
      <c r="AE9" s="2"/>
    </row>
    <row r="10" spans="2:32">
      <c r="B10" s="21" t="s">
        <v>16</v>
      </c>
      <c r="C10" s="21" t="s">
        <v>9</v>
      </c>
      <c r="D10" s="21" t="s">
        <v>20</v>
      </c>
      <c r="E10" s="21" t="s">
        <v>27</v>
      </c>
      <c r="F10" s="21" t="s">
        <v>17</v>
      </c>
      <c r="G10" s="21" t="s">
        <v>20</v>
      </c>
      <c r="H10" s="21" t="s">
        <v>17</v>
      </c>
      <c r="I10" s="21" t="s">
        <v>4</v>
      </c>
      <c r="J10" s="21" t="s">
        <v>20</v>
      </c>
      <c r="K10" s="21" t="s">
        <v>27</v>
      </c>
      <c r="L10" s="21" t="s">
        <v>17</v>
      </c>
      <c r="M10" s="21" t="s">
        <v>4</v>
      </c>
      <c r="N10" s="21" t="s">
        <v>20</v>
      </c>
      <c r="O10" s="21" t="s">
        <v>17</v>
      </c>
      <c r="P10" s="21" t="s">
        <v>4</v>
      </c>
      <c r="Q10" s="21" t="s">
        <v>13</v>
      </c>
      <c r="R10" s="21" t="s">
        <v>4</v>
      </c>
      <c r="T10" s="2">
        <v>5074370000000</v>
      </c>
      <c r="U10">
        <v>4.8999999999999998E-4</v>
      </c>
      <c r="W10" s="2">
        <v>4461000000000</v>
      </c>
      <c r="X10">
        <v>1.86</v>
      </c>
      <c r="Y10" s="2">
        <v>0</v>
      </c>
      <c r="Z10">
        <v>0</v>
      </c>
      <c r="AB10" s="2">
        <v>726888000000000</v>
      </c>
      <c r="AE10" s="2"/>
    </row>
    <row r="11" spans="2:32">
      <c r="B11" s="19" t="s">
        <v>8</v>
      </c>
      <c r="C11" s="13">
        <v>1</v>
      </c>
      <c r="D11" s="29">
        <f>T8</f>
        <v>1.15559E+16</v>
      </c>
      <c r="E11" s="15">
        <f>U8</f>
        <v>1.8000000000000001E-4</v>
      </c>
      <c r="F11" s="15">
        <f>E11*100</f>
        <v>1.8000000000000002E-2</v>
      </c>
      <c r="G11" s="29">
        <f>W5</f>
        <v>1.161E+16</v>
      </c>
      <c r="H11" s="15">
        <f>X5</f>
        <v>0.03</v>
      </c>
      <c r="I11" s="16">
        <f>(G11-$D11)*100/$D11</f>
        <v>0.46815912218001193</v>
      </c>
      <c r="J11" s="24"/>
      <c r="K11" s="25"/>
      <c r="L11" s="25"/>
      <c r="M11" s="16">
        <f>(J11-$D11)*100/$D11</f>
        <v>-100</v>
      </c>
      <c r="N11" s="24"/>
      <c r="O11" s="25"/>
      <c r="P11" s="16">
        <f>(N11-$D11)*100/$D11</f>
        <v>-100</v>
      </c>
      <c r="Q11" s="29">
        <f>AB4-Q30</f>
        <v>1.11707E+16</v>
      </c>
      <c r="R11" s="16">
        <f>(Q11-$D11)*100/$D11</f>
        <v>-3.3333621786273677</v>
      </c>
      <c r="T11" s="2">
        <v>9589400000000</v>
      </c>
      <c r="U11">
        <v>1.1800000000000001E-3</v>
      </c>
      <c r="W11" s="2">
        <v>657900000000000</v>
      </c>
      <c r="X11">
        <v>0.15</v>
      </c>
      <c r="Y11" s="2">
        <v>0</v>
      </c>
      <c r="Z11">
        <v>0</v>
      </c>
      <c r="AB11" s="2">
        <v>348817000000000</v>
      </c>
    </row>
    <row r="12" spans="2:32">
      <c r="B12" s="13"/>
      <c r="C12" s="13">
        <v>2</v>
      </c>
      <c r="D12" s="29">
        <f>T7</f>
        <v>1804020000000000</v>
      </c>
      <c r="E12" s="15">
        <f>U7</f>
        <v>2.9E-4</v>
      </c>
      <c r="F12" s="15">
        <f t="shared" ref="F12:F26" si="1">E12*100</f>
        <v>2.9000000000000001E-2</v>
      </c>
      <c r="G12" s="29">
        <f t="shared" ref="G12:H12" si="2">W6</f>
        <v>1790000000000000</v>
      </c>
      <c r="H12" s="15">
        <f t="shared" si="2"/>
        <v>0.09</v>
      </c>
      <c r="I12" s="16">
        <f t="shared" ref="I12:I26" si="3">(G12-$D12)*100/$D12</f>
        <v>-0.77715324663806384</v>
      </c>
      <c r="J12" s="24"/>
      <c r="K12" s="25"/>
      <c r="L12" s="25"/>
      <c r="M12" s="16">
        <f t="shared" ref="M12:M26" si="4">(J12-$D12)*100/$D12</f>
        <v>-100</v>
      </c>
      <c r="N12" s="24"/>
      <c r="O12" s="25"/>
      <c r="P12" s="16">
        <f t="shared" ref="P12:P26" si="5">(N12-$D12)*100/$D12</f>
        <v>-100</v>
      </c>
      <c r="Q12" s="29">
        <f>AB5-Q31</f>
        <v>1851100000000000</v>
      </c>
      <c r="R12" s="16">
        <f t="shared" ref="R12:R26" si="6">(Q12-$D12)*100/$D12</f>
        <v>2.6097271648873073</v>
      </c>
      <c r="T12" s="2">
        <v>259531000000000</v>
      </c>
      <c r="U12">
        <v>8.4000000000000003E-4</v>
      </c>
      <c r="W12" s="2">
        <v>316500000000000</v>
      </c>
      <c r="X12">
        <v>0.22</v>
      </c>
      <c r="Y12" s="2">
        <v>0</v>
      </c>
      <c r="Z12">
        <v>0</v>
      </c>
      <c r="AB12" s="2">
        <v>933167000000000</v>
      </c>
    </row>
    <row r="13" spans="2:32">
      <c r="B13" s="13" t="s">
        <v>21</v>
      </c>
      <c r="C13" s="13">
        <v>1</v>
      </c>
      <c r="D13" s="29">
        <f>T12</f>
        <v>259531000000000</v>
      </c>
      <c r="E13" s="15">
        <f>U10</f>
        <v>4.8999999999999998E-4</v>
      </c>
      <c r="F13" s="15">
        <f t="shared" si="1"/>
        <v>4.9000000000000002E-2</v>
      </c>
      <c r="G13" s="29">
        <f t="shared" ref="G13:H13" si="7">W7</f>
        <v>258600000000000</v>
      </c>
      <c r="H13" s="15">
        <f t="shared" si="7"/>
        <v>0.24</v>
      </c>
      <c r="I13" s="16">
        <f t="shared" si="3"/>
        <v>-0.3587240059954302</v>
      </c>
      <c r="J13" s="24"/>
      <c r="K13" s="25"/>
      <c r="L13" s="25"/>
      <c r="M13" s="16">
        <f t="shared" si="4"/>
        <v>-100</v>
      </c>
      <c r="N13" s="24"/>
      <c r="O13" s="25"/>
      <c r="P13" s="16">
        <f t="shared" si="5"/>
        <v>-100</v>
      </c>
      <c r="Q13" s="29">
        <f t="shared" ref="Q13:Q26" si="8">AB6</f>
        <v>244547000000000</v>
      </c>
      <c r="R13" s="16">
        <f t="shared" si="6"/>
        <v>-5.7734914133571715</v>
      </c>
      <c r="T13" s="2">
        <v>319079000000000</v>
      </c>
      <c r="U13">
        <v>1.09E-3</v>
      </c>
      <c r="W13" s="2">
        <v>635100000000000</v>
      </c>
      <c r="X13">
        <v>0.16</v>
      </c>
      <c r="Y13" s="2">
        <v>0</v>
      </c>
      <c r="Z13">
        <v>0</v>
      </c>
      <c r="AB13" s="2">
        <v>159139000000000</v>
      </c>
    </row>
    <row r="14" spans="2:32">
      <c r="B14" s="13"/>
      <c r="C14" s="13">
        <v>2</v>
      </c>
      <c r="D14" s="29">
        <f>T11</f>
        <v>9589400000000</v>
      </c>
      <c r="E14" s="15">
        <f>U9</f>
        <v>1.32E-3</v>
      </c>
      <c r="F14" s="15">
        <f t="shared" si="1"/>
        <v>0.13200000000000001</v>
      </c>
      <c r="G14" s="29">
        <f t="shared" ref="G14:H14" si="9">W8</f>
        <v>9371000000000</v>
      </c>
      <c r="H14" s="15">
        <f t="shared" si="9"/>
        <v>1.29</v>
      </c>
      <c r="I14" s="16">
        <f t="shared" si="3"/>
        <v>-2.2775147558762803</v>
      </c>
      <c r="J14" s="24"/>
      <c r="K14" s="25"/>
      <c r="L14" s="25"/>
      <c r="M14" s="16">
        <f t="shared" si="4"/>
        <v>-100</v>
      </c>
      <c r="N14" s="24"/>
      <c r="O14" s="25"/>
      <c r="P14" s="16">
        <f t="shared" si="5"/>
        <v>-100</v>
      </c>
      <c r="Q14" s="29">
        <f t="shared" si="8"/>
        <v>9784300000000</v>
      </c>
      <c r="R14" s="16">
        <f t="shared" si="6"/>
        <v>2.0324524996350135</v>
      </c>
      <c r="T14" s="2">
        <v>654640000000000</v>
      </c>
      <c r="U14">
        <v>4.4999999999999999E-4</v>
      </c>
      <c r="W14" s="2">
        <v>153400000000000</v>
      </c>
      <c r="X14">
        <v>0.32</v>
      </c>
      <c r="Y14" s="2">
        <v>0</v>
      </c>
      <c r="Z14">
        <v>0</v>
      </c>
      <c r="AB14" s="2">
        <v>125356000000</v>
      </c>
    </row>
    <row r="15" spans="2:32">
      <c r="B15" s="13" t="s">
        <v>7</v>
      </c>
      <c r="C15" s="13">
        <v>1</v>
      </c>
      <c r="D15" s="29">
        <f>T10</f>
        <v>5074370000000</v>
      </c>
      <c r="E15" s="15">
        <f t="shared" ref="D15:E15" si="10">U12</f>
        <v>8.4000000000000003E-4</v>
      </c>
      <c r="F15" s="15">
        <f t="shared" si="1"/>
        <v>8.4000000000000005E-2</v>
      </c>
      <c r="G15" s="29">
        <f t="shared" ref="G15:H15" si="11">W9</f>
        <v>5086000000000</v>
      </c>
      <c r="H15" s="15">
        <f t="shared" si="11"/>
        <v>1.75</v>
      </c>
      <c r="I15" s="16">
        <f t="shared" si="3"/>
        <v>0.22919101287450461</v>
      </c>
      <c r="J15" s="24"/>
      <c r="K15" s="25"/>
      <c r="L15" s="25"/>
      <c r="M15" s="16">
        <f t="shared" si="4"/>
        <v>-100</v>
      </c>
      <c r="N15" s="24"/>
      <c r="O15" s="25"/>
      <c r="P15" s="16">
        <f t="shared" si="5"/>
        <v>-100</v>
      </c>
      <c r="Q15" s="29">
        <f t="shared" si="8"/>
        <v>5193680000000</v>
      </c>
      <c r="R15" s="16">
        <f t="shared" si="6"/>
        <v>2.3512278371502275</v>
      </c>
      <c r="T15" s="2">
        <v>154367000000000</v>
      </c>
      <c r="U15">
        <v>5.8E-4</v>
      </c>
      <c r="W15" s="2">
        <v>124300000000</v>
      </c>
      <c r="X15">
        <v>11.18</v>
      </c>
      <c r="Y15" s="2">
        <v>0</v>
      </c>
      <c r="Z15">
        <v>0</v>
      </c>
      <c r="AB15" s="2">
        <v>140827000000</v>
      </c>
    </row>
    <row r="16" spans="2:32">
      <c r="B16" s="13"/>
      <c r="C16" s="13">
        <v>2</v>
      </c>
      <c r="D16" s="29">
        <f>T9</f>
        <v>4464080000000</v>
      </c>
      <c r="E16" s="15">
        <f t="shared" ref="D16:E16" si="12">U11</f>
        <v>1.1800000000000001E-3</v>
      </c>
      <c r="F16" s="15">
        <f t="shared" si="1"/>
        <v>0.11800000000000001</v>
      </c>
      <c r="G16" s="29">
        <f t="shared" ref="G16:H16" si="13">W10</f>
        <v>4461000000000</v>
      </c>
      <c r="H16" s="15">
        <f t="shared" si="13"/>
        <v>1.86</v>
      </c>
      <c r="I16" s="16">
        <f t="shared" si="3"/>
        <v>-6.8995179297862044E-2</v>
      </c>
      <c r="J16" s="24"/>
      <c r="K16" s="25"/>
      <c r="L16" s="25"/>
      <c r="M16" s="16">
        <f t="shared" si="4"/>
        <v>-100</v>
      </c>
      <c r="N16" s="24"/>
      <c r="O16" s="25"/>
      <c r="P16" s="16">
        <f t="shared" si="5"/>
        <v>-100</v>
      </c>
      <c r="Q16" s="29">
        <f t="shared" si="8"/>
        <v>4610360000000</v>
      </c>
      <c r="R16" s="16">
        <f t="shared" si="6"/>
        <v>3.2768229960036557</v>
      </c>
      <c r="T16" s="2">
        <v>632801000000000</v>
      </c>
      <c r="U16">
        <v>4.2000000000000002E-4</v>
      </c>
      <c r="W16" s="2">
        <v>147600000000</v>
      </c>
      <c r="X16">
        <v>10.26</v>
      </c>
      <c r="Y16" s="2">
        <v>0</v>
      </c>
      <c r="Z16">
        <v>0</v>
      </c>
      <c r="AB16" s="2">
        <v>206554000000000</v>
      </c>
    </row>
    <row r="17" spans="2:28">
      <c r="B17" s="13" t="s">
        <v>2</v>
      </c>
      <c r="C17" s="13">
        <v>1</v>
      </c>
      <c r="D17" s="29">
        <f t="shared" ref="D17:E17" si="14">T14</f>
        <v>654640000000000</v>
      </c>
      <c r="E17" s="15">
        <f t="shared" si="14"/>
        <v>4.4999999999999999E-4</v>
      </c>
      <c r="F17" s="15">
        <f t="shared" si="1"/>
        <v>4.4999999999999998E-2</v>
      </c>
      <c r="G17" s="29">
        <f t="shared" ref="G17:H17" si="15">W11</f>
        <v>657900000000000</v>
      </c>
      <c r="H17" s="15">
        <f t="shared" si="15"/>
        <v>0.15</v>
      </c>
      <c r="I17" s="16">
        <f t="shared" si="3"/>
        <v>0.49798362458755957</v>
      </c>
      <c r="J17" s="13"/>
      <c r="K17" s="20"/>
      <c r="L17" s="13"/>
      <c r="M17" s="16">
        <f t="shared" si="4"/>
        <v>-100</v>
      </c>
      <c r="N17" s="20"/>
      <c r="O17" s="20"/>
      <c r="P17" s="16">
        <f t="shared" si="5"/>
        <v>-100</v>
      </c>
      <c r="Q17" s="29">
        <f t="shared" si="8"/>
        <v>726888000000000</v>
      </c>
      <c r="R17" s="16">
        <f t="shared" si="6"/>
        <v>11.036294757423928</v>
      </c>
      <c r="T17" s="2">
        <v>132921000000</v>
      </c>
      <c r="U17">
        <v>7.1199999999999996E-3</v>
      </c>
      <c r="W17" s="2">
        <v>163500000000000</v>
      </c>
      <c r="X17">
        <v>0.31</v>
      </c>
      <c r="Y17" s="2">
        <v>0</v>
      </c>
      <c r="Z17">
        <v>0</v>
      </c>
      <c r="AB17" s="2">
        <v>8371340000000</v>
      </c>
    </row>
    <row r="18" spans="2:28">
      <c r="B18" s="13"/>
      <c r="C18" s="13">
        <v>2</v>
      </c>
      <c r="D18" s="29">
        <f t="shared" ref="D18:E18" si="16">T13</f>
        <v>319079000000000</v>
      </c>
      <c r="E18" s="15">
        <f t="shared" si="16"/>
        <v>1.09E-3</v>
      </c>
      <c r="F18" s="15">
        <f t="shared" si="1"/>
        <v>0.109</v>
      </c>
      <c r="G18" s="29">
        <f t="shared" ref="G18:H18" si="17">W12</f>
        <v>316500000000000</v>
      </c>
      <c r="H18" s="15">
        <f t="shared" si="17"/>
        <v>0.22</v>
      </c>
      <c r="I18" s="16">
        <f t="shared" si="3"/>
        <v>-0.80826378420391187</v>
      </c>
      <c r="J18" s="13"/>
      <c r="K18" s="20"/>
      <c r="L18" s="13"/>
      <c r="M18" s="16">
        <f t="shared" si="4"/>
        <v>-100</v>
      </c>
      <c r="N18" s="20"/>
      <c r="O18" s="20"/>
      <c r="P18" s="16">
        <f t="shared" si="5"/>
        <v>-100</v>
      </c>
      <c r="Q18" s="29">
        <f t="shared" si="8"/>
        <v>348817000000000</v>
      </c>
      <c r="R18" s="16">
        <f t="shared" si="6"/>
        <v>9.3199489781527465</v>
      </c>
      <c r="T18" s="2">
        <v>122311000000</v>
      </c>
      <c r="U18">
        <v>2.5999999999999999E-3</v>
      </c>
      <c r="W18" s="2">
        <v>7866000000000</v>
      </c>
      <c r="X18">
        <v>1.4</v>
      </c>
      <c r="Y18" s="2">
        <v>0</v>
      </c>
      <c r="Z18">
        <v>0</v>
      </c>
      <c r="AB18" s="2">
        <v>9716290000000</v>
      </c>
    </row>
    <row r="19" spans="2:28">
      <c r="B19" s="13" t="s">
        <v>0</v>
      </c>
      <c r="C19" s="13">
        <v>1</v>
      </c>
      <c r="D19" s="29">
        <f t="shared" ref="D19:E19" si="18">T16</f>
        <v>632801000000000</v>
      </c>
      <c r="E19" s="15">
        <f t="shared" si="18"/>
        <v>4.2000000000000002E-4</v>
      </c>
      <c r="F19" s="15">
        <f t="shared" si="1"/>
        <v>4.2000000000000003E-2</v>
      </c>
      <c r="G19" s="29">
        <f t="shared" ref="G19:H19" si="19">W13</f>
        <v>635100000000000</v>
      </c>
      <c r="H19" s="15">
        <f t="shared" si="19"/>
        <v>0.16</v>
      </c>
      <c r="I19" s="16">
        <f t="shared" si="3"/>
        <v>0.36330536772223809</v>
      </c>
      <c r="J19" s="13"/>
      <c r="K19" s="20"/>
      <c r="L19" s="13"/>
      <c r="M19" s="16">
        <f t="shared" si="4"/>
        <v>-100</v>
      </c>
      <c r="N19" s="20"/>
      <c r="O19" s="20"/>
      <c r="P19" s="16">
        <f t="shared" si="5"/>
        <v>-100</v>
      </c>
      <c r="Q19" s="29">
        <f t="shared" si="8"/>
        <v>933167000000000</v>
      </c>
      <c r="R19" s="16">
        <f t="shared" si="6"/>
        <v>47.466107038389637</v>
      </c>
      <c r="T19" s="2">
        <v>8083180000000</v>
      </c>
      <c r="U19">
        <v>1.33E-3</v>
      </c>
      <c r="W19" s="2">
        <v>9250000000000</v>
      </c>
      <c r="X19">
        <v>1.3</v>
      </c>
      <c r="Y19" s="2">
        <v>0</v>
      </c>
      <c r="Z19">
        <v>0</v>
      </c>
      <c r="AB19" s="2">
        <v>1283670000000</v>
      </c>
    </row>
    <row r="20" spans="2:28">
      <c r="B20" s="13"/>
      <c r="C20" s="13">
        <v>2</v>
      </c>
      <c r="D20" s="29">
        <f t="shared" ref="D20:E20" si="20">T15</f>
        <v>154367000000000</v>
      </c>
      <c r="E20" s="15">
        <f t="shared" si="20"/>
        <v>5.8E-4</v>
      </c>
      <c r="F20" s="15">
        <f t="shared" si="1"/>
        <v>5.8000000000000003E-2</v>
      </c>
      <c r="G20" s="29">
        <f t="shared" ref="G20:H20" si="21">W14</f>
        <v>153400000000000</v>
      </c>
      <c r="H20" s="15">
        <f t="shared" si="21"/>
        <v>0.32</v>
      </c>
      <c r="I20" s="16">
        <f t="shared" si="3"/>
        <v>-0.62642922386261313</v>
      </c>
      <c r="J20" s="13"/>
      <c r="K20" s="20"/>
      <c r="L20" s="13"/>
      <c r="M20" s="16">
        <f t="shared" si="4"/>
        <v>-100</v>
      </c>
      <c r="N20" s="20"/>
      <c r="O20" s="20"/>
      <c r="P20" s="16">
        <f t="shared" si="5"/>
        <v>-100</v>
      </c>
      <c r="Q20" s="29">
        <f t="shared" si="8"/>
        <v>159139000000000</v>
      </c>
      <c r="R20" s="16">
        <f t="shared" si="6"/>
        <v>3.0913342877687588</v>
      </c>
      <c r="T20" s="2">
        <v>163103000000000</v>
      </c>
      <c r="U20">
        <v>1.06E-3</v>
      </c>
      <c r="W20" s="2">
        <v>1560000000000</v>
      </c>
      <c r="X20">
        <v>3.16</v>
      </c>
      <c r="Y20" s="2">
        <v>0</v>
      </c>
      <c r="Z20">
        <v>0</v>
      </c>
    </row>
    <row r="21" spans="2:28">
      <c r="B21" s="13" t="s">
        <v>3</v>
      </c>
      <c r="C21" s="13">
        <v>1</v>
      </c>
      <c r="D21" s="29">
        <f t="shared" ref="D21:E21" si="22">T18</f>
        <v>122311000000</v>
      </c>
      <c r="E21" s="15">
        <f t="shared" si="22"/>
        <v>2.5999999999999999E-3</v>
      </c>
      <c r="F21" s="15">
        <f t="shared" si="1"/>
        <v>0.26</v>
      </c>
      <c r="G21" s="29">
        <f t="shared" ref="G21:H21" si="23">W15</f>
        <v>124300000000</v>
      </c>
      <c r="H21" s="15">
        <f t="shared" si="23"/>
        <v>11.18</v>
      </c>
      <c r="I21" s="16">
        <f t="shared" si="3"/>
        <v>1.6261824365756146</v>
      </c>
      <c r="J21" s="13"/>
      <c r="K21" s="20"/>
      <c r="L21" s="13"/>
      <c r="M21" s="16">
        <f t="shared" si="4"/>
        <v>-100</v>
      </c>
      <c r="N21" s="20"/>
      <c r="O21" s="20"/>
      <c r="P21" s="16">
        <f t="shared" si="5"/>
        <v>-100</v>
      </c>
      <c r="Q21" s="29">
        <f t="shared" si="8"/>
        <v>125356000000</v>
      </c>
      <c r="R21" s="16">
        <f t="shared" si="6"/>
        <v>2.4895553139128941</v>
      </c>
      <c r="T21" s="2">
        <v>1558370000000</v>
      </c>
      <c r="U21">
        <v>8.7000000000000001E-4</v>
      </c>
    </row>
    <row r="22" spans="2:28">
      <c r="B22" s="13"/>
      <c r="C22" s="13">
        <v>2</v>
      </c>
      <c r="D22" s="29">
        <f t="shared" ref="D22:E22" si="24">T17</f>
        <v>132921000000</v>
      </c>
      <c r="E22" s="15">
        <f t="shared" si="24"/>
        <v>7.1199999999999996E-3</v>
      </c>
      <c r="F22" s="15">
        <f t="shared" si="1"/>
        <v>0.71199999999999997</v>
      </c>
      <c r="G22" s="29">
        <f t="shared" ref="G22:H22" si="25">W16</f>
        <v>147600000000</v>
      </c>
      <c r="H22" s="15">
        <f t="shared" si="25"/>
        <v>10.26</v>
      </c>
      <c r="I22" s="16">
        <f t="shared" si="3"/>
        <v>11.043401719818538</v>
      </c>
      <c r="J22" s="13"/>
      <c r="K22" s="20"/>
      <c r="L22" s="13"/>
      <c r="M22" s="16">
        <f t="shared" si="4"/>
        <v>-100</v>
      </c>
      <c r="N22" s="20"/>
      <c r="O22" s="20"/>
      <c r="P22" s="16">
        <f t="shared" si="5"/>
        <v>-100</v>
      </c>
      <c r="Q22" s="29">
        <f t="shared" si="8"/>
        <v>140827000000</v>
      </c>
      <c r="R22" s="16">
        <f t="shared" si="6"/>
        <v>5.9478938617675157</v>
      </c>
      <c r="T22" s="2">
        <v>9238870000000</v>
      </c>
      <c r="U22">
        <v>4.0699999999999998E-3</v>
      </c>
    </row>
    <row r="23" spans="2:28">
      <c r="B23" s="13" t="s">
        <v>1</v>
      </c>
      <c r="C23" s="13">
        <v>1</v>
      </c>
      <c r="D23" s="29">
        <f t="shared" ref="D23:E23" si="26">T20</f>
        <v>163103000000000</v>
      </c>
      <c r="E23" s="15">
        <f t="shared" si="26"/>
        <v>1.06E-3</v>
      </c>
      <c r="F23" s="15">
        <f t="shared" si="1"/>
        <v>0.106</v>
      </c>
      <c r="G23" s="29">
        <f t="shared" ref="G23:H23" si="27">W17</f>
        <v>163500000000000</v>
      </c>
      <c r="H23" s="15">
        <f t="shared" si="27"/>
        <v>0.31</v>
      </c>
      <c r="I23" s="16">
        <f t="shared" si="3"/>
        <v>0.24340447447318567</v>
      </c>
      <c r="J23" s="13"/>
      <c r="K23" s="20"/>
      <c r="L23" s="13"/>
      <c r="M23" s="16">
        <f t="shared" si="4"/>
        <v>-100</v>
      </c>
      <c r="N23" s="20"/>
      <c r="O23" s="20"/>
      <c r="P23" s="16">
        <f t="shared" si="5"/>
        <v>-100</v>
      </c>
      <c r="Q23" s="29">
        <f t="shared" si="8"/>
        <v>206554000000000</v>
      </c>
      <c r="R23" s="16">
        <f t="shared" si="6"/>
        <v>26.640221209910301</v>
      </c>
      <c r="T23" s="2"/>
    </row>
    <row r="24" spans="2:28">
      <c r="B24" s="13"/>
      <c r="C24" s="13">
        <v>2</v>
      </c>
      <c r="D24" s="29">
        <f t="shared" ref="D24:E24" si="28">T19</f>
        <v>8083180000000</v>
      </c>
      <c r="E24" s="15">
        <f t="shared" si="28"/>
        <v>1.33E-3</v>
      </c>
      <c r="F24" s="15">
        <f t="shared" si="1"/>
        <v>0.13300000000000001</v>
      </c>
      <c r="G24" s="29">
        <f t="shared" ref="G24:H24" si="29">W18</f>
        <v>7866000000000</v>
      </c>
      <c r="H24" s="15">
        <f t="shared" si="29"/>
        <v>1.4</v>
      </c>
      <c r="I24" s="16">
        <f t="shared" si="3"/>
        <v>-2.6868138529638088</v>
      </c>
      <c r="J24" s="13"/>
      <c r="K24" s="20"/>
      <c r="L24" s="13"/>
      <c r="M24" s="16">
        <f t="shared" si="4"/>
        <v>-100</v>
      </c>
      <c r="N24" s="20"/>
      <c r="O24" s="20"/>
      <c r="P24" s="16">
        <f t="shared" si="5"/>
        <v>-100</v>
      </c>
      <c r="Q24" s="29">
        <f t="shared" si="8"/>
        <v>8371340000000</v>
      </c>
      <c r="R24" s="16">
        <f t="shared" si="6"/>
        <v>3.5649336028642193</v>
      </c>
      <c r="T24" s="2"/>
    </row>
    <row r="25" spans="2:28">
      <c r="B25" s="13" t="s">
        <v>5</v>
      </c>
      <c r="C25" s="13">
        <v>1</v>
      </c>
      <c r="D25" s="29">
        <f t="shared" ref="D25:E25" si="30">T22</f>
        <v>9238870000000</v>
      </c>
      <c r="E25" s="15">
        <f t="shared" si="30"/>
        <v>4.0699999999999998E-3</v>
      </c>
      <c r="F25" s="15">
        <f t="shared" si="1"/>
        <v>0.40699999999999997</v>
      </c>
      <c r="G25" s="29">
        <f t="shared" ref="G25:H25" si="31">W19</f>
        <v>9250000000000</v>
      </c>
      <c r="H25" s="15">
        <f t="shared" si="31"/>
        <v>1.3</v>
      </c>
      <c r="I25" s="16">
        <f t="shared" si="3"/>
        <v>0.12046927816929992</v>
      </c>
      <c r="J25" s="13"/>
      <c r="K25" s="20"/>
      <c r="L25" s="13"/>
      <c r="M25" s="16">
        <f t="shared" si="4"/>
        <v>-100</v>
      </c>
      <c r="N25" s="20"/>
      <c r="O25" s="20"/>
      <c r="P25" s="16">
        <f t="shared" si="5"/>
        <v>-100</v>
      </c>
      <c r="Q25" s="29">
        <f t="shared" si="8"/>
        <v>9716290000000</v>
      </c>
      <c r="R25" s="16">
        <f t="shared" si="6"/>
        <v>5.1675150748955225</v>
      </c>
      <c r="T25" s="2"/>
    </row>
    <row r="26" spans="2:28">
      <c r="B26" s="13"/>
      <c r="C26" s="13">
        <v>2</v>
      </c>
      <c r="D26" s="29">
        <f t="shared" ref="D26:E26" si="32">T21</f>
        <v>1558370000000</v>
      </c>
      <c r="E26" s="15">
        <f t="shared" si="32"/>
        <v>8.7000000000000001E-4</v>
      </c>
      <c r="F26" s="15">
        <f t="shared" si="1"/>
        <v>8.6999999999999994E-2</v>
      </c>
      <c r="G26" s="29">
        <f t="shared" ref="G26:H26" si="33">W20</f>
        <v>1560000000000</v>
      </c>
      <c r="H26" s="15">
        <f t="shared" si="33"/>
        <v>3.16</v>
      </c>
      <c r="I26" s="16">
        <f t="shared" si="3"/>
        <v>0.10459646938788605</v>
      </c>
      <c r="J26" s="13"/>
      <c r="K26" s="20"/>
      <c r="L26" s="13"/>
      <c r="M26" s="16">
        <f t="shared" si="4"/>
        <v>-100</v>
      </c>
      <c r="N26" s="20"/>
      <c r="O26" s="20"/>
      <c r="P26" s="16">
        <f t="shared" si="5"/>
        <v>-100</v>
      </c>
      <c r="Q26" s="29">
        <f t="shared" si="8"/>
        <v>1283670000000</v>
      </c>
      <c r="R26" s="16">
        <f t="shared" si="6"/>
        <v>-17.627392724449265</v>
      </c>
      <c r="T26" s="2"/>
    </row>
    <row r="27" spans="2:28">
      <c r="B27" s="13"/>
      <c r="C27" s="13"/>
      <c r="D27" s="14"/>
      <c r="E27" s="20"/>
      <c r="F27" s="14"/>
      <c r="G27" s="20"/>
      <c r="H27" s="20"/>
      <c r="I27" s="20"/>
      <c r="J27" s="13"/>
      <c r="K27" s="20"/>
      <c r="L27" s="13"/>
      <c r="M27" s="13"/>
      <c r="N27" s="20"/>
      <c r="O27" s="20"/>
      <c r="P27" s="20"/>
      <c r="Q27" s="20"/>
      <c r="R27" s="20"/>
    </row>
    <row r="28" spans="2:28">
      <c r="B28" s="21"/>
      <c r="C28" s="13"/>
      <c r="D28" s="30" t="s">
        <v>33</v>
      </c>
      <c r="E28" s="30"/>
      <c r="F28" s="30"/>
      <c r="G28" s="30" t="s">
        <v>19</v>
      </c>
      <c r="H28" s="30"/>
      <c r="I28" s="30"/>
      <c r="J28" s="30" t="s">
        <v>34</v>
      </c>
      <c r="K28" s="30"/>
      <c r="L28" s="30"/>
      <c r="M28" s="30"/>
      <c r="N28" s="30" t="s">
        <v>11</v>
      </c>
      <c r="O28" s="30"/>
      <c r="P28" s="30"/>
      <c r="Q28" s="30" t="s">
        <v>6</v>
      </c>
      <c r="R28" s="30"/>
    </row>
    <row r="29" spans="2:28">
      <c r="B29" s="21" t="s">
        <v>16</v>
      </c>
      <c r="C29" s="21" t="s">
        <v>9</v>
      </c>
      <c r="D29" s="21" t="s">
        <v>12</v>
      </c>
      <c r="E29" s="21" t="s">
        <v>27</v>
      </c>
      <c r="F29" s="21" t="s">
        <v>17</v>
      </c>
      <c r="G29" s="21" t="s">
        <v>12</v>
      </c>
      <c r="H29" s="21" t="s">
        <v>17</v>
      </c>
      <c r="I29" s="21" t="s">
        <v>4</v>
      </c>
      <c r="J29" s="21" t="s">
        <v>12</v>
      </c>
      <c r="K29" s="21" t="s">
        <v>27</v>
      </c>
      <c r="L29" s="21" t="s">
        <v>17</v>
      </c>
      <c r="M29" s="21" t="s">
        <v>4</v>
      </c>
      <c r="N29" s="21" t="s">
        <v>12</v>
      </c>
      <c r="O29" s="21" t="s">
        <v>17</v>
      </c>
      <c r="P29" s="21" t="s">
        <v>4</v>
      </c>
      <c r="Q29" s="21" t="s">
        <v>12</v>
      </c>
      <c r="R29" s="21" t="s">
        <v>4</v>
      </c>
    </row>
    <row r="30" spans="2:28">
      <c r="B30" s="19" t="s">
        <v>8</v>
      </c>
      <c r="C30" s="13">
        <v>1</v>
      </c>
      <c r="D30" s="7">
        <f>T6</f>
        <v>2.09533E+16</v>
      </c>
      <c r="E30" s="15">
        <f>U6</f>
        <v>1.2999999999999999E-4</v>
      </c>
      <c r="F30" s="15">
        <f>E30*100</f>
        <v>1.2999999999999999E-2</v>
      </c>
      <c r="G30" s="9">
        <f>Y5</f>
        <v>2.098E+16</v>
      </c>
      <c r="H30" s="15">
        <f>Z5</f>
        <v>0.02</v>
      </c>
      <c r="I30" s="16">
        <f>(G30-$D30)*100/$D30</f>
        <v>0.12742622880405474</v>
      </c>
      <c r="J30" s="7"/>
      <c r="K30" s="4"/>
      <c r="L30" s="4"/>
      <c r="M30" s="16">
        <f>(J30-$D30)*100/$D30</f>
        <v>-100</v>
      </c>
      <c r="N30" s="7"/>
      <c r="O30" s="4"/>
      <c r="P30" s="16">
        <f>(N30-$D30)*100/$D30</f>
        <v>-100</v>
      </c>
      <c r="Q30" s="9">
        <f>AC4</f>
        <v>2.079E+16</v>
      </c>
      <c r="R30" s="16">
        <f>(Q30-$D30)*100/$D30</f>
        <v>-0.77935217841581039</v>
      </c>
    </row>
    <row r="31" spans="2:28">
      <c r="B31" s="13"/>
      <c r="C31" s="13">
        <v>2</v>
      </c>
      <c r="D31" s="10">
        <f>T5</f>
        <v>9903600000000000</v>
      </c>
      <c r="E31" s="17">
        <f>U5</f>
        <v>2.7999999999999998E-4</v>
      </c>
      <c r="F31" s="15">
        <f>E31*100</f>
        <v>2.7999999999999997E-2</v>
      </c>
      <c r="G31" s="9">
        <f>Y6</f>
        <v>9847000000000000</v>
      </c>
      <c r="H31" s="15">
        <f>Z6</f>
        <v>0.04</v>
      </c>
      <c r="I31" s="16">
        <f t="shared" ref="I31" si="34">(G31-$D31)*100/$D31</f>
        <v>-0.57150935013530435</v>
      </c>
      <c r="J31" s="7"/>
      <c r="K31" s="4"/>
      <c r="L31" s="4"/>
      <c r="M31" s="16">
        <f t="shared" ref="M31" si="35">(J31-$D31)*100/$D31</f>
        <v>-100</v>
      </c>
      <c r="N31" s="7"/>
      <c r="O31" s="4"/>
      <c r="P31" s="16">
        <f t="shared" ref="P31" si="36">(N31-$D31)*100/$D31</f>
        <v>-100</v>
      </c>
      <c r="Q31" s="9">
        <f>AC5</f>
        <v>1.01534E+16</v>
      </c>
      <c r="R31" s="16">
        <f t="shared" ref="R31" si="37">(Q31-$D31)*100/$D31</f>
        <v>2.5223151177349652</v>
      </c>
    </row>
    <row r="32" spans="2:28">
      <c r="B32" s="13"/>
      <c r="C32" s="13"/>
      <c r="E32" s="2"/>
    </row>
  </sheetData>
  <mergeCells count="10">
    <mergeCell ref="D28:F28"/>
    <mergeCell ref="G28:I28"/>
    <mergeCell ref="J28:M28"/>
    <mergeCell ref="N28:P28"/>
    <mergeCell ref="Q28:R28"/>
    <mergeCell ref="D9:F9"/>
    <mergeCell ref="G9:I9"/>
    <mergeCell ref="J9:M9"/>
    <mergeCell ref="N9:P9"/>
    <mergeCell ref="Q9:R9"/>
  </mergeCells>
  <conditionalFormatting sqref="O11:O12">
    <cfRule type="cellIs" dxfId="15" priority="2" operator="notBetween">
      <formula>-10</formula>
      <formula>10</formula>
    </cfRule>
  </conditionalFormatting>
  <conditionalFormatting sqref="I30:I31 M30:M31 P30:P31 R30:R31 I11:I26 M11:M26 P11:P26 R11:R26">
    <cfRule type="cellIs" dxfId="14" priority="1" operator="notBetween">
      <formula>-10</formula>
      <formula>10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52"/>
  <sheetViews>
    <sheetView topLeftCell="E1" zoomScale="200" zoomScaleNormal="200" zoomScalePageLayoutView="200" workbookViewId="0">
      <selection activeCell="H2" sqref="H2:J4"/>
    </sheetView>
  </sheetViews>
  <sheetFormatPr baseColWidth="10" defaultRowHeight="12" x14ac:dyDescent="0"/>
  <cols>
    <col min="4" max="4" width="11.33203125" bestFit="1" customWidth="1"/>
    <col min="7" max="7" width="11.33203125" bestFit="1" customWidth="1"/>
    <col min="8" max="9" width="13.6640625" customWidth="1"/>
    <col min="21" max="21" width="9.33203125" customWidth="1"/>
    <col min="22" max="22" width="6" customWidth="1"/>
    <col min="23" max="23" width="9.6640625" customWidth="1"/>
    <col min="24" max="24" width="5.6640625" customWidth="1"/>
  </cols>
  <sheetData>
    <row r="2" spans="2:28">
      <c r="D2" s="1" t="s">
        <v>28</v>
      </c>
      <c r="H2" s="23" t="s">
        <v>47</v>
      </c>
      <c r="I2" s="1" t="s">
        <v>48</v>
      </c>
      <c r="J2" s="1" t="s">
        <v>49</v>
      </c>
    </row>
    <row r="3" spans="2:28">
      <c r="B3" s="1" t="s">
        <v>41</v>
      </c>
      <c r="C3" s="6">
        <f>keff_results!C7</f>
        <v>0.97714999999999996</v>
      </c>
      <c r="D3" s="6">
        <f>keff_results!E7</f>
        <v>1.8565850000000001E-4</v>
      </c>
      <c r="H3" s="13">
        <v>1</v>
      </c>
      <c r="I3" s="2">
        <v>6.2500000000000005E-7</v>
      </c>
      <c r="J3">
        <v>19.6403</v>
      </c>
      <c r="R3" s="1" t="s">
        <v>36</v>
      </c>
      <c r="U3" s="1" t="s">
        <v>22</v>
      </c>
    </row>
    <row r="4" spans="2:28">
      <c r="B4" s="1" t="s">
        <v>18</v>
      </c>
      <c r="C4" s="6">
        <f>keff_results!F7</f>
        <v>0.97650000000000003</v>
      </c>
      <c r="D4" s="6">
        <f>keff_results!G7</f>
        <v>2.0000000000000001E-4</v>
      </c>
      <c r="E4" s="11">
        <f>(C4-$C$3)*100000/$C$3</f>
        <v>-66.519981579074695</v>
      </c>
      <c r="F4" s="5" t="s">
        <v>10</v>
      </c>
      <c r="H4" s="13">
        <v>2</v>
      </c>
      <c r="I4">
        <v>0</v>
      </c>
      <c r="J4">
        <f>I3</f>
        <v>6.2500000000000005E-7</v>
      </c>
    </row>
    <row r="5" spans="2:28">
      <c r="B5" s="1" t="s">
        <v>43</v>
      </c>
      <c r="C5" s="6">
        <f>keff_results!H7</f>
        <v>0</v>
      </c>
      <c r="D5" s="6">
        <f>keff_results!J7</f>
        <v>0</v>
      </c>
      <c r="E5" s="11">
        <f t="shared" ref="E5:E6" si="0">(C5-$C$3)*100000/$C$3</f>
        <v>-100000</v>
      </c>
      <c r="F5" s="5" t="s">
        <v>10</v>
      </c>
      <c r="R5" s="2">
        <v>1276080000000000</v>
      </c>
      <c r="S5">
        <v>9.5399999999999999E-3</v>
      </c>
      <c r="U5" s="2">
        <v>7888000000000000</v>
      </c>
      <c r="V5">
        <v>1.23</v>
      </c>
      <c r="W5" s="2">
        <v>1.418E+16</v>
      </c>
      <c r="X5">
        <v>0.92</v>
      </c>
      <c r="AA5" s="2"/>
      <c r="AB5" s="2"/>
    </row>
    <row r="6" spans="2:28">
      <c r="B6" s="1" t="s">
        <v>42</v>
      </c>
      <c r="C6" s="6">
        <f>keff_results!K7</f>
        <v>0</v>
      </c>
      <c r="D6" s="6">
        <f>keff_results!L7</f>
        <v>0</v>
      </c>
      <c r="E6" s="11">
        <f t="shared" si="0"/>
        <v>-100000</v>
      </c>
      <c r="F6" s="5" t="s">
        <v>10</v>
      </c>
      <c r="R6" s="2">
        <v>8909780000000000</v>
      </c>
      <c r="S6">
        <v>4.2399999999999998E-3</v>
      </c>
      <c r="U6" s="2">
        <v>1112000000000000</v>
      </c>
      <c r="V6">
        <v>3.27</v>
      </c>
      <c r="W6" s="2">
        <v>6125000000000000</v>
      </c>
      <c r="X6">
        <v>1.4</v>
      </c>
      <c r="AA6" s="2"/>
      <c r="AB6" s="2"/>
    </row>
    <row r="7" spans="2:28">
      <c r="B7" s="1"/>
      <c r="C7" s="6"/>
      <c r="D7" s="6"/>
      <c r="E7" s="11"/>
      <c r="F7" s="5"/>
      <c r="R7" s="2">
        <v>1285920000000000</v>
      </c>
      <c r="S7">
        <v>9.0200000000000002E-3</v>
      </c>
      <c r="U7" s="2">
        <v>7904000000000000</v>
      </c>
      <c r="V7">
        <v>1.23</v>
      </c>
      <c r="W7" s="2">
        <v>1.385E+16</v>
      </c>
      <c r="X7">
        <v>0.93</v>
      </c>
      <c r="AA7" s="2"/>
    </row>
    <row r="8" spans="2:28">
      <c r="B8" s="21"/>
      <c r="C8" s="21"/>
      <c r="D8" s="30" t="s">
        <v>33</v>
      </c>
      <c r="E8" s="30"/>
      <c r="F8" s="30"/>
      <c r="G8" s="30" t="s">
        <v>19</v>
      </c>
      <c r="H8" s="30"/>
      <c r="I8" s="30"/>
      <c r="J8" s="30" t="s">
        <v>34</v>
      </c>
      <c r="K8" s="30"/>
      <c r="L8" s="30"/>
      <c r="M8" s="30"/>
      <c r="N8" s="30" t="s">
        <v>11</v>
      </c>
      <c r="O8" s="30"/>
      <c r="P8" s="30"/>
      <c r="R8" s="2">
        <v>8952320000000000</v>
      </c>
      <c r="S8">
        <v>4.3400000000000001E-3</v>
      </c>
      <c r="U8" s="2">
        <v>1069000000000000</v>
      </c>
      <c r="V8">
        <v>3.34</v>
      </c>
      <c r="W8" s="2">
        <v>6043000000000000</v>
      </c>
      <c r="X8">
        <v>1.41</v>
      </c>
      <c r="AA8" s="2"/>
    </row>
    <row r="9" spans="2:28">
      <c r="B9" s="21" t="s">
        <v>46</v>
      </c>
      <c r="C9" s="21" t="s">
        <v>9</v>
      </c>
      <c r="D9" s="21" t="s">
        <v>20</v>
      </c>
      <c r="E9" s="21" t="s">
        <v>27</v>
      </c>
      <c r="F9" s="21" t="s">
        <v>17</v>
      </c>
      <c r="G9" s="21" t="s">
        <v>20</v>
      </c>
      <c r="H9" s="21" t="s">
        <v>17</v>
      </c>
      <c r="I9" s="21" t="s">
        <v>4</v>
      </c>
      <c r="J9" s="21" t="s">
        <v>20</v>
      </c>
      <c r="K9" s="21" t="s">
        <v>27</v>
      </c>
      <c r="L9" s="21" t="s">
        <v>17</v>
      </c>
      <c r="M9" s="21" t="s">
        <v>4</v>
      </c>
      <c r="N9" s="21" t="s">
        <v>20</v>
      </c>
      <c r="O9" s="21" t="s">
        <v>17</v>
      </c>
      <c r="P9" s="21" t="s">
        <v>4</v>
      </c>
      <c r="R9" s="2">
        <v>1279510000000000</v>
      </c>
      <c r="S9">
        <v>9.9699999999999997E-3</v>
      </c>
      <c r="U9" s="2">
        <v>7718000000000000</v>
      </c>
      <c r="V9">
        <v>1.24</v>
      </c>
      <c r="W9" s="2">
        <v>1.377E+16</v>
      </c>
      <c r="X9">
        <v>0.94</v>
      </c>
      <c r="AA9" s="2"/>
    </row>
    <row r="10" spans="2:28">
      <c r="B10" s="19">
        <v>1</v>
      </c>
      <c r="C10" s="13">
        <v>1</v>
      </c>
      <c r="D10" s="29">
        <f>R6</f>
        <v>8909780000000000</v>
      </c>
      <c r="E10" s="15">
        <f>S6</f>
        <v>4.2399999999999998E-3</v>
      </c>
      <c r="F10" s="15">
        <f>E10*100</f>
        <v>0.42399999999999999</v>
      </c>
      <c r="G10" s="29">
        <f>U5</f>
        <v>7888000000000000</v>
      </c>
      <c r="H10" s="15">
        <f>V5</f>
        <v>1.23</v>
      </c>
      <c r="I10" s="16">
        <f>(G10-$D10)*100/$D10</f>
        <v>-11.468072163397974</v>
      </c>
      <c r="J10" s="24"/>
      <c r="K10" s="25"/>
      <c r="L10" s="15">
        <f>K10*100</f>
        <v>0</v>
      </c>
      <c r="M10" s="16">
        <f>(J10-$D10)*100/$D10</f>
        <v>-100</v>
      </c>
      <c r="N10" s="24"/>
      <c r="O10" s="25"/>
      <c r="P10" s="16">
        <f>(N10-$D10)*100/$D10</f>
        <v>-100</v>
      </c>
      <c r="R10" s="2">
        <v>8755760000000000</v>
      </c>
      <c r="S10">
        <v>4.4200000000000003E-3</v>
      </c>
      <c r="U10" s="2">
        <v>1060000000000000</v>
      </c>
      <c r="V10">
        <v>3.36</v>
      </c>
      <c r="W10" s="2">
        <v>5857000000000000</v>
      </c>
      <c r="X10">
        <v>1.43</v>
      </c>
    </row>
    <row r="11" spans="2:28">
      <c r="B11" s="13"/>
      <c r="C11" s="13">
        <v>2</v>
      </c>
      <c r="D11" s="29">
        <f>R5</f>
        <v>1276080000000000</v>
      </c>
      <c r="E11" s="15">
        <f>S5</f>
        <v>9.5399999999999999E-3</v>
      </c>
      <c r="F11" s="15">
        <f t="shared" ref="F11:F74" si="1">E11*100</f>
        <v>0.95399999999999996</v>
      </c>
      <c r="G11" s="29">
        <f t="shared" ref="G11:H11" si="2">U6</f>
        <v>1112000000000000</v>
      </c>
      <c r="H11" s="15">
        <f t="shared" si="2"/>
        <v>3.27</v>
      </c>
      <c r="I11" s="16">
        <f t="shared" ref="I11:I74" si="3">(G11-$D11)*100/$D11</f>
        <v>-12.858128017052222</v>
      </c>
      <c r="J11" s="24"/>
      <c r="K11" s="25"/>
      <c r="L11" s="15">
        <f t="shared" ref="L11:L74" si="4">K11*100</f>
        <v>0</v>
      </c>
      <c r="M11" s="16">
        <f t="shared" ref="M11:M74" si="5">(J11-$D11)*100/$D11</f>
        <v>-100</v>
      </c>
      <c r="N11" s="24"/>
      <c r="O11" s="25"/>
      <c r="P11" s="16">
        <f t="shared" ref="P11:P74" si="6">(N11-$D11)*100/$D11</f>
        <v>-100</v>
      </c>
      <c r="R11" s="2">
        <v>1248530000000000</v>
      </c>
      <c r="S11">
        <v>9.6799999999999994E-3</v>
      </c>
      <c r="U11" s="2">
        <v>7521000000000000</v>
      </c>
      <c r="V11">
        <v>1.26</v>
      </c>
      <c r="W11" s="2">
        <v>1.365E+16</v>
      </c>
      <c r="X11">
        <v>0.94</v>
      </c>
    </row>
    <row r="12" spans="2:28">
      <c r="B12" s="13">
        <v>2</v>
      </c>
      <c r="C12" s="13">
        <v>1</v>
      </c>
      <c r="D12" s="29">
        <f>R8</f>
        <v>8952320000000000</v>
      </c>
      <c r="E12" s="15">
        <f>S8</f>
        <v>4.3400000000000001E-3</v>
      </c>
      <c r="F12" s="15">
        <f t="shared" si="1"/>
        <v>0.434</v>
      </c>
      <c r="G12" s="29">
        <f t="shared" ref="G12:H12" si="7">U7</f>
        <v>7904000000000000</v>
      </c>
      <c r="H12" s="15">
        <f t="shared" si="7"/>
        <v>1.23</v>
      </c>
      <c r="I12" s="16">
        <f t="shared" si="3"/>
        <v>-11.71003717472119</v>
      </c>
      <c r="J12" s="24"/>
      <c r="K12" s="25"/>
      <c r="L12" s="15">
        <f t="shared" si="4"/>
        <v>0</v>
      </c>
      <c r="M12" s="16">
        <f t="shared" si="5"/>
        <v>-100</v>
      </c>
      <c r="N12" s="24"/>
      <c r="O12" s="25"/>
      <c r="P12" s="16">
        <f t="shared" si="6"/>
        <v>-100</v>
      </c>
      <c r="R12" s="2">
        <v>8587610000000000</v>
      </c>
      <c r="S12">
        <v>4.47E-3</v>
      </c>
      <c r="U12" s="2">
        <v>1073000000000000</v>
      </c>
      <c r="V12">
        <v>3.33</v>
      </c>
      <c r="W12" s="2">
        <v>5934000000000000</v>
      </c>
      <c r="X12">
        <v>1.42</v>
      </c>
    </row>
    <row r="13" spans="2:28">
      <c r="B13" s="13"/>
      <c r="C13" s="13">
        <v>2</v>
      </c>
      <c r="D13" s="29">
        <f>R7</f>
        <v>1285920000000000</v>
      </c>
      <c r="E13" s="15">
        <f>S7</f>
        <v>9.0200000000000002E-3</v>
      </c>
      <c r="F13" s="15">
        <f t="shared" si="1"/>
        <v>0.90200000000000002</v>
      </c>
      <c r="G13" s="29">
        <f t="shared" ref="G13:H13" si="8">U8</f>
        <v>1069000000000000</v>
      </c>
      <c r="H13" s="15">
        <f t="shared" si="8"/>
        <v>3.34</v>
      </c>
      <c r="I13" s="16">
        <f t="shared" si="3"/>
        <v>-16.868856538509394</v>
      </c>
      <c r="J13" s="24"/>
      <c r="K13" s="25"/>
      <c r="L13" s="15">
        <f t="shared" si="4"/>
        <v>0</v>
      </c>
      <c r="M13" s="16">
        <f t="shared" si="5"/>
        <v>-100</v>
      </c>
      <c r="N13" s="24"/>
      <c r="O13" s="25"/>
      <c r="P13" s="16">
        <f t="shared" si="6"/>
        <v>-100</v>
      </c>
      <c r="R13" s="2">
        <v>1213610000000000</v>
      </c>
      <c r="S13">
        <v>8.7399999999999995E-3</v>
      </c>
      <c r="U13" s="2">
        <v>7266000000000000</v>
      </c>
      <c r="V13">
        <v>1.28</v>
      </c>
      <c r="W13" s="2">
        <v>1.3E+16</v>
      </c>
      <c r="X13">
        <v>0.97</v>
      </c>
    </row>
    <row r="14" spans="2:28">
      <c r="B14" s="13">
        <v>3</v>
      </c>
      <c r="C14" s="13">
        <v>1</v>
      </c>
      <c r="D14" s="29">
        <f t="shared" ref="D14:E14" si="9">R10</f>
        <v>8755760000000000</v>
      </c>
      <c r="E14" s="15">
        <f t="shared" si="9"/>
        <v>4.4200000000000003E-3</v>
      </c>
      <c r="F14" s="15">
        <f t="shared" si="1"/>
        <v>0.44200000000000006</v>
      </c>
      <c r="G14" s="29">
        <f t="shared" ref="G14:H14" si="10">U9</f>
        <v>7718000000000000</v>
      </c>
      <c r="H14" s="15">
        <f t="shared" si="10"/>
        <v>1.24</v>
      </c>
      <c r="I14" s="16">
        <f t="shared" si="3"/>
        <v>-11.852312077992087</v>
      </c>
      <c r="J14" s="24"/>
      <c r="K14" s="25"/>
      <c r="L14" s="15">
        <f t="shared" si="4"/>
        <v>0</v>
      </c>
      <c r="M14" s="16">
        <f t="shared" si="5"/>
        <v>-100</v>
      </c>
      <c r="N14" s="24"/>
      <c r="O14" s="25"/>
      <c r="P14" s="16">
        <f t="shared" si="6"/>
        <v>-100</v>
      </c>
      <c r="R14" s="2">
        <v>8219460000000000</v>
      </c>
      <c r="S14">
        <v>4.81E-3</v>
      </c>
      <c r="U14" s="2">
        <v>1044000000000000</v>
      </c>
      <c r="V14">
        <v>3.38</v>
      </c>
      <c r="W14" s="2">
        <v>5575000000000000</v>
      </c>
      <c r="X14">
        <v>1.46</v>
      </c>
    </row>
    <row r="15" spans="2:28">
      <c r="B15" s="13"/>
      <c r="C15" s="13">
        <v>2</v>
      </c>
      <c r="D15" s="29">
        <f t="shared" ref="D15:E15" si="11">R9</f>
        <v>1279510000000000</v>
      </c>
      <c r="E15" s="15">
        <f t="shared" si="11"/>
        <v>9.9699999999999997E-3</v>
      </c>
      <c r="F15" s="15">
        <f t="shared" si="1"/>
        <v>0.997</v>
      </c>
      <c r="G15" s="29">
        <f t="shared" ref="G15:H15" si="12">U10</f>
        <v>1060000000000000</v>
      </c>
      <c r="H15" s="15">
        <f t="shared" si="12"/>
        <v>3.36</v>
      </c>
      <c r="I15" s="16">
        <f t="shared" si="3"/>
        <v>-17.15578619940446</v>
      </c>
      <c r="J15" s="24"/>
      <c r="K15" s="25"/>
      <c r="L15" s="15">
        <f t="shared" si="4"/>
        <v>0</v>
      </c>
      <c r="M15" s="16">
        <f t="shared" si="5"/>
        <v>-100</v>
      </c>
      <c r="N15" s="24"/>
      <c r="O15" s="25"/>
      <c r="P15" s="16">
        <f t="shared" si="6"/>
        <v>-100</v>
      </c>
      <c r="R15" s="2">
        <v>1163290000000000</v>
      </c>
      <c r="S15">
        <v>9.8399999999999998E-3</v>
      </c>
      <c r="U15" s="2">
        <v>6922000000000000</v>
      </c>
      <c r="V15">
        <v>1.31</v>
      </c>
      <c r="W15" s="2">
        <v>1.266E+16</v>
      </c>
      <c r="X15">
        <v>0.98</v>
      </c>
    </row>
    <row r="16" spans="2:28">
      <c r="B16" s="13">
        <v>4</v>
      </c>
      <c r="C16" s="13">
        <v>1</v>
      </c>
      <c r="D16" s="29">
        <f t="shared" ref="D16:E16" si="13">R12</f>
        <v>8587610000000000</v>
      </c>
      <c r="E16" s="15">
        <f t="shared" si="13"/>
        <v>4.47E-3</v>
      </c>
      <c r="F16" s="15">
        <f t="shared" si="1"/>
        <v>0.44700000000000001</v>
      </c>
      <c r="G16" s="29">
        <f t="shared" ref="G16:H16" si="14">U11</f>
        <v>7521000000000000</v>
      </c>
      <c r="H16" s="15">
        <f t="shared" si="14"/>
        <v>1.26</v>
      </c>
      <c r="I16" s="16">
        <f t="shared" si="3"/>
        <v>-12.420335809381189</v>
      </c>
      <c r="J16" s="13"/>
      <c r="K16" s="20"/>
      <c r="L16" s="15">
        <f t="shared" si="4"/>
        <v>0</v>
      </c>
      <c r="M16" s="16">
        <f t="shared" si="5"/>
        <v>-100</v>
      </c>
      <c r="N16" s="20"/>
      <c r="O16" s="20"/>
      <c r="P16" s="16">
        <f t="shared" si="6"/>
        <v>-100</v>
      </c>
      <c r="R16" s="2">
        <v>7949960000000000</v>
      </c>
      <c r="S16">
        <v>4.5500000000000002E-3</v>
      </c>
      <c r="U16" s="2">
        <v>1005000000000000</v>
      </c>
      <c r="V16">
        <v>3.45</v>
      </c>
      <c r="W16" s="2">
        <v>5611000000000000</v>
      </c>
      <c r="X16">
        <v>1.46</v>
      </c>
    </row>
    <row r="17" spans="2:24">
      <c r="B17" s="13"/>
      <c r="C17" s="13">
        <v>2</v>
      </c>
      <c r="D17" s="29">
        <f t="shared" ref="D17:E17" si="15">R11</f>
        <v>1248530000000000</v>
      </c>
      <c r="E17" s="15">
        <f t="shared" si="15"/>
        <v>9.6799999999999994E-3</v>
      </c>
      <c r="F17" s="15">
        <f t="shared" si="1"/>
        <v>0.96799999999999997</v>
      </c>
      <c r="G17" s="29">
        <f t="shared" ref="G17:H17" si="16">U12</f>
        <v>1073000000000000</v>
      </c>
      <c r="H17" s="15">
        <f t="shared" si="16"/>
        <v>3.33</v>
      </c>
      <c r="I17" s="16">
        <f t="shared" si="3"/>
        <v>-14.058933305567347</v>
      </c>
      <c r="J17" s="13"/>
      <c r="K17" s="20"/>
      <c r="L17" s="15">
        <f t="shared" si="4"/>
        <v>0</v>
      </c>
      <c r="M17" s="16">
        <f t="shared" si="5"/>
        <v>-100</v>
      </c>
      <c r="N17" s="20"/>
      <c r="O17" s="20"/>
      <c r="P17" s="16">
        <f t="shared" si="6"/>
        <v>-100</v>
      </c>
      <c r="R17" s="2">
        <v>1137820000000000</v>
      </c>
      <c r="S17">
        <v>1.0619999999999999E-2</v>
      </c>
      <c r="U17" s="2">
        <v>6490000000000000</v>
      </c>
      <c r="V17">
        <v>1.36</v>
      </c>
      <c r="W17" s="2">
        <v>1.173E+16</v>
      </c>
      <c r="X17">
        <v>1.01</v>
      </c>
    </row>
    <row r="18" spans="2:24">
      <c r="B18" s="13">
        <v>5</v>
      </c>
      <c r="C18" s="13">
        <v>1</v>
      </c>
      <c r="D18" s="29">
        <f t="shared" ref="D18:E18" si="17">R14</f>
        <v>8219460000000000</v>
      </c>
      <c r="E18" s="15">
        <f t="shared" si="17"/>
        <v>4.81E-3</v>
      </c>
      <c r="F18" s="15">
        <f t="shared" si="1"/>
        <v>0.48099999999999998</v>
      </c>
      <c r="G18" s="29">
        <f t="shared" ref="G18:H18" si="18">U13</f>
        <v>7266000000000000</v>
      </c>
      <c r="H18" s="15">
        <f t="shared" si="18"/>
        <v>1.28</v>
      </c>
      <c r="I18" s="16">
        <f t="shared" si="3"/>
        <v>-11.600032118898321</v>
      </c>
      <c r="J18" s="13"/>
      <c r="K18" s="20"/>
      <c r="L18" s="15">
        <f t="shared" si="4"/>
        <v>0</v>
      </c>
      <c r="M18" s="16">
        <f t="shared" si="5"/>
        <v>-100</v>
      </c>
      <c r="N18" s="20"/>
      <c r="O18" s="20"/>
      <c r="P18" s="16">
        <f t="shared" si="6"/>
        <v>-100</v>
      </c>
      <c r="R18" s="2">
        <v>7482020000000000</v>
      </c>
      <c r="S18">
        <v>4.8799999999999998E-3</v>
      </c>
      <c r="U18" s="2">
        <v>973700000000000</v>
      </c>
      <c r="V18">
        <v>3.5</v>
      </c>
      <c r="W18" s="2">
        <v>5305000000000000</v>
      </c>
      <c r="X18">
        <v>1.5</v>
      </c>
    </row>
    <row r="19" spans="2:24">
      <c r="B19" s="13"/>
      <c r="C19" s="13">
        <v>2</v>
      </c>
      <c r="D19" s="29">
        <f t="shared" ref="D19:E19" si="19">R13</f>
        <v>1213610000000000</v>
      </c>
      <c r="E19" s="15">
        <f t="shared" si="19"/>
        <v>8.7399999999999995E-3</v>
      </c>
      <c r="F19" s="15">
        <f t="shared" si="1"/>
        <v>0.874</v>
      </c>
      <c r="G19" s="29">
        <f t="shared" ref="G19:H19" si="20">U14</f>
        <v>1044000000000000</v>
      </c>
      <c r="H19" s="15">
        <f t="shared" si="20"/>
        <v>3.38</v>
      </c>
      <c r="I19" s="16">
        <f t="shared" si="3"/>
        <v>-13.975659396346437</v>
      </c>
      <c r="J19" s="13"/>
      <c r="K19" s="20"/>
      <c r="L19" s="15">
        <f t="shared" si="4"/>
        <v>0</v>
      </c>
      <c r="M19" s="16">
        <f t="shared" si="5"/>
        <v>-100</v>
      </c>
      <c r="N19" s="20"/>
      <c r="O19" s="20"/>
      <c r="P19" s="16">
        <f t="shared" si="6"/>
        <v>-100</v>
      </c>
      <c r="R19" s="2">
        <v>1117760000000000</v>
      </c>
      <c r="S19">
        <v>1.073E-2</v>
      </c>
      <c r="U19" s="2">
        <v>6389000000000000</v>
      </c>
      <c r="V19">
        <v>1.37</v>
      </c>
      <c r="W19" s="2">
        <v>1.148E+16</v>
      </c>
      <c r="X19">
        <v>1.03</v>
      </c>
    </row>
    <row r="20" spans="2:24">
      <c r="B20" s="13">
        <v>6</v>
      </c>
      <c r="C20" s="13">
        <v>1</v>
      </c>
      <c r="D20" s="29">
        <f t="shared" ref="D20:E20" si="21">R16</f>
        <v>7949960000000000</v>
      </c>
      <c r="E20" s="15">
        <f t="shared" si="21"/>
        <v>4.5500000000000002E-3</v>
      </c>
      <c r="F20" s="15">
        <f t="shared" si="1"/>
        <v>0.45500000000000002</v>
      </c>
      <c r="G20" s="29">
        <f t="shared" ref="G20:H20" si="22">U15</f>
        <v>6922000000000000</v>
      </c>
      <c r="H20" s="15">
        <f t="shared" si="22"/>
        <v>1.31</v>
      </c>
      <c r="I20" s="16">
        <f t="shared" si="3"/>
        <v>-12.930379523922133</v>
      </c>
      <c r="J20" s="13"/>
      <c r="K20" s="20"/>
      <c r="L20" s="15">
        <f t="shared" si="4"/>
        <v>0</v>
      </c>
      <c r="M20" s="16">
        <f t="shared" si="5"/>
        <v>-100</v>
      </c>
      <c r="N20" s="20"/>
      <c r="O20" s="20"/>
      <c r="P20" s="16">
        <f t="shared" si="6"/>
        <v>-100</v>
      </c>
      <c r="R20" s="2">
        <v>7242230000000000</v>
      </c>
      <c r="S20">
        <v>4.8599999999999997E-3</v>
      </c>
      <c r="U20" s="2">
        <v>1015000000000000</v>
      </c>
      <c r="V20">
        <v>3.43</v>
      </c>
      <c r="W20" s="2">
        <v>5215000000000000</v>
      </c>
      <c r="X20">
        <v>1.52</v>
      </c>
    </row>
    <row r="21" spans="2:24">
      <c r="B21" s="13"/>
      <c r="C21" s="13">
        <v>2</v>
      </c>
      <c r="D21" s="29">
        <f t="shared" ref="D21:E21" si="23">R15</f>
        <v>1163290000000000</v>
      </c>
      <c r="E21" s="15">
        <f t="shared" si="23"/>
        <v>9.8399999999999998E-3</v>
      </c>
      <c r="F21" s="15">
        <f t="shared" si="1"/>
        <v>0.98399999999999999</v>
      </c>
      <c r="G21" s="29">
        <f t="shared" ref="G21:H21" si="24">U16</f>
        <v>1005000000000000</v>
      </c>
      <c r="H21" s="15">
        <f t="shared" si="24"/>
        <v>3.45</v>
      </c>
      <c r="I21" s="16">
        <f t="shared" si="3"/>
        <v>-13.607097112499893</v>
      </c>
      <c r="J21" s="13"/>
      <c r="K21" s="20"/>
      <c r="L21" s="15">
        <f t="shared" si="4"/>
        <v>0</v>
      </c>
      <c r="M21" s="16">
        <f t="shared" si="5"/>
        <v>-100</v>
      </c>
      <c r="N21" s="20"/>
      <c r="O21" s="20"/>
      <c r="P21" s="16">
        <f t="shared" si="6"/>
        <v>-100</v>
      </c>
      <c r="R21" s="2">
        <v>1200840000000000</v>
      </c>
      <c r="S21">
        <v>9.7699999999999992E-3</v>
      </c>
      <c r="U21" s="2">
        <v>6026000000000000</v>
      </c>
      <c r="V21">
        <v>1.41</v>
      </c>
      <c r="W21" s="2">
        <v>1.055E+16</v>
      </c>
      <c r="X21">
        <v>1.07</v>
      </c>
    </row>
    <row r="22" spans="2:24">
      <c r="B22" s="13">
        <v>7</v>
      </c>
      <c r="C22" s="13">
        <v>1</v>
      </c>
      <c r="D22" s="29">
        <f t="shared" ref="D22:E22" si="25">R18</f>
        <v>7482020000000000</v>
      </c>
      <c r="E22" s="15">
        <f t="shared" si="25"/>
        <v>4.8799999999999998E-3</v>
      </c>
      <c r="F22" s="15">
        <f t="shared" si="1"/>
        <v>0.48799999999999999</v>
      </c>
      <c r="G22" s="29">
        <f t="shared" ref="G22:H22" si="26">U17</f>
        <v>6490000000000000</v>
      </c>
      <c r="H22" s="15">
        <f t="shared" si="26"/>
        <v>1.36</v>
      </c>
      <c r="I22" s="16">
        <f t="shared" si="3"/>
        <v>-13.258718902114669</v>
      </c>
      <c r="J22" s="13"/>
      <c r="K22" s="20"/>
      <c r="L22" s="15">
        <f t="shared" si="4"/>
        <v>0</v>
      </c>
      <c r="M22" s="16">
        <f t="shared" si="5"/>
        <v>-100</v>
      </c>
      <c r="N22" s="20"/>
      <c r="O22" s="20"/>
      <c r="P22" s="16">
        <f t="shared" si="6"/>
        <v>-100</v>
      </c>
      <c r="R22" s="2">
        <v>6916680000000000</v>
      </c>
      <c r="S22">
        <v>5.0299999999999997E-3</v>
      </c>
      <c r="U22" s="2">
        <v>1036000000000000</v>
      </c>
      <c r="V22">
        <v>3.39</v>
      </c>
      <c r="W22" s="2">
        <v>5591000000000000</v>
      </c>
      <c r="X22">
        <v>1.47</v>
      </c>
    </row>
    <row r="23" spans="2:24">
      <c r="B23" s="13"/>
      <c r="C23" s="13">
        <v>2</v>
      </c>
      <c r="D23" s="29">
        <f t="shared" ref="D23:E23" si="27">R17</f>
        <v>1137820000000000</v>
      </c>
      <c r="E23" s="15">
        <f t="shared" si="27"/>
        <v>1.0619999999999999E-2</v>
      </c>
      <c r="F23" s="15">
        <f t="shared" si="1"/>
        <v>1.0619999999999998</v>
      </c>
      <c r="G23" s="29">
        <f t="shared" ref="G23:H23" si="28">U18</f>
        <v>973700000000000</v>
      </c>
      <c r="H23" s="15">
        <f t="shared" si="28"/>
        <v>3.5</v>
      </c>
      <c r="I23" s="16">
        <f t="shared" si="3"/>
        <v>-14.42407410662495</v>
      </c>
      <c r="J23" s="13"/>
      <c r="K23" s="20"/>
      <c r="L23" s="15">
        <f t="shared" si="4"/>
        <v>0</v>
      </c>
      <c r="M23" s="16">
        <f t="shared" si="5"/>
        <v>-100</v>
      </c>
      <c r="N23" s="20"/>
      <c r="O23" s="20"/>
      <c r="P23" s="16">
        <f t="shared" si="6"/>
        <v>-100</v>
      </c>
      <c r="R23" s="2">
        <v>1371850000000000</v>
      </c>
      <c r="S23">
        <v>9.9900000000000006E-3</v>
      </c>
      <c r="U23" s="2">
        <v>6061000000000000</v>
      </c>
      <c r="V23">
        <v>1.4</v>
      </c>
      <c r="W23" s="2">
        <v>1.047E+16</v>
      </c>
      <c r="X23">
        <v>1.08</v>
      </c>
    </row>
    <row r="24" spans="2:24">
      <c r="B24" s="13">
        <v>8</v>
      </c>
      <c r="C24" s="13">
        <v>1</v>
      </c>
      <c r="D24" s="29">
        <f t="shared" ref="D24:E24" si="29">R20</f>
        <v>7242230000000000</v>
      </c>
      <c r="E24" s="15">
        <f t="shared" si="29"/>
        <v>4.8599999999999997E-3</v>
      </c>
      <c r="F24" s="15">
        <f t="shared" si="1"/>
        <v>0.48599999999999999</v>
      </c>
      <c r="G24" s="29">
        <f t="shared" ref="G24:H24" si="30">U19</f>
        <v>6389000000000000</v>
      </c>
      <c r="H24" s="15">
        <f t="shared" si="30"/>
        <v>1.37</v>
      </c>
      <c r="I24" s="16">
        <f t="shared" si="3"/>
        <v>-11.781315975880357</v>
      </c>
      <c r="J24" s="13"/>
      <c r="K24" s="20"/>
      <c r="L24" s="15">
        <f t="shared" si="4"/>
        <v>0</v>
      </c>
      <c r="M24" s="16">
        <f t="shared" si="5"/>
        <v>-100</v>
      </c>
      <c r="N24" s="20"/>
      <c r="O24" s="20"/>
      <c r="P24" s="16">
        <f t="shared" si="6"/>
        <v>-100</v>
      </c>
      <c r="R24" s="2">
        <v>6924140000000000</v>
      </c>
      <c r="S24">
        <v>5.4000000000000003E-3</v>
      </c>
      <c r="U24" s="2">
        <v>1200000000000000</v>
      </c>
      <c r="V24">
        <v>3.16</v>
      </c>
      <c r="W24" s="2">
        <v>6515000000000000</v>
      </c>
      <c r="X24">
        <v>1.36</v>
      </c>
    </row>
    <row r="25" spans="2:24">
      <c r="B25" s="13"/>
      <c r="C25" s="13">
        <v>2</v>
      </c>
      <c r="D25" s="29">
        <f t="shared" ref="D25:E25" si="31">R19</f>
        <v>1117760000000000</v>
      </c>
      <c r="E25" s="15">
        <f t="shared" si="31"/>
        <v>1.073E-2</v>
      </c>
      <c r="F25" s="15">
        <f t="shared" si="1"/>
        <v>1.073</v>
      </c>
      <c r="G25" s="29">
        <f t="shared" ref="G25:H25" si="32">U20</f>
        <v>1015000000000000</v>
      </c>
      <c r="H25" s="15">
        <f t="shared" si="32"/>
        <v>3.43</v>
      </c>
      <c r="I25" s="16">
        <f t="shared" si="3"/>
        <v>-9.1933867735470933</v>
      </c>
      <c r="J25" s="13"/>
      <c r="K25" s="20"/>
      <c r="L25" s="15">
        <f t="shared" si="4"/>
        <v>0</v>
      </c>
      <c r="M25" s="16">
        <f t="shared" si="5"/>
        <v>-100</v>
      </c>
      <c r="N25" s="20"/>
      <c r="O25" s="20"/>
      <c r="P25" s="16">
        <f t="shared" si="6"/>
        <v>-100</v>
      </c>
      <c r="R25" s="2">
        <v>1307730000000000</v>
      </c>
      <c r="S25">
        <v>8.7799999999999996E-3</v>
      </c>
      <c r="U25" s="2">
        <v>7845000000000000</v>
      </c>
      <c r="V25">
        <v>1.23</v>
      </c>
      <c r="W25" s="2">
        <v>1.392E+16</v>
      </c>
      <c r="X25">
        <v>0.93</v>
      </c>
    </row>
    <row r="26" spans="2:24">
      <c r="B26" s="13">
        <v>9</v>
      </c>
      <c r="C26" s="13">
        <v>1</v>
      </c>
      <c r="D26" s="29">
        <f t="shared" ref="D26:E26" si="33">R22</f>
        <v>6916680000000000</v>
      </c>
      <c r="E26" s="15">
        <f t="shared" si="33"/>
        <v>5.0299999999999997E-3</v>
      </c>
      <c r="F26" s="15">
        <f t="shared" si="1"/>
        <v>0.503</v>
      </c>
      <c r="G26" s="29">
        <f t="shared" ref="G26:H26" si="34">U21</f>
        <v>6026000000000000</v>
      </c>
      <c r="H26" s="15">
        <f t="shared" si="34"/>
        <v>1.41</v>
      </c>
      <c r="I26" s="16">
        <f t="shared" si="3"/>
        <v>-12.877276381153964</v>
      </c>
      <c r="J26" s="13"/>
      <c r="K26" s="20"/>
      <c r="L26" s="15">
        <f t="shared" si="4"/>
        <v>0</v>
      </c>
      <c r="M26" s="16">
        <f t="shared" si="5"/>
        <v>-100</v>
      </c>
      <c r="N26" s="20"/>
      <c r="O26" s="20"/>
      <c r="P26" s="16">
        <f t="shared" si="6"/>
        <v>-100</v>
      </c>
      <c r="R26" s="2">
        <v>8977900000000000</v>
      </c>
      <c r="S26">
        <v>4.4000000000000003E-3</v>
      </c>
      <c r="U26" s="2">
        <v>1136000000000000</v>
      </c>
      <c r="V26">
        <v>3.24</v>
      </c>
      <c r="W26" s="2">
        <v>6054000000000000</v>
      </c>
      <c r="X26">
        <v>1.4</v>
      </c>
    </row>
    <row r="27" spans="2:24">
      <c r="B27" s="13"/>
      <c r="C27" s="13">
        <v>2</v>
      </c>
      <c r="D27" s="29">
        <f t="shared" ref="D27:E27" si="35">R21</f>
        <v>1200840000000000</v>
      </c>
      <c r="E27" s="15">
        <f t="shared" si="35"/>
        <v>9.7699999999999992E-3</v>
      </c>
      <c r="F27" s="15">
        <f t="shared" si="1"/>
        <v>0.97699999999999987</v>
      </c>
      <c r="G27" s="29">
        <f t="shared" ref="G27:H27" si="36">U22</f>
        <v>1036000000000000</v>
      </c>
      <c r="H27" s="15">
        <f t="shared" si="36"/>
        <v>3.39</v>
      </c>
      <c r="I27" s="16">
        <f t="shared" si="3"/>
        <v>-13.727057726258286</v>
      </c>
      <c r="J27" s="13"/>
      <c r="K27" s="20"/>
      <c r="L27" s="15">
        <f t="shared" si="4"/>
        <v>0</v>
      </c>
      <c r="M27" s="16">
        <f t="shared" si="5"/>
        <v>-100</v>
      </c>
      <c r="N27" s="20"/>
      <c r="O27" s="20"/>
      <c r="P27" s="16">
        <f t="shared" si="6"/>
        <v>-100</v>
      </c>
      <c r="R27" s="2">
        <v>1273430000000000</v>
      </c>
      <c r="S27">
        <v>9.3299999999999998E-3</v>
      </c>
      <c r="U27" s="2">
        <v>7737000000000000</v>
      </c>
      <c r="V27">
        <v>1.24</v>
      </c>
      <c r="W27" s="2">
        <v>1.401E+16</v>
      </c>
      <c r="X27">
        <v>0.93</v>
      </c>
    </row>
    <row r="28" spans="2:24">
      <c r="B28" s="13">
        <v>10</v>
      </c>
      <c r="C28" s="13">
        <v>1</v>
      </c>
      <c r="D28" s="29">
        <f t="shared" ref="D28:E28" si="37">R24</f>
        <v>6924140000000000</v>
      </c>
      <c r="E28" s="15">
        <f t="shared" si="37"/>
        <v>5.4000000000000003E-3</v>
      </c>
      <c r="F28" s="15">
        <f t="shared" si="1"/>
        <v>0.54</v>
      </c>
      <c r="G28" s="29">
        <f t="shared" ref="G28:H28" si="38">U23</f>
        <v>6061000000000000</v>
      </c>
      <c r="H28" s="15">
        <f t="shared" si="38"/>
        <v>1.4</v>
      </c>
      <c r="I28" s="16">
        <f t="shared" si="3"/>
        <v>-12.465663605877408</v>
      </c>
      <c r="J28" s="13"/>
      <c r="K28" s="20"/>
      <c r="L28" s="15">
        <f t="shared" si="4"/>
        <v>0</v>
      </c>
      <c r="M28" s="16">
        <f t="shared" si="5"/>
        <v>-100</v>
      </c>
      <c r="N28" s="20"/>
      <c r="O28" s="20"/>
      <c r="P28" s="16">
        <f t="shared" si="6"/>
        <v>-100</v>
      </c>
      <c r="R28" s="2">
        <v>8941420000000000</v>
      </c>
      <c r="S28">
        <v>4.4000000000000003E-3</v>
      </c>
      <c r="U28" s="2">
        <v>1094000000000000</v>
      </c>
      <c r="V28">
        <v>3.3</v>
      </c>
      <c r="W28" s="2">
        <v>6070000000000000</v>
      </c>
      <c r="X28">
        <v>1.4</v>
      </c>
    </row>
    <row r="29" spans="2:24">
      <c r="B29" s="13"/>
      <c r="C29" s="13">
        <v>2</v>
      </c>
      <c r="D29" s="29">
        <f t="shared" ref="D29:E29" si="39">R23</f>
        <v>1371850000000000</v>
      </c>
      <c r="E29" s="15">
        <f t="shared" si="39"/>
        <v>9.9900000000000006E-3</v>
      </c>
      <c r="F29" s="15">
        <f t="shared" si="1"/>
        <v>0.99900000000000011</v>
      </c>
      <c r="G29" s="29">
        <f t="shared" ref="G29:H29" si="40">U24</f>
        <v>1200000000000000</v>
      </c>
      <c r="H29" s="15">
        <f t="shared" si="40"/>
        <v>3.16</v>
      </c>
      <c r="I29" s="16">
        <f t="shared" si="3"/>
        <v>-12.526879760906805</v>
      </c>
      <c r="J29" s="13"/>
      <c r="K29" s="20"/>
      <c r="L29" s="15">
        <f t="shared" si="4"/>
        <v>0</v>
      </c>
      <c r="M29" s="16">
        <f t="shared" si="5"/>
        <v>-100</v>
      </c>
      <c r="N29" s="20"/>
      <c r="O29" s="20"/>
      <c r="P29" s="16">
        <f t="shared" si="6"/>
        <v>-100</v>
      </c>
      <c r="R29" s="2">
        <v>1251950000000000</v>
      </c>
      <c r="S29">
        <v>9.6799999999999994E-3</v>
      </c>
      <c r="U29" s="2">
        <v>7647000000000000</v>
      </c>
      <c r="V29">
        <v>1.25</v>
      </c>
      <c r="W29" s="2">
        <v>1.366E+16</v>
      </c>
      <c r="X29">
        <v>0.94</v>
      </c>
    </row>
    <row r="30" spans="2:24">
      <c r="B30" s="13">
        <v>11</v>
      </c>
      <c r="C30" s="13">
        <v>1</v>
      </c>
      <c r="D30" s="29">
        <f t="shared" ref="D30:E30" si="41">R26</f>
        <v>8977900000000000</v>
      </c>
      <c r="E30" s="15">
        <f t="shared" si="41"/>
        <v>4.4000000000000003E-3</v>
      </c>
      <c r="F30" s="15">
        <f t="shared" si="1"/>
        <v>0.44</v>
      </c>
      <c r="G30" s="29">
        <f t="shared" ref="G30:H30" si="42">U25</f>
        <v>7845000000000000</v>
      </c>
      <c r="H30" s="15">
        <f t="shared" si="42"/>
        <v>1.23</v>
      </c>
      <c r="I30" s="16">
        <f t="shared" si="3"/>
        <v>-12.618763853462392</v>
      </c>
      <c r="J30" s="13"/>
      <c r="K30" s="20"/>
      <c r="L30" s="15">
        <f t="shared" si="4"/>
        <v>0</v>
      </c>
      <c r="M30" s="16">
        <f t="shared" si="5"/>
        <v>-100</v>
      </c>
      <c r="N30" s="20"/>
      <c r="O30" s="20"/>
      <c r="P30" s="16">
        <f t="shared" si="6"/>
        <v>-100</v>
      </c>
      <c r="R30" s="2">
        <v>8702910000000000</v>
      </c>
      <c r="S30">
        <v>4.5599999999999998E-3</v>
      </c>
      <c r="U30" s="2">
        <v>1107000000000000</v>
      </c>
      <c r="V30">
        <v>3.29</v>
      </c>
      <c r="W30" s="2">
        <v>5902000000000000</v>
      </c>
      <c r="X30">
        <v>1.43</v>
      </c>
    </row>
    <row r="31" spans="2:24">
      <c r="B31" s="13"/>
      <c r="C31" s="13">
        <v>2</v>
      </c>
      <c r="D31" s="29">
        <f t="shared" ref="D31:E31" si="43">R25</f>
        <v>1307730000000000</v>
      </c>
      <c r="E31" s="15">
        <f t="shared" si="43"/>
        <v>8.7799999999999996E-3</v>
      </c>
      <c r="F31" s="15">
        <f t="shared" si="1"/>
        <v>0.878</v>
      </c>
      <c r="G31" s="29">
        <f t="shared" ref="G31:H31" si="44">U26</f>
        <v>1136000000000000</v>
      </c>
      <c r="H31" s="15">
        <f t="shared" si="44"/>
        <v>3.24</v>
      </c>
      <c r="I31" s="16">
        <f t="shared" si="3"/>
        <v>-13.131915609491255</v>
      </c>
      <c r="J31" s="13"/>
      <c r="K31" s="20"/>
      <c r="L31" s="15">
        <f t="shared" si="4"/>
        <v>0</v>
      </c>
      <c r="M31" s="16">
        <f t="shared" si="5"/>
        <v>-100</v>
      </c>
      <c r="N31" s="20"/>
      <c r="O31" s="20"/>
      <c r="P31" s="16">
        <f t="shared" si="6"/>
        <v>-100</v>
      </c>
      <c r="R31" s="2">
        <v>1222100000000000</v>
      </c>
      <c r="S31">
        <v>9.4400000000000005E-3</v>
      </c>
      <c r="U31" s="2">
        <v>7345000000000000</v>
      </c>
      <c r="V31">
        <v>1.27</v>
      </c>
      <c r="W31" s="2">
        <v>1.375E+16</v>
      </c>
      <c r="X31">
        <v>0.94</v>
      </c>
    </row>
    <row r="32" spans="2:24">
      <c r="B32" s="13">
        <v>12</v>
      </c>
      <c r="C32" s="13">
        <v>1</v>
      </c>
      <c r="D32" s="29">
        <f t="shared" ref="D32:E32" si="45">R28</f>
        <v>8941420000000000</v>
      </c>
      <c r="E32" s="15">
        <f t="shared" si="45"/>
        <v>4.4000000000000003E-3</v>
      </c>
      <c r="F32" s="15">
        <f t="shared" si="1"/>
        <v>0.44</v>
      </c>
      <c r="G32" s="29">
        <f t="shared" ref="G32:H32" si="46">U27</f>
        <v>7737000000000000</v>
      </c>
      <c r="H32" s="15">
        <f t="shared" si="46"/>
        <v>1.24</v>
      </c>
      <c r="I32" s="16">
        <f t="shared" si="3"/>
        <v>-13.470119958574813</v>
      </c>
      <c r="J32" s="13"/>
      <c r="K32" s="20"/>
      <c r="L32" s="15">
        <f t="shared" si="4"/>
        <v>0</v>
      </c>
      <c r="M32" s="16">
        <f t="shared" si="5"/>
        <v>-100</v>
      </c>
      <c r="N32" s="20"/>
      <c r="O32" s="20"/>
      <c r="P32" s="16">
        <f t="shared" si="6"/>
        <v>-100</v>
      </c>
      <c r="R32" s="2">
        <v>8499760000000000</v>
      </c>
      <c r="S32">
        <v>4.2500000000000003E-3</v>
      </c>
      <c r="U32" s="2">
        <v>1113000000000000</v>
      </c>
      <c r="V32">
        <v>3.28</v>
      </c>
      <c r="W32" s="2">
        <v>5869000000000000</v>
      </c>
      <c r="X32">
        <v>1.43</v>
      </c>
    </row>
    <row r="33" spans="2:24">
      <c r="B33" s="13"/>
      <c r="C33" s="13">
        <v>2</v>
      </c>
      <c r="D33" s="29">
        <f t="shared" ref="D33:E33" si="47">R27</f>
        <v>1273430000000000</v>
      </c>
      <c r="E33" s="15">
        <f t="shared" si="47"/>
        <v>9.3299999999999998E-3</v>
      </c>
      <c r="F33" s="15">
        <f t="shared" si="1"/>
        <v>0.93299999999999994</v>
      </c>
      <c r="G33" s="29">
        <f t="shared" ref="G33:H33" si="48">U28</f>
        <v>1094000000000000</v>
      </c>
      <c r="H33" s="15">
        <f t="shared" si="48"/>
        <v>3.3</v>
      </c>
      <c r="I33" s="16">
        <f t="shared" si="3"/>
        <v>-14.090291574723384</v>
      </c>
      <c r="J33" s="13"/>
      <c r="K33" s="20"/>
      <c r="L33" s="15">
        <f t="shared" si="4"/>
        <v>0</v>
      </c>
      <c r="M33" s="16">
        <f t="shared" si="5"/>
        <v>-100</v>
      </c>
      <c r="N33" s="20"/>
      <c r="O33" s="20"/>
      <c r="P33" s="16">
        <f t="shared" si="6"/>
        <v>-100</v>
      </c>
      <c r="R33" s="2">
        <v>1197060000000000</v>
      </c>
      <c r="S33">
        <v>9.8099999999999993E-3</v>
      </c>
      <c r="U33" s="2">
        <v>7000000000000000</v>
      </c>
      <c r="V33">
        <v>1.31</v>
      </c>
      <c r="W33" s="2">
        <v>1.276E+16</v>
      </c>
      <c r="X33">
        <v>0.98</v>
      </c>
    </row>
    <row r="34" spans="2:24">
      <c r="B34" s="13">
        <v>13</v>
      </c>
      <c r="C34" s="13">
        <v>1</v>
      </c>
      <c r="D34" s="29">
        <f t="shared" ref="D34:E34" si="49">R30</f>
        <v>8702910000000000</v>
      </c>
      <c r="E34" s="15">
        <f t="shared" si="49"/>
        <v>4.5599999999999998E-3</v>
      </c>
      <c r="F34" s="15">
        <f t="shared" si="1"/>
        <v>0.45599999999999996</v>
      </c>
      <c r="G34" s="29">
        <f t="shared" ref="G34:H34" si="50">U29</f>
        <v>7647000000000000</v>
      </c>
      <c r="H34" s="15">
        <f t="shared" si="50"/>
        <v>1.25</v>
      </c>
      <c r="I34" s="16">
        <f t="shared" si="3"/>
        <v>-12.132838326490795</v>
      </c>
      <c r="J34" s="13"/>
      <c r="K34" s="20"/>
      <c r="L34" s="15">
        <f t="shared" si="4"/>
        <v>0</v>
      </c>
      <c r="M34" s="16">
        <f t="shared" si="5"/>
        <v>-100</v>
      </c>
      <c r="N34" s="20"/>
      <c r="O34" s="20"/>
      <c r="P34" s="16">
        <f t="shared" si="6"/>
        <v>-100</v>
      </c>
      <c r="R34" s="2">
        <v>8203390000000000</v>
      </c>
      <c r="S34">
        <v>4.5199999999999997E-3</v>
      </c>
      <c r="U34" s="2">
        <v>1039000000000000</v>
      </c>
      <c r="V34">
        <v>3.39</v>
      </c>
      <c r="W34" s="2">
        <v>5582000000000000</v>
      </c>
      <c r="X34">
        <v>1.46</v>
      </c>
    </row>
    <row r="35" spans="2:24">
      <c r="B35" s="13"/>
      <c r="C35" s="13">
        <v>2</v>
      </c>
      <c r="D35" s="29">
        <f t="shared" ref="D35:E35" si="51">R29</f>
        <v>1251950000000000</v>
      </c>
      <c r="E35" s="15">
        <f t="shared" si="51"/>
        <v>9.6799999999999994E-3</v>
      </c>
      <c r="F35" s="15">
        <f t="shared" si="1"/>
        <v>0.96799999999999997</v>
      </c>
      <c r="G35" s="29">
        <f t="shared" ref="G35:H35" si="52">U30</f>
        <v>1107000000000000</v>
      </c>
      <c r="H35" s="15">
        <f t="shared" si="52"/>
        <v>3.29</v>
      </c>
      <c r="I35" s="16">
        <f t="shared" si="3"/>
        <v>-11.57793841607093</v>
      </c>
      <c r="J35" s="13"/>
      <c r="K35" s="20"/>
      <c r="L35" s="15">
        <f t="shared" si="4"/>
        <v>0</v>
      </c>
      <c r="M35" s="16">
        <f t="shared" si="5"/>
        <v>-100</v>
      </c>
      <c r="N35" s="20"/>
      <c r="O35" s="20"/>
      <c r="P35" s="16">
        <f t="shared" si="6"/>
        <v>-100</v>
      </c>
      <c r="R35" s="2">
        <v>1158620000000000</v>
      </c>
      <c r="S35">
        <v>1.0630000000000001E-2</v>
      </c>
      <c r="U35" s="2">
        <v>6913000000000000</v>
      </c>
      <c r="V35">
        <v>1.31</v>
      </c>
      <c r="W35" s="2">
        <v>1.265E+16</v>
      </c>
      <c r="X35">
        <v>0.98</v>
      </c>
    </row>
    <row r="36" spans="2:24">
      <c r="B36" s="13">
        <v>14</v>
      </c>
      <c r="C36" s="13">
        <v>1</v>
      </c>
      <c r="D36" s="29">
        <f t="shared" ref="D36:E36" si="53">R32</f>
        <v>8499760000000000</v>
      </c>
      <c r="E36" s="15">
        <f t="shared" si="53"/>
        <v>4.2500000000000003E-3</v>
      </c>
      <c r="F36" s="15">
        <f t="shared" si="1"/>
        <v>0.42500000000000004</v>
      </c>
      <c r="G36" s="29">
        <f t="shared" ref="G36:H36" si="54">U31</f>
        <v>7345000000000000</v>
      </c>
      <c r="H36" s="15">
        <f t="shared" si="54"/>
        <v>1.27</v>
      </c>
      <c r="I36" s="16">
        <f t="shared" si="3"/>
        <v>-13.585795363633796</v>
      </c>
      <c r="J36" s="13"/>
      <c r="K36" s="20"/>
      <c r="L36" s="15">
        <f t="shared" si="4"/>
        <v>0</v>
      </c>
      <c r="M36" s="16">
        <f t="shared" si="5"/>
        <v>-100</v>
      </c>
      <c r="N36" s="20"/>
      <c r="O36" s="20"/>
      <c r="P36" s="16">
        <f t="shared" si="6"/>
        <v>-100</v>
      </c>
      <c r="R36" s="2">
        <v>7961200000000000</v>
      </c>
      <c r="S36">
        <v>4.4299999999999999E-3</v>
      </c>
      <c r="U36" s="2">
        <v>988000000000000</v>
      </c>
      <c r="V36">
        <v>3.48</v>
      </c>
      <c r="W36" s="2">
        <v>5505000000000000</v>
      </c>
      <c r="X36">
        <v>1.47</v>
      </c>
    </row>
    <row r="37" spans="2:24">
      <c r="B37" s="13"/>
      <c r="C37" s="13">
        <v>2</v>
      </c>
      <c r="D37" s="29">
        <f t="shared" ref="D37:E37" si="55">R31</f>
        <v>1222100000000000</v>
      </c>
      <c r="E37" s="15">
        <f t="shared" si="55"/>
        <v>9.4400000000000005E-3</v>
      </c>
      <c r="F37" s="15">
        <f t="shared" si="1"/>
        <v>0.94400000000000006</v>
      </c>
      <c r="G37" s="29">
        <f t="shared" ref="G37:H37" si="56">U32</f>
        <v>1113000000000000</v>
      </c>
      <c r="H37" s="15">
        <f t="shared" si="56"/>
        <v>3.28</v>
      </c>
      <c r="I37" s="16">
        <f t="shared" si="3"/>
        <v>-8.9272563619998362</v>
      </c>
      <c r="J37" s="13"/>
      <c r="K37" s="20"/>
      <c r="L37" s="15">
        <f t="shared" si="4"/>
        <v>0</v>
      </c>
      <c r="M37" s="16">
        <f t="shared" si="5"/>
        <v>-100</v>
      </c>
      <c r="N37" s="20"/>
      <c r="O37" s="20"/>
      <c r="P37" s="16">
        <f t="shared" si="6"/>
        <v>-100</v>
      </c>
      <c r="R37" s="2">
        <v>1128740000000000</v>
      </c>
      <c r="S37">
        <v>1.0279999999999999E-2</v>
      </c>
      <c r="U37" s="2">
        <v>6626000000000000</v>
      </c>
      <c r="V37">
        <v>1.34</v>
      </c>
      <c r="W37" s="2">
        <v>1.161E+16</v>
      </c>
      <c r="X37">
        <v>1.02</v>
      </c>
    </row>
    <row r="38" spans="2:24">
      <c r="B38" s="13">
        <v>15</v>
      </c>
      <c r="C38" s="13">
        <v>1</v>
      </c>
      <c r="D38" s="29">
        <f t="shared" ref="D38:E38" si="57">R34</f>
        <v>8203390000000000</v>
      </c>
      <c r="E38" s="15">
        <f t="shared" si="57"/>
        <v>4.5199999999999997E-3</v>
      </c>
      <c r="F38" s="15">
        <f t="shared" si="1"/>
        <v>0.45199999999999996</v>
      </c>
      <c r="G38" s="29">
        <f t="shared" ref="G38:H38" si="58">U33</f>
        <v>7000000000000000</v>
      </c>
      <c r="H38" s="15">
        <f t="shared" si="58"/>
        <v>1.31</v>
      </c>
      <c r="I38" s="16">
        <f t="shared" si="3"/>
        <v>-14.669423250631752</v>
      </c>
      <c r="J38" s="13"/>
      <c r="K38" s="20"/>
      <c r="L38" s="15">
        <f t="shared" si="4"/>
        <v>0</v>
      </c>
      <c r="M38" s="16">
        <f t="shared" si="5"/>
        <v>-100</v>
      </c>
      <c r="N38" s="20"/>
      <c r="O38" s="20"/>
      <c r="P38" s="16">
        <f t="shared" si="6"/>
        <v>-100</v>
      </c>
      <c r="R38" s="2">
        <v>7569660000000000</v>
      </c>
      <c r="S38">
        <v>4.9199999999999999E-3</v>
      </c>
      <c r="U38" s="2">
        <v>929600000000000</v>
      </c>
      <c r="V38">
        <v>3.58</v>
      </c>
      <c r="W38" s="2">
        <v>5223000000000000</v>
      </c>
      <c r="X38">
        <v>1.51</v>
      </c>
    </row>
    <row r="39" spans="2:24">
      <c r="B39" s="13"/>
      <c r="C39" s="13">
        <v>2</v>
      </c>
      <c r="D39" s="29">
        <f t="shared" ref="D39:E39" si="59">R33</f>
        <v>1197060000000000</v>
      </c>
      <c r="E39" s="15">
        <f t="shared" si="59"/>
        <v>9.8099999999999993E-3</v>
      </c>
      <c r="F39" s="15">
        <f t="shared" si="1"/>
        <v>0.98099999999999987</v>
      </c>
      <c r="G39" s="29">
        <f t="shared" ref="G39:H39" si="60">U34</f>
        <v>1039000000000000</v>
      </c>
      <c r="H39" s="15">
        <f t="shared" si="60"/>
        <v>3.39</v>
      </c>
      <c r="I39" s="16">
        <f t="shared" si="3"/>
        <v>-13.204016507109085</v>
      </c>
      <c r="J39" s="13"/>
      <c r="K39" s="20"/>
      <c r="L39" s="15">
        <f t="shared" si="4"/>
        <v>0</v>
      </c>
      <c r="M39" s="16">
        <f t="shared" si="5"/>
        <v>-100</v>
      </c>
      <c r="N39" s="20"/>
      <c r="O39" s="20"/>
      <c r="P39" s="16">
        <f t="shared" si="6"/>
        <v>-100</v>
      </c>
      <c r="R39" s="2">
        <v>1126520000000000</v>
      </c>
      <c r="S39">
        <v>1.0290000000000001E-2</v>
      </c>
      <c r="U39" s="2">
        <v>6394000000000000</v>
      </c>
      <c r="V39">
        <v>1.37</v>
      </c>
      <c r="W39" s="2">
        <v>1.143E+16</v>
      </c>
      <c r="X39">
        <v>1.03</v>
      </c>
    </row>
    <row r="40" spans="2:24">
      <c r="B40" s="13">
        <v>16</v>
      </c>
      <c r="C40" s="13">
        <v>1</v>
      </c>
      <c r="D40" s="29">
        <f t="shared" ref="D40:E40" si="61">R36</f>
        <v>7961200000000000</v>
      </c>
      <c r="E40" s="15">
        <f t="shared" si="61"/>
        <v>4.4299999999999999E-3</v>
      </c>
      <c r="F40" s="15">
        <f t="shared" si="1"/>
        <v>0.443</v>
      </c>
      <c r="G40" s="29">
        <f t="shared" ref="G40:H40" si="62">U35</f>
        <v>6913000000000000</v>
      </c>
      <c r="H40" s="15">
        <f t="shared" si="62"/>
        <v>1.31</v>
      </c>
      <c r="I40" s="16">
        <f t="shared" si="3"/>
        <v>-13.166356830628548</v>
      </c>
      <c r="J40" s="13"/>
      <c r="K40" s="20"/>
      <c r="L40" s="15">
        <f t="shared" si="4"/>
        <v>0</v>
      </c>
      <c r="M40" s="16">
        <f t="shared" si="5"/>
        <v>-100</v>
      </c>
      <c r="N40" s="20"/>
      <c r="O40" s="20"/>
      <c r="P40" s="16">
        <f t="shared" si="6"/>
        <v>-100</v>
      </c>
      <c r="R40" s="2">
        <v>7310880000000000</v>
      </c>
      <c r="S40">
        <v>5.0600000000000003E-3</v>
      </c>
      <c r="U40" s="2">
        <v>960600000000000</v>
      </c>
      <c r="V40">
        <v>3.53</v>
      </c>
      <c r="W40" s="2">
        <v>5349000000000000</v>
      </c>
      <c r="X40">
        <v>1.5</v>
      </c>
    </row>
    <row r="41" spans="2:24">
      <c r="B41" s="13"/>
      <c r="C41" s="13">
        <v>2</v>
      </c>
      <c r="D41" s="29">
        <f t="shared" ref="D41:E41" si="63">R35</f>
        <v>1158620000000000</v>
      </c>
      <c r="E41" s="15">
        <f t="shared" si="63"/>
        <v>1.0630000000000001E-2</v>
      </c>
      <c r="F41" s="15">
        <f t="shared" si="1"/>
        <v>1.0630000000000002</v>
      </c>
      <c r="G41" s="29">
        <f t="shared" ref="G41:H41" si="64">U36</f>
        <v>988000000000000</v>
      </c>
      <c r="H41" s="15">
        <f t="shared" si="64"/>
        <v>3.48</v>
      </c>
      <c r="I41" s="16">
        <f t="shared" si="3"/>
        <v>-14.726139717940308</v>
      </c>
      <c r="J41" s="13"/>
      <c r="K41" s="20"/>
      <c r="L41" s="15">
        <f t="shared" si="4"/>
        <v>0</v>
      </c>
      <c r="M41" s="16">
        <f t="shared" si="5"/>
        <v>-100</v>
      </c>
      <c r="N41" s="20"/>
      <c r="O41" s="20"/>
      <c r="P41" s="16">
        <f t="shared" si="6"/>
        <v>-100</v>
      </c>
      <c r="R41" s="2">
        <v>1164490000000000</v>
      </c>
      <c r="S41">
        <v>1.082E-2</v>
      </c>
      <c r="U41" s="2">
        <v>6015000000000000</v>
      </c>
      <c r="V41">
        <v>1.41</v>
      </c>
      <c r="W41" s="2">
        <v>1.075E+16</v>
      </c>
      <c r="X41">
        <v>1.07</v>
      </c>
    </row>
    <row r="42" spans="2:24">
      <c r="B42" s="13">
        <v>17</v>
      </c>
      <c r="C42" s="13">
        <v>1</v>
      </c>
      <c r="D42" s="29">
        <f t="shared" ref="D42:E42" si="65">R38</f>
        <v>7569660000000000</v>
      </c>
      <c r="E42" s="15">
        <f t="shared" si="65"/>
        <v>4.9199999999999999E-3</v>
      </c>
      <c r="F42" s="15">
        <f t="shared" si="1"/>
        <v>0.49199999999999999</v>
      </c>
      <c r="G42" s="29">
        <f t="shared" ref="G42:H42" si="66">U37</f>
        <v>6626000000000000</v>
      </c>
      <c r="H42" s="15">
        <f t="shared" si="66"/>
        <v>1.34</v>
      </c>
      <c r="I42" s="16">
        <f t="shared" si="3"/>
        <v>-12.466345912498051</v>
      </c>
      <c r="J42" s="13"/>
      <c r="K42" s="20"/>
      <c r="L42" s="15">
        <f t="shared" si="4"/>
        <v>0</v>
      </c>
      <c r="M42" s="16">
        <f t="shared" si="5"/>
        <v>-100</v>
      </c>
      <c r="N42" s="20"/>
      <c r="O42" s="20"/>
      <c r="P42" s="16">
        <f t="shared" si="6"/>
        <v>-100</v>
      </c>
      <c r="R42" s="2">
        <v>6894230000000000</v>
      </c>
      <c r="S42">
        <v>4.7600000000000003E-3</v>
      </c>
      <c r="U42" s="2">
        <v>1080000000000000</v>
      </c>
      <c r="V42">
        <v>3.32</v>
      </c>
      <c r="W42" s="2">
        <v>5661000000000000</v>
      </c>
      <c r="X42">
        <v>1.46</v>
      </c>
    </row>
    <row r="43" spans="2:24">
      <c r="B43" s="13"/>
      <c r="C43" s="13">
        <v>2</v>
      </c>
      <c r="D43" s="29">
        <f t="shared" ref="D43:E43" si="67">R37</f>
        <v>1128740000000000</v>
      </c>
      <c r="E43" s="15">
        <f t="shared" si="67"/>
        <v>1.0279999999999999E-2</v>
      </c>
      <c r="F43" s="15">
        <f t="shared" si="1"/>
        <v>1.028</v>
      </c>
      <c r="G43" s="29">
        <f t="shared" ref="G43:H43" si="68">U38</f>
        <v>929600000000000</v>
      </c>
      <c r="H43" s="15">
        <f t="shared" si="68"/>
        <v>3.58</v>
      </c>
      <c r="I43" s="16">
        <f t="shared" si="3"/>
        <v>-17.642681219767173</v>
      </c>
      <c r="J43" s="13"/>
      <c r="K43" s="20"/>
      <c r="L43" s="15">
        <f t="shared" si="4"/>
        <v>0</v>
      </c>
      <c r="M43" s="16">
        <f t="shared" si="5"/>
        <v>-100</v>
      </c>
      <c r="N43" s="20"/>
      <c r="O43" s="20"/>
      <c r="P43" s="16">
        <f t="shared" si="6"/>
        <v>-100</v>
      </c>
      <c r="R43" s="2">
        <v>1418940000000000</v>
      </c>
      <c r="S43">
        <v>9.6699999999999998E-3</v>
      </c>
      <c r="U43" s="2">
        <v>6089000000000000</v>
      </c>
      <c r="V43">
        <v>1.4</v>
      </c>
      <c r="W43" s="2">
        <v>1.063E+16</v>
      </c>
      <c r="X43">
        <v>1.07</v>
      </c>
    </row>
    <row r="44" spans="2:24">
      <c r="B44" s="13">
        <v>18</v>
      </c>
      <c r="C44" s="13">
        <v>1</v>
      </c>
      <c r="D44" s="29">
        <f t="shared" ref="D44:E44" si="69">R40</f>
        <v>7310880000000000</v>
      </c>
      <c r="E44" s="15">
        <f t="shared" si="69"/>
        <v>5.0600000000000003E-3</v>
      </c>
      <c r="F44" s="15">
        <f t="shared" si="1"/>
        <v>0.50600000000000001</v>
      </c>
      <c r="G44" s="29">
        <f t="shared" ref="G44:H44" si="70">U39</f>
        <v>6394000000000000</v>
      </c>
      <c r="H44" s="15">
        <f t="shared" si="70"/>
        <v>1.37</v>
      </c>
      <c r="I44" s="16">
        <f t="shared" si="3"/>
        <v>-12.54130829667564</v>
      </c>
      <c r="J44" s="13"/>
      <c r="K44" s="20"/>
      <c r="L44" s="15">
        <f t="shared" si="4"/>
        <v>0</v>
      </c>
      <c r="M44" s="16">
        <f t="shared" si="5"/>
        <v>-100</v>
      </c>
      <c r="N44" s="20"/>
      <c r="O44" s="20"/>
      <c r="P44" s="16">
        <f t="shared" si="6"/>
        <v>-100</v>
      </c>
      <c r="R44" s="2">
        <v>6845470000000000</v>
      </c>
      <c r="S44">
        <v>4.9300000000000004E-3</v>
      </c>
      <c r="U44" s="2">
        <v>1233000000000000</v>
      </c>
      <c r="V44">
        <v>3.11</v>
      </c>
      <c r="W44" s="2">
        <v>6612000000000000</v>
      </c>
      <c r="X44">
        <v>1.35</v>
      </c>
    </row>
    <row r="45" spans="2:24">
      <c r="B45" s="13"/>
      <c r="C45" s="13">
        <v>2</v>
      </c>
      <c r="D45" s="29">
        <f t="shared" ref="D45:E45" si="71">R39</f>
        <v>1126520000000000</v>
      </c>
      <c r="E45" s="15">
        <f t="shared" si="71"/>
        <v>1.0290000000000001E-2</v>
      </c>
      <c r="F45" s="15">
        <f t="shared" si="1"/>
        <v>1.0290000000000001</v>
      </c>
      <c r="G45" s="29">
        <f t="shared" ref="G45:H45" si="72">U40</f>
        <v>960600000000000</v>
      </c>
      <c r="H45" s="15">
        <f t="shared" si="72"/>
        <v>3.53</v>
      </c>
      <c r="I45" s="16">
        <f t="shared" si="3"/>
        <v>-14.728544544260199</v>
      </c>
      <c r="J45" s="13"/>
      <c r="K45" s="20"/>
      <c r="L45" s="15">
        <f t="shared" si="4"/>
        <v>0</v>
      </c>
      <c r="M45" s="16">
        <f t="shared" si="5"/>
        <v>-100</v>
      </c>
      <c r="N45" s="20"/>
      <c r="O45" s="20"/>
      <c r="P45" s="16">
        <f t="shared" si="6"/>
        <v>-100</v>
      </c>
      <c r="R45" s="2">
        <v>1294180000000000</v>
      </c>
      <c r="S45">
        <v>8.5199999999999998E-3</v>
      </c>
      <c r="U45" s="2">
        <v>7779000000000000</v>
      </c>
      <c r="V45">
        <v>1.24</v>
      </c>
      <c r="W45" s="2">
        <v>1.406E+16</v>
      </c>
      <c r="X45">
        <v>0.92</v>
      </c>
    </row>
    <row r="46" spans="2:24">
      <c r="B46" s="13">
        <v>19</v>
      </c>
      <c r="C46" s="13">
        <v>1</v>
      </c>
      <c r="D46" s="29">
        <f t="shared" ref="D46:E46" si="73">R42</f>
        <v>6894230000000000</v>
      </c>
      <c r="E46" s="15">
        <f t="shared" si="73"/>
        <v>4.7600000000000003E-3</v>
      </c>
      <c r="F46" s="15">
        <f t="shared" si="1"/>
        <v>0.47600000000000003</v>
      </c>
      <c r="G46" s="29">
        <f t="shared" ref="G46:H46" si="74">U41</f>
        <v>6015000000000000</v>
      </c>
      <c r="H46" s="15">
        <f t="shared" si="74"/>
        <v>1.41</v>
      </c>
      <c r="I46" s="16">
        <f t="shared" si="3"/>
        <v>-12.753128340655882</v>
      </c>
      <c r="J46" s="13"/>
      <c r="K46" s="20"/>
      <c r="L46" s="15">
        <f t="shared" si="4"/>
        <v>0</v>
      </c>
      <c r="M46" s="16">
        <f t="shared" si="5"/>
        <v>-100</v>
      </c>
      <c r="N46" s="20"/>
      <c r="O46" s="20"/>
      <c r="P46" s="16">
        <f t="shared" si="6"/>
        <v>-100</v>
      </c>
      <c r="R46" s="2">
        <v>8901410000000000</v>
      </c>
      <c r="S46">
        <v>4.2399999999999998E-3</v>
      </c>
      <c r="U46" s="2">
        <v>1073000000000000</v>
      </c>
      <c r="V46">
        <v>3.34</v>
      </c>
      <c r="W46" s="2">
        <v>6012000000000000</v>
      </c>
      <c r="X46">
        <v>1.41</v>
      </c>
    </row>
    <row r="47" spans="2:24">
      <c r="B47" s="13"/>
      <c r="C47" s="13">
        <v>2</v>
      </c>
      <c r="D47" s="29">
        <f t="shared" ref="D47:E47" si="75">R41</f>
        <v>1164490000000000</v>
      </c>
      <c r="E47" s="15">
        <f t="shared" si="75"/>
        <v>1.082E-2</v>
      </c>
      <c r="F47" s="15">
        <f t="shared" si="1"/>
        <v>1.0820000000000001</v>
      </c>
      <c r="G47" s="29">
        <f t="shared" ref="G47:H47" si="76">U42</f>
        <v>1080000000000000</v>
      </c>
      <c r="H47" s="15">
        <f t="shared" si="76"/>
        <v>3.32</v>
      </c>
      <c r="I47" s="16">
        <f t="shared" si="3"/>
        <v>-7.2555367585810098</v>
      </c>
      <c r="J47" s="13"/>
      <c r="K47" s="20"/>
      <c r="L47" s="15">
        <f t="shared" si="4"/>
        <v>0</v>
      </c>
      <c r="M47" s="16">
        <f t="shared" si="5"/>
        <v>-100</v>
      </c>
      <c r="N47" s="20"/>
      <c r="O47" s="20"/>
      <c r="P47" s="16">
        <f t="shared" si="6"/>
        <v>-100</v>
      </c>
      <c r="R47" s="2">
        <v>1299450000000000</v>
      </c>
      <c r="S47">
        <v>1.0630000000000001E-2</v>
      </c>
      <c r="U47" s="2">
        <v>7859000000000000</v>
      </c>
      <c r="V47">
        <v>1.23</v>
      </c>
      <c r="W47" s="2">
        <v>1.403E+16</v>
      </c>
      <c r="X47">
        <v>0.93</v>
      </c>
    </row>
    <row r="48" spans="2:24">
      <c r="B48" s="13">
        <v>20</v>
      </c>
      <c r="C48" s="13">
        <v>1</v>
      </c>
      <c r="D48" s="29">
        <f t="shared" ref="D48:E48" si="77">R44</f>
        <v>6845470000000000</v>
      </c>
      <c r="E48" s="15">
        <f t="shared" si="77"/>
        <v>4.9300000000000004E-3</v>
      </c>
      <c r="F48" s="15">
        <f t="shared" si="1"/>
        <v>0.49300000000000005</v>
      </c>
      <c r="G48" s="29">
        <f t="shared" ref="G48:H48" si="78">U43</f>
        <v>6089000000000000</v>
      </c>
      <c r="H48" s="15">
        <f t="shared" si="78"/>
        <v>1.4</v>
      </c>
      <c r="I48" s="16">
        <f t="shared" si="3"/>
        <v>-11.050665622667253</v>
      </c>
      <c r="J48" s="13"/>
      <c r="K48" s="20"/>
      <c r="L48" s="15">
        <f t="shared" si="4"/>
        <v>0</v>
      </c>
      <c r="M48" s="16">
        <f t="shared" si="5"/>
        <v>-100</v>
      </c>
      <c r="N48" s="20"/>
      <c r="O48" s="20"/>
      <c r="P48" s="16">
        <f t="shared" si="6"/>
        <v>-100</v>
      </c>
      <c r="R48" s="2">
        <v>8902210000000000</v>
      </c>
      <c r="S48">
        <v>4.3E-3</v>
      </c>
      <c r="U48" s="2">
        <v>1131000000000000</v>
      </c>
      <c r="V48">
        <v>3.25</v>
      </c>
      <c r="W48" s="2">
        <v>6008000000000000</v>
      </c>
      <c r="X48">
        <v>1.41</v>
      </c>
    </row>
    <row r="49" spans="2:24">
      <c r="B49" s="13"/>
      <c r="C49" s="13">
        <v>2</v>
      </c>
      <c r="D49" s="29">
        <f t="shared" ref="D49:E49" si="79">R43</f>
        <v>1418940000000000</v>
      </c>
      <c r="E49" s="15">
        <f t="shared" si="79"/>
        <v>9.6699999999999998E-3</v>
      </c>
      <c r="F49" s="15">
        <f t="shared" si="1"/>
        <v>0.96699999999999997</v>
      </c>
      <c r="G49" s="29">
        <f t="shared" ref="G49:H49" si="80">U44</f>
        <v>1233000000000000</v>
      </c>
      <c r="H49" s="15">
        <f t="shared" si="80"/>
        <v>3.11</v>
      </c>
      <c r="I49" s="16">
        <f t="shared" si="3"/>
        <v>-13.104148166941521</v>
      </c>
      <c r="J49" s="13"/>
      <c r="K49" s="20"/>
      <c r="L49" s="15">
        <f t="shared" si="4"/>
        <v>0</v>
      </c>
      <c r="M49" s="16">
        <f t="shared" si="5"/>
        <v>-100</v>
      </c>
      <c r="N49" s="20"/>
      <c r="O49" s="20"/>
      <c r="P49" s="16">
        <f t="shared" si="6"/>
        <v>-100</v>
      </c>
      <c r="R49" s="2">
        <v>1252910000000000</v>
      </c>
      <c r="S49">
        <v>9.92E-3</v>
      </c>
      <c r="U49" s="2">
        <v>7738000000000000</v>
      </c>
      <c r="V49">
        <v>1.24</v>
      </c>
      <c r="W49" s="2">
        <v>1.377E+16</v>
      </c>
      <c r="X49">
        <v>0.94</v>
      </c>
    </row>
    <row r="50" spans="2:24">
      <c r="B50" s="13">
        <v>21</v>
      </c>
      <c r="C50" s="13">
        <v>1</v>
      </c>
      <c r="D50" s="29">
        <f t="shared" ref="D50:E50" si="81">R46</f>
        <v>8901410000000000</v>
      </c>
      <c r="E50" s="15">
        <f t="shared" si="81"/>
        <v>4.2399999999999998E-3</v>
      </c>
      <c r="F50" s="15">
        <f t="shared" si="1"/>
        <v>0.42399999999999999</v>
      </c>
      <c r="G50" s="29">
        <f t="shared" ref="G50:H50" si="82">U45</f>
        <v>7779000000000000</v>
      </c>
      <c r="H50" s="15">
        <f t="shared" si="82"/>
        <v>1.24</v>
      </c>
      <c r="I50" s="16">
        <f t="shared" si="3"/>
        <v>-12.609350653435804</v>
      </c>
      <c r="J50" s="13"/>
      <c r="K50" s="20"/>
      <c r="L50" s="15">
        <f t="shared" si="4"/>
        <v>0</v>
      </c>
      <c r="M50" s="16">
        <f t="shared" si="5"/>
        <v>-100</v>
      </c>
      <c r="N50" s="20"/>
      <c r="O50" s="20"/>
      <c r="P50" s="16">
        <f t="shared" si="6"/>
        <v>-100</v>
      </c>
      <c r="R50" s="2">
        <v>8675490000000000</v>
      </c>
      <c r="S50">
        <v>4.1900000000000001E-3</v>
      </c>
      <c r="U50" s="2">
        <v>1084000000000000</v>
      </c>
      <c r="V50">
        <v>3.32</v>
      </c>
      <c r="W50" s="2">
        <v>5923000000000000</v>
      </c>
      <c r="X50">
        <v>1.42</v>
      </c>
    </row>
    <row r="51" spans="2:24">
      <c r="B51" s="13"/>
      <c r="C51" s="13">
        <v>2</v>
      </c>
      <c r="D51" s="29">
        <f t="shared" ref="D51:E51" si="83">R45</f>
        <v>1294180000000000</v>
      </c>
      <c r="E51" s="15">
        <f t="shared" si="83"/>
        <v>8.5199999999999998E-3</v>
      </c>
      <c r="F51" s="15">
        <f t="shared" si="1"/>
        <v>0.85199999999999998</v>
      </c>
      <c r="G51" s="29">
        <f t="shared" ref="G51:H51" si="84">U46</f>
        <v>1073000000000000</v>
      </c>
      <c r="H51" s="15">
        <f t="shared" si="84"/>
        <v>3.34</v>
      </c>
      <c r="I51" s="16">
        <f t="shared" si="3"/>
        <v>-17.090358373641998</v>
      </c>
      <c r="J51" s="13"/>
      <c r="K51" s="20"/>
      <c r="L51" s="15">
        <f t="shared" si="4"/>
        <v>0</v>
      </c>
      <c r="M51" s="16">
        <f t="shared" si="5"/>
        <v>-100</v>
      </c>
      <c r="N51" s="20"/>
      <c r="O51" s="20"/>
      <c r="P51" s="16">
        <f t="shared" si="6"/>
        <v>-100</v>
      </c>
      <c r="R51" s="2">
        <v>1218750000000000</v>
      </c>
      <c r="S51">
        <v>1.027E-2</v>
      </c>
      <c r="U51" s="2">
        <v>7586000000000000</v>
      </c>
      <c r="V51">
        <v>1.26</v>
      </c>
      <c r="W51" s="2">
        <v>1.352E+16</v>
      </c>
      <c r="X51">
        <v>0.95</v>
      </c>
    </row>
    <row r="52" spans="2:24">
      <c r="B52" s="13">
        <v>22</v>
      </c>
      <c r="C52" s="13">
        <v>1</v>
      </c>
      <c r="D52" s="29">
        <f t="shared" ref="D52:E52" si="85">R48</f>
        <v>8902210000000000</v>
      </c>
      <c r="E52" s="15">
        <f t="shared" si="85"/>
        <v>4.3E-3</v>
      </c>
      <c r="F52" s="15">
        <f t="shared" si="1"/>
        <v>0.43</v>
      </c>
      <c r="G52" s="29">
        <f t="shared" ref="G52:H52" si="86">U47</f>
        <v>7859000000000000</v>
      </c>
      <c r="H52" s="15">
        <f t="shared" si="86"/>
        <v>1.23</v>
      </c>
      <c r="I52" s="16">
        <f t="shared" si="3"/>
        <v>-11.718550786827091</v>
      </c>
      <c r="J52" s="13"/>
      <c r="K52" s="20"/>
      <c r="L52" s="15">
        <f t="shared" si="4"/>
        <v>0</v>
      </c>
      <c r="M52" s="16">
        <f t="shared" si="5"/>
        <v>-100</v>
      </c>
      <c r="N52" s="20"/>
      <c r="O52" s="20"/>
      <c r="P52" s="16">
        <f t="shared" si="6"/>
        <v>-100</v>
      </c>
      <c r="R52" s="2">
        <v>8567660000000000</v>
      </c>
      <c r="S52">
        <v>4.8399999999999997E-3</v>
      </c>
      <c r="U52" s="2">
        <v>1076000000000000</v>
      </c>
      <c r="V52">
        <v>3.33</v>
      </c>
      <c r="W52" s="2">
        <v>5579000000000000</v>
      </c>
      <c r="X52">
        <v>1.46</v>
      </c>
    </row>
    <row r="53" spans="2:24">
      <c r="B53" s="13"/>
      <c r="C53" s="13">
        <v>2</v>
      </c>
      <c r="D53" s="29">
        <f t="shared" ref="D53:E53" si="87">R47</f>
        <v>1299450000000000</v>
      </c>
      <c r="E53" s="15">
        <f t="shared" si="87"/>
        <v>1.0630000000000001E-2</v>
      </c>
      <c r="F53" s="15">
        <f t="shared" si="1"/>
        <v>1.0630000000000002</v>
      </c>
      <c r="G53" s="29">
        <f t="shared" ref="G53:H53" si="88">U48</f>
        <v>1131000000000000</v>
      </c>
      <c r="H53" s="15">
        <f t="shared" si="88"/>
        <v>3.25</v>
      </c>
      <c r="I53" s="16">
        <f t="shared" si="3"/>
        <v>-12.963176728615952</v>
      </c>
      <c r="J53" s="13"/>
      <c r="K53" s="20"/>
      <c r="L53" s="15">
        <f t="shared" si="4"/>
        <v>0</v>
      </c>
      <c r="M53" s="16">
        <f t="shared" si="5"/>
        <v>-100</v>
      </c>
      <c r="N53" s="20"/>
      <c r="O53" s="20"/>
      <c r="P53" s="16">
        <f t="shared" si="6"/>
        <v>-100</v>
      </c>
      <c r="R53" s="2">
        <v>1197210000000000</v>
      </c>
      <c r="S53">
        <v>1.0030000000000001E-2</v>
      </c>
      <c r="U53" s="2">
        <v>7036000000000000</v>
      </c>
      <c r="V53">
        <v>1.3</v>
      </c>
      <c r="W53" s="2">
        <v>1.294E+16</v>
      </c>
      <c r="X53">
        <v>0.97</v>
      </c>
    </row>
    <row r="54" spans="2:24">
      <c r="B54" s="13">
        <v>23</v>
      </c>
      <c r="C54" s="13">
        <v>1</v>
      </c>
      <c r="D54" s="29">
        <f t="shared" ref="D54:E54" si="89">R50</f>
        <v>8675490000000000</v>
      </c>
      <c r="E54" s="15">
        <f t="shared" si="89"/>
        <v>4.1900000000000001E-3</v>
      </c>
      <c r="F54" s="15">
        <f t="shared" si="1"/>
        <v>0.41900000000000004</v>
      </c>
      <c r="G54" s="29">
        <f t="shared" ref="G54:H54" si="90">U49</f>
        <v>7738000000000000</v>
      </c>
      <c r="H54" s="15">
        <f t="shared" si="90"/>
        <v>1.24</v>
      </c>
      <c r="I54" s="16">
        <f t="shared" si="3"/>
        <v>-10.806190774238688</v>
      </c>
      <c r="J54" s="13"/>
      <c r="K54" s="20"/>
      <c r="L54" s="15">
        <f t="shared" si="4"/>
        <v>0</v>
      </c>
      <c r="M54" s="16">
        <f t="shared" si="5"/>
        <v>-100</v>
      </c>
      <c r="N54" s="20"/>
      <c r="O54" s="20"/>
      <c r="P54" s="16">
        <f t="shared" si="6"/>
        <v>-100</v>
      </c>
      <c r="R54" s="2">
        <v>8161300000000000</v>
      </c>
      <c r="S54">
        <v>4.4099999999999999E-3</v>
      </c>
      <c r="U54" s="2">
        <v>1021000000000000</v>
      </c>
      <c r="V54">
        <v>3.42</v>
      </c>
      <c r="W54" s="2">
        <v>5669000000000000</v>
      </c>
      <c r="X54">
        <v>1.45</v>
      </c>
    </row>
    <row r="55" spans="2:24">
      <c r="B55" s="13"/>
      <c r="C55" s="13">
        <v>2</v>
      </c>
      <c r="D55" s="29">
        <f t="shared" ref="D55:E55" si="91">R49</f>
        <v>1252910000000000</v>
      </c>
      <c r="E55" s="15">
        <f t="shared" si="91"/>
        <v>9.92E-3</v>
      </c>
      <c r="F55" s="15">
        <f t="shared" si="1"/>
        <v>0.99199999999999999</v>
      </c>
      <c r="G55" s="29">
        <f t="shared" ref="G55:H55" si="92">U50</f>
        <v>1084000000000000</v>
      </c>
      <c r="H55" s="15">
        <f t="shared" si="92"/>
        <v>3.32</v>
      </c>
      <c r="I55" s="16">
        <f t="shared" si="3"/>
        <v>-13.481415265262468</v>
      </c>
      <c r="J55" s="13"/>
      <c r="K55" s="20"/>
      <c r="L55" s="15">
        <f t="shared" si="4"/>
        <v>0</v>
      </c>
      <c r="M55" s="16">
        <f t="shared" si="5"/>
        <v>-100</v>
      </c>
      <c r="N55" s="20"/>
      <c r="O55" s="20"/>
      <c r="P55" s="16">
        <f t="shared" si="6"/>
        <v>-100</v>
      </c>
      <c r="R55" s="2">
        <v>1170960000000000</v>
      </c>
      <c r="S55">
        <v>1.026E-2</v>
      </c>
      <c r="U55" s="2">
        <v>7071000000000000</v>
      </c>
      <c r="V55">
        <v>1.3</v>
      </c>
      <c r="W55" s="2">
        <v>1.235E+16</v>
      </c>
      <c r="X55">
        <v>0.99</v>
      </c>
    </row>
    <row r="56" spans="2:24">
      <c r="B56" s="13">
        <v>24</v>
      </c>
      <c r="C56" s="13">
        <v>1</v>
      </c>
      <c r="D56" s="29">
        <f t="shared" ref="D56:E56" si="93">R52</f>
        <v>8567660000000000</v>
      </c>
      <c r="E56" s="15">
        <f t="shared" si="93"/>
        <v>4.8399999999999997E-3</v>
      </c>
      <c r="F56" s="15">
        <f t="shared" si="1"/>
        <v>0.48399999999999999</v>
      </c>
      <c r="G56" s="29">
        <f t="shared" ref="G56:H56" si="94">U51</f>
        <v>7586000000000000</v>
      </c>
      <c r="H56" s="15">
        <f t="shared" si="94"/>
        <v>1.26</v>
      </c>
      <c r="I56" s="16">
        <f t="shared" si="3"/>
        <v>-11.457737585291667</v>
      </c>
      <c r="J56" s="13"/>
      <c r="K56" s="20"/>
      <c r="L56" s="15">
        <f t="shared" si="4"/>
        <v>0</v>
      </c>
      <c r="M56" s="16">
        <f t="shared" si="5"/>
        <v>-100</v>
      </c>
      <c r="N56" s="20"/>
      <c r="O56" s="20"/>
      <c r="P56" s="16">
        <f t="shared" si="6"/>
        <v>-100</v>
      </c>
      <c r="R56" s="2">
        <v>7963210000000000</v>
      </c>
      <c r="S56">
        <v>4.96E-3</v>
      </c>
      <c r="U56" s="2">
        <v>1008000000000000</v>
      </c>
      <c r="V56">
        <v>3.44</v>
      </c>
      <c r="W56" s="2">
        <v>5579000000000000</v>
      </c>
      <c r="X56">
        <v>1.46</v>
      </c>
    </row>
    <row r="57" spans="2:24">
      <c r="B57" s="13"/>
      <c r="C57" s="13">
        <v>2</v>
      </c>
      <c r="D57" s="29">
        <f t="shared" ref="D57:E57" si="95">R51</f>
        <v>1218750000000000</v>
      </c>
      <c r="E57" s="15">
        <f t="shared" si="95"/>
        <v>1.027E-2</v>
      </c>
      <c r="F57" s="15">
        <f t="shared" si="1"/>
        <v>1.0269999999999999</v>
      </c>
      <c r="G57" s="29">
        <f t="shared" ref="G57:H57" si="96">U52</f>
        <v>1076000000000000</v>
      </c>
      <c r="H57" s="15">
        <f t="shared" si="96"/>
        <v>3.33</v>
      </c>
      <c r="I57" s="16">
        <f t="shared" si="3"/>
        <v>-11.712820512820512</v>
      </c>
      <c r="J57" s="13"/>
      <c r="K57" s="20"/>
      <c r="L57" s="15">
        <f t="shared" si="4"/>
        <v>0</v>
      </c>
      <c r="M57" s="16">
        <f t="shared" si="5"/>
        <v>-100</v>
      </c>
      <c r="N57" s="20"/>
      <c r="O57" s="20"/>
      <c r="P57" s="16">
        <f t="shared" si="6"/>
        <v>-100</v>
      </c>
      <c r="R57" s="2">
        <v>1151890000000000</v>
      </c>
      <c r="S57">
        <v>1.0880000000000001E-2</v>
      </c>
      <c r="U57" s="2">
        <v>6540000000000000</v>
      </c>
      <c r="V57">
        <v>1.35</v>
      </c>
      <c r="W57" s="2">
        <v>1.165E+16</v>
      </c>
      <c r="X57">
        <v>1.02</v>
      </c>
    </row>
    <row r="58" spans="2:24">
      <c r="B58" s="13">
        <v>25</v>
      </c>
      <c r="C58" s="13">
        <v>1</v>
      </c>
      <c r="D58" s="29">
        <f t="shared" ref="D58:E58" si="97">R54</f>
        <v>8161300000000000</v>
      </c>
      <c r="E58" s="15">
        <f t="shared" si="97"/>
        <v>4.4099999999999999E-3</v>
      </c>
      <c r="F58" s="15">
        <f t="shared" si="1"/>
        <v>0.441</v>
      </c>
      <c r="G58" s="29">
        <f t="shared" ref="G58:H58" si="98">U53</f>
        <v>7036000000000000</v>
      </c>
      <c r="H58" s="15">
        <f t="shared" si="98"/>
        <v>1.3</v>
      </c>
      <c r="I58" s="16">
        <f t="shared" si="3"/>
        <v>-13.788244519868158</v>
      </c>
      <c r="J58" s="13"/>
      <c r="K58" s="20"/>
      <c r="L58" s="15">
        <f t="shared" si="4"/>
        <v>0</v>
      </c>
      <c r="M58" s="16">
        <f t="shared" si="5"/>
        <v>-100</v>
      </c>
      <c r="N58" s="20"/>
      <c r="O58" s="20"/>
      <c r="P58" s="16">
        <f t="shared" si="6"/>
        <v>-100</v>
      </c>
      <c r="R58" s="2">
        <v>7457330000000000</v>
      </c>
      <c r="S58">
        <v>4.7499999999999999E-3</v>
      </c>
      <c r="U58" s="2">
        <v>1025000000000000</v>
      </c>
      <c r="V58">
        <v>3.41</v>
      </c>
      <c r="W58" s="2">
        <v>5280000000000000</v>
      </c>
      <c r="X58">
        <v>1.51</v>
      </c>
    </row>
    <row r="59" spans="2:24">
      <c r="B59" s="13"/>
      <c r="C59" s="13">
        <v>2</v>
      </c>
      <c r="D59" s="29">
        <f t="shared" ref="D59:E59" si="99">R53</f>
        <v>1197210000000000</v>
      </c>
      <c r="E59" s="15">
        <f t="shared" si="99"/>
        <v>1.0030000000000001E-2</v>
      </c>
      <c r="F59" s="15">
        <f t="shared" si="1"/>
        <v>1.0030000000000001</v>
      </c>
      <c r="G59" s="29">
        <f t="shared" ref="G59:H59" si="100">U54</f>
        <v>1021000000000000</v>
      </c>
      <c r="H59" s="15">
        <f t="shared" si="100"/>
        <v>3.42</v>
      </c>
      <c r="I59" s="16">
        <f t="shared" si="3"/>
        <v>-14.71838691624694</v>
      </c>
      <c r="J59" s="13"/>
      <c r="K59" s="20"/>
      <c r="L59" s="15">
        <f t="shared" si="4"/>
        <v>0</v>
      </c>
      <c r="M59" s="16">
        <f t="shared" si="5"/>
        <v>-100</v>
      </c>
      <c r="N59" s="20"/>
      <c r="O59" s="20"/>
      <c r="P59" s="16">
        <f t="shared" si="6"/>
        <v>-100</v>
      </c>
      <c r="R59" s="2">
        <v>1112020000000000</v>
      </c>
      <c r="S59">
        <v>1.078E-2</v>
      </c>
      <c r="U59" s="2">
        <v>6291000000000000</v>
      </c>
      <c r="V59">
        <v>1.38</v>
      </c>
      <c r="W59" s="2">
        <v>1.147E+16</v>
      </c>
      <c r="X59">
        <v>1.03</v>
      </c>
    </row>
    <row r="60" spans="2:24">
      <c r="B60" s="13">
        <v>26</v>
      </c>
      <c r="C60" s="13">
        <v>1</v>
      </c>
      <c r="D60" s="29">
        <f t="shared" ref="D60:E60" si="101">R56</f>
        <v>7963210000000000</v>
      </c>
      <c r="E60" s="15">
        <f t="shared" si="101"/>
        <v>4.96E-3</v>
      </c>
      <c r="F60" s="15">
        <f t="shared" si="1"/>
        <v>0.496</v>
      </c>
      <c r="G60" s="29">
        <f t="shared" ref="G60:H60" si="102">U55</f>
        <v>7071000000000000</v>
      </c>
      <c r="H60" s="15">
        <f t="shared" si="102"/>
        <v>1.3</v>
      </c>
      <c r="I60" s="16">
        <f t="shared" si="3"/>
        <v>-11.204150085204333</v>
      </c>
      <c r="J60" s="13"/>
      <c r="K60" s="20"/>
      <c r="L60" s="15">
        <f t="shared" si="4"/>
        <v>0</v>
      </c>
      <c r="M60" s="16">
        <f t="shared" si="5"/>
        <v>-100</v>
      </c>
      <c r="N60" s="20"/>
      <c r="O60" s="20"/>
      <c r="P60" s="16">
        <f t="shared" si="6"/>
        <v>-100</v>
      </c>
      <c r="R60" s="2">
        <v>7246740000000000</v>
      </c>
      <c r="S60">
        <v>4.96E-3</v>
      </c>
      <c r="U60" s="2">
        <v>964200000000000</v>
      </c>
      <c r="V60">
        <v>3.52</v>
      </c>
      <c r="W60" s="2">
        <v>5181000000000000</v>
      </c>
      <c r="X60">
        <v>1.52</v>
      </c>
    </row>
    <row r="61" spans="2:24">
      <c r="B61" s="13"/>
      <c r="C61" s="13">
        <v>2</v>
      </c>
      <c r="D61" s="29">
        <f t="shared" ref="D61:E61" si="103">R55</f>
        <v>1170960000000000</v>
      </c>
      <c r="E61" s="15">
        <f t="shared" si="103"/>
        <v>1.026E-2</v>
      </c>
      <c r="F61" s="15">
        <f t="shared" si="1"/>
        <v>1.026</v>
      </c>
      <c r="G61" s="29">
        <f t="shared" ref="G61:H61" si="104">U56</f>
        <v>1008000000000000</v>
      </c>
      <c r="H61" s="15">
        <f t="shared" si="104"/>
        <v>3.44</v>
      </c>
      <c r="I61" s="16">
        <f t="shared" si="3"/>
        <v>-13.916786226685796</v>
      </c>
      <c r="J61" s="13"/>
      <c r="K61" s="20"/>
      <c r="L61" s="15">
        <f t="shared" si="4"/>
        <v>0</v>
      </c>
      <c r="M61" s="16">
        <f t="shared" si="5"/>
        <v>-100</v>
      </c>
      <c r="N61" s="20"/>
      <c r="O61" s="20"/>
      <c r="P61" s="16">
        <f t="shared" si="6"/>
        <v>-100</v>
      </c>
      <c r="R61" s="2">
        <v>1195520000000000</v>
      </c>
      <c r="S61">
        <v>1.0749999999999999E-2</v>
      </c>
      <c r="U61" s="2">
        <v>6008000000000000</v>
      </c>
      <c r="V61">
        <v>1.41</v>
      </c>
      <c r="W61" s="2">
        <v>1.08E+16</v>
      </c>
      <c r="X61">
        <v>1.06</v>
      </c>
    </row>
    <row r="62" spans="2:24">
      <c r="B62" s="13">
        <v>27</v>
      </c>
      <c r="C62" s="13">
        <v>1</v>
      </c>
      <c r="D62" s="29">
        <f t="shared" ref="D62:E62" si="105">R58</f>
        <v>7457330000000000</v>
      </c>
      <c r="E62" s="15">
        <f t="shared" si="105"/>
        <v>4.7499999999999999E-3</v>
      </c>
      <c r="F62" s="15">
        <f t="shared" si="1"/>
        <v>0.47499999999999998</v>
      </c>
      <c r="G62" s="29">
        <f t="shared" ref="G62:H62" si="106">U57</f>
        <v>6540000000000000</v>
      </c>
      <c r="H62" s="15">
        <f t="shared" si="106"/>
        <v>1.35</v>
      </c>
      <c r="I62" s="16">
        <f t="shared" si="3"/>
        <v>-12.301051448708854</v>
      </c>
      <c r="J62" s="13"/>
      <c r="K62" s="20"/>
      <c r="L62" s="15">
        <f t="shared" si="4"/>
        <v>0</v>
      </c>
      <c r="M62" s="16">
        <f t="shared" si="5"/>
        <v>-100</v>
      </c>
      <c r="N62" s="20"/>
      <c r="O62" s="20"/>
      <c r="P62" s="16">
        <f t="shared" si="6"/>
        <v>-100</v>
      </c>
      <c r="R62" s="2">
        <v>6925950000000000</v>
      </c>
      <c r="S62">
        <v>5.2300000000000003E-3</v>
      </c>
      <c r="U62" s="2">
        <v>1089000000000000</v>
      </c>
      <c r="V62">
        <v>3.31</v>
      </c>
      <c r="W62" s="2">
        <v>5688000000000000</v>
      </c>
      <c r="X62">
        <v>1.45</v>
      </c>
    </row>
    <row r="63" spans="2:24">
      <c r="B63" s="13"/>
      <c r="C63" s="13">
        <v>2</v>
      </c>
      <c r="D63" s="29">
        <f t="shared" ref="D63:E63" si="107">R57</f>
        <v>1151890000000000</v>
      </c>
      <c r="E63" s="15">
        <f t="shared" si="107"/>
        <v>1.0880000000000001E-2</v>
      </c>
      <c r="F63" s="15">
        <f t="shared" si="1"/>
        <v>1.0880000000000001</v>
      </c>
      <c r="G63" s="29">
        <f t="shared" ref="G63:H63" si="108">U58</f>
        <v>1025000000000000</v>
      </c>
      <c r="H63" s="15">
        <f t="shared" si="108"/>
        <v>3.41</v>
      </c>
      <c r="I63" s="16">
        <f t="shared" si="3"/>
        <v>-11.015808801187614</v>
      </c>
      <c r="J63" s="13"/>
      <c r="K63" s="20"/>
      <c r="L63" s="15">
        <f t="shared" si="4"/>
        <v>0</v>
      </c>
      <c r="M63" s="16">
        <f t="shared" si="5"/>
        <v>-100</v>
      </c>
      <c r="N63" s="20"/>
      <c r="O63" s="20"/>
      <c r="P63" s="16">
        <f t="shared" si="6"/>
        <v>-100</v>
      </c>
      <c r="R63" s="2">
        <v>1404600000000000</v>
      </c>
      <c r="S63">
        <v>0.01</v>
      </c>
      <c r="U63" s="2">
        <v>6102000000000000</v>
      </c>
      <c r="V63">
        <v>1.4</v>
      </c>
      <c r="W63" s="2">
        <v>1.051E+16</v>
      </c>
      <c r="X63">
        <v>1.08</v>
      </c>
    </row>
    <row r="64" spans="2:24">
      <c r="B64" s="13">
        <v>28</v>
      </c>
      <c r="C64" s="13">
        <v>1</v>
      </c>
      <c r="D64" s="29">
        <f t="shared" ref="D64:E64" si="109">R60</f>
        <v>7246740000000000</v>
      </c>
      <c r="E64" s="15">
        <f t="shared" si="109"/>
        <v>4.96E-3</v>
      </c>
      <c r="F64" s="15">
        <f t="shared" si="1"/>
        <v>0.496</v>
      </c>
      <c r="G64" s="29">
        <f t="shared" ref="G64:H64" si="110">U59</f>
        <v>6291000000000000</v>
      </c>
      <c r="H64" s="15">
        <f t="shared" si="110"/>
        <v>1.38</v>
      </c>
      <c r="I64" s="16">
        <f t="shared" si="3"/>
        <v>-13.188550989824391</v>
      </c>
      <c r="J64" s="13"/>
      <c r="K64" s="20"/>
      <c r="L64" s="15">
        <f t="shared" si="4"/>
        <v>0</v>
      </c>
      <c r="M64" s="16">
        <f t="shared" si="5"/>
        <v>-100</v>
      </c>
      <c r="N64" s="20"/>
      <c r="O64" s="20"/>
      <c r="P64" s="16">
        <f t="shared" si="6"/>
        <v>-100</v>
      </c>
      <c r="R64" s="2">
        <v>6945170000000000</v>
      </c>
      <c r="S64">
        <v>5.4400000000000004E-3</v>
      </c>
      <c r="U64" s="2">
        <v>1228000000000000</v>
      </c>
      <c r="V64">
        <v>3.12</v>
      </c>
      <c r="W64" s="2">
        <v>6618000000000000</v>
      </c>
      <c r="X64">
        <v>1.35</v>
      </c>
    </row>
    <row r="65" spans="2:24">
      <c r="B65" s="13"/>
      <c r="C65" s="13">
        <v>2</v>
      </c>
      <c r="D65" s="29">
        <f t="shared" ref="D65:E65" si="111">R59</f>
        <v>1112020000000000</v>
      </c>
      <c r="E65" s="15">
        <f t="shared" si="111"/>
        <v>1.078E-2</v>
      </c>
      <c r="F65" s="15">
        <f t="shared" si="1"/>
        <v>1.0780000000000001</v>
      </c>
      <c r="G65" s="29">
        <f t="shared" ref="G65:H65" si="112">U60</f>
        <v>964200000000000</v>
      </c>
      <c r="H65" s="15">
        <f t="shared" si="112"/>
        <v>3.52</v>
      </c>
      <c r="I65" s="16">
        <f t="shared" si="3"/>
        <v>-13.292926386216076</v>
      </c>
      <c r="J65" s="13"/>
      <c r="K65" s="20"/>
      <c r="L65" s="15">
        <f t="shared" si="4"/>
        <v>0</v>
      </c>
      <c r="M65" s="16">
        <f t="shared" si="5"/>
        <v>-100</v>
      </c>
      <c r="N65" s="20"/>
      <c r="O65" s="20"/>
      <c r="P65" s="16">
        <f t="shared" si="6"/>
        <v>-100</v>
      </c>
      <c r="R65" s="2">
        <v>1291740000000000</v>
      </c>
      <c r="S65">
        <v>9.7300000000000008E-3</v>
      </c>
      <c r="U65" s="2">
        <v>7809000000000000</v>
      </c>
      <c r="V65">
        <v>1.24</v>
      </c>
      <c r="W65" s="2">
        <v>1.388E+16</v>
      </c>
      <c r="X65">
        <v>0.93</v>
      </c>
    </row>
    <row r="66" spans="2:24">
      <c r="B66" s="13">
        <v>29</v>
      </c>
      <c r="C66" s="13">
        <v>1</v>
      </c>
      <c r="D66" s="29">
        <f t="shared" ref="D66:E66" si="113">R62</f>
        <v>6925950000000000</v>
      </c>
      <c r="E66" s="15">
        <f t="shared" si="113"/>
        <v>5.2300000000000003E-3</v>
      </c>
      <c r="F66" s="15">
        <f t="shared" si="1"/>
        <v>0.52300000000000002</v>
      </c>
      <c r="G66" s="29">
        <f t="shared" ref="G66:H66" si="114">U61</f>
        <v>6008000000000000</v>
      </c>
      <c r="H66" s="15">
        <f t="shared" si="114"/>
        <v>1.41</v>
      </c>
      <c r="I66" s="16">
        <f t="shared" si="3"/>
        <v>-13.253777460131824</v>
      </c>
      <c r="J66" s="13"/>
      <c r="K66" s="20"/>
      <c r="L66" s="15">
        <f t="shared" si="4"/>
        <v>0</v>
      </c>
      <c r="M66" s="16">
        <f t="shared" si="5"/>
        <v>-100</v>
      </c>
      <c r="N66" s="20"/>
      <c r="O66" s="20"/>
      <c r="P66" s="16">
        <f t="shared" si="6"/>
        <v>-100</v>
      </c>
      <c r="R66" s="2">
        <v>8943010000000000</v>
      </c>
      <c r="S66">
        <v>4.3299999999999996E-3</v>
      </c>
      <c r="U66" s="2">
        <v>1129000000000000</v>
      </c>
      <c r="V66">
        <v>3.25</v>
      </c>
      <c r="W66" s="2">
        <v>6120000000000000</v>
      </c>
      <c r="X66">
        <v>1.39</v>
      </c>
    </row>
    <row r="67" spans="2:24">
      <c r="B67" s="13"/>
      <c r="C67" s="13">
        <v>2</v>
      </c>
      <c r="D67" s="29">
        <f t="shared" ref="D67:E67" si="115">R61</f>
        <v>1195520000000000</v>
      </c>
      <c r="E67" s="15">
        <f t="shared" si="115"/>
        <v>1.0749999999999999E-2</v>
      </c>
      <c r="F67" s="15">
        <f t="shared" si="1"/>
        <v>1.075</v>
      </c>
      <c r="G67" s="29">
        <f t="shared" ref="G67:H67" si="116">U62</f>
        <v>1089000000000000</v>
      </c>
      <c r="H67" s="15">
        <f t="shared" si="116"/>
        <v>3.31</v>
      </c>
      <c r="I67" s="16">
        <f t="shared" si="3"/>
        <v>-8.9099304068522489</v>
      </c>
      <c r="J67" s="13"/>
      <c r="K67" s="20"/>
      <c r="L67" s="15">
        <f t="shared" si="4"/>
        <v>0</v>
      </c>
      <c r="M67" s="16">
        <f t="shared" si="5"/>
        <v>-100</v>
      </c>
      <c r="N67" s="20"/>
      <c r="O67" s="20"/>
      <c r="P67" s="16">
        <f t="shared" si="6"/>
        <v>-100</v>
      </c>
      <c r="R67" s="2">
        <v>1286010000000000</v>
      </c>
      <c r="S67">
        <v>1.008E-2</v>
      </c>
      <c r="U67" s="2">
        <v>7676000000000000</v>
      </c>
      <c r="V67">
        <v>1.25</v>
      </c>
      <c r="W67" s="2">
        <v>1.395E+16</v>
      </c>
      <c r="X67">
        <v>0.93</v>
      </c>
    </row>
    <row r="68" spans="2:24">
      <c r="B68" s="13">
        <v>30</v>
      </c>
      <c r="C68" s="13">
        <v>1</v>
      </c>
      <c r="D68" s="29">
        <f t="shared" ref="D68:E68" si="117">R64</f>
        <v>6945170000000000</v>
      </c>
      <c r="E68" s="15">
        <f t="shared" si="117"/>
        <v>5.4400000000000004E-3</v>
      </c>
      <c r="F68" s="15">
        <f t="shared" si="1"/>
        <v>0.54400000000000004</v>
      </c>
      <c r="G68" s="29">
        <f t="shared" ref="G68:H68" si="118">U63</f>
        <v>6102000000000000</v>
      </c>
      <c r="H68" s="15">
        <f t="shared" si="118"/>
        <v>1.4</v>
      </c>
      <c r="I68" s="16">
        <f t="shared" si="3"/>
        <v>-12.140379573142198</v>
      </c>
      <c r="J68" s="13"/>
      <c r="K68" s="20"/>
      <c r="L68" s="15">
        <f t="shared" si="4"/>
        <v>0</v>
      </c>
      <c r="M68" s="16">
        <f t="shared" si="5"/>
        <v>-100</v>
      </c>
      <c r="N68" s="20"/>
      <c r="O68" s="20"/>
      <c r="P68" s="16">
        <f t="shared" si="6"/>
        <v>-100</v>
      </c>
      <c r="R68" s="2">
        <v>8896360000000000</v>
      </c>
      <c r="S68">
        <v>4.4799999999999996E-3</v>
      </c>
      <c r="U68" s="2">
        <v>1107000000000000</v>
      </c>
      <c r="V68">
        <v>3.28</v>
      </c>
      <c r="W68" s="2">
        <v>6159000000000000</v>
      </c>
      <c r="X68">
        <v>1.39</v>
      </c>
    </row>
    <row r="69" spans="2:24">
      <c r="B69" s="13"/>
      <c r="C69" s="13">
        <v>2</v>
      </c>
      <c r="D69" s="29">
        <f t="shared" ref="D69:E69" si="119">R63</f>
        <v>1404600000000000</v>
      </c>
      <c r="E69" s="15">
        <f t="shared" si="119"/>
        <v>0.01</v>
      </c>
      <c r="F69" s="15">
        <f t="shared" si="1"/>
        <v>1</v>
      </c>
      <c r="G69" s="29">
        <f t="shared" ref="G69:H69" si="120">U64</f>
        <v>1228000000000000</v>
      </c>
      <c r="H69" s="15">
        <f t="shared" si="120"/>
        <v>3.12</v>
      </c>
      <c r="I69" s="16">
        <f t="shared" si="3"/>
        <v>-12.572974512316673</v>
      </c>
      <c r="J69" s="13"/>
      <c r="K69" s="20"/>
      <c r="L69" s="15">
        <f t="shared" si="4"/>
        <v>0</v>
      </c>
      <c r="M69" s="16">
        <f t="shared" si="5"/>
        <v>-100</v>
      </c>
      <c r="N69" s="20"/>
      <c r="O69" s="20"/>
      <c r="P69" s="16">
        <f t="shared" si="6"/>
        <v>-100</v>
      </c>
      <c r="R69" s="2">
        <v>1259200000000000</v>
      </c>
      <c r="S69">
        <v>1.035E-2</v>
      </c>
      <c r="U69" s="2">
        <v>7550000000000000</v>
      </c>
      <c r="V69">
        <v>1.26</v>
      </c>
      <c r="W69" s="2">
        <v>1.356E+16</v>
      </c>
      <c r="X69">
        <v>0.94</v>
      </c>
    </row>
    <row r="70" spans="2:24">
      <c r="B70" s="13">
        <v>31</v>
      </c>
      <c r="C70" s="13">
        <v>1</v>
      </c>
      <c r="D70" s="29">
        <f t="shared" ref="D70:E70" si="121">R66</f>
        <v>8943010000000000</v>
      </c>
      <c r="E70" s="15">
        <f t="shared" si="121"/>
        <v>4.3299999999999996E-3</v>
      </c>
      <c r="F70" s="15">
        <f t="shared" si="1"/>
        <v>0.43299999999999994</v>
      </c>
      <c r="G70" s="29">
        <f t="shared" ref="G70:H70" si="122">U65</f>
        <v>7809000000000000</v>
      </c>
      <c r="H70" s="15">
        <f t="shared" si="122"/>
        <v>1.24</v>
      </c>
      <c r="I70" s="16">
        <f t="shared" si="3"/>
        <v>-12.680406261426523</v>
      </c>
      <c r="J70" s="13"/>
      <c r="K70" s="20"/>
      <c r="L70" s="15">
        <f t="shared" si="4"/>
        <v>0</v>
      </c>
      <c r="M70" s="16">
        <f t="shared" si="5"/>
        <v>-100</v>
      </c>
      <c r="N70" s="20"/>
      <c r="O70" s="20"/>
      <c r="P70" s="16">
        <f t="shared" si="6"/>
        <v>-100</v>
      </c>
      <c r="R70" s="2">
        <v>8735520000000000</v>
      </c>
      <c r="S70">
        <v>4.1599999999999996E-3</v>
      </c>
      <c r="U70" s="2">
        <v>1109000000000000</v>
      </c>
      <c r="V70">
        <v>3.29</v>
      </c>
      <c r="W70" s="2">
        <v>5802000000000000</v>
      </c>
      <c r="X70">
        <v>1.44</v>
      </c>
    </row>
    <row r="71" spans="2:24">
      <c r="B71" s="13"/>
      <c r="C71" s="13">
        <v>2</v>
      </c>
      <c r="D71" s="29">
        <f t="shared" ref="D71:E71" si="123">R65</f>
        <v>1291740000000000</v>
      </c>
      <c r="E71" s="15">
        <f t="shared" si="123"/>
        <v>9.7300000000000008E-3</v>
      </c>
      <c r="F71" s="15">
        <f t="shared" si="1"/>
        <v>0.97300000000000009</v>
      </c>
      <c r="G71" s="29">
        <f t="shared" ref="G71:H71" si="124">U66</f>
        <v>1129000000000000</v>
      </c>
      <c r="H71" s="15">
        <f t="shared" si="124"/>
        <v>3.25</v>
      </c>
      <c r="I71" s="16">
        <f t="shared" si="3"/>
        <v>-12.598510536176011</v>
      </c>
      <c r="J71" s="13"/>
      <c r="K71" s="20"/>
      <c r="L71" s="15">
        <f t="shared" si="4"/>
        <v>0</v>
      </c>
      <c r="M71" s="16">
        <f t="shared" si="5"/>
        <v>-100</v>
      </c>
      <c r="N71" s="20"/>
      <c r="O71" s="20"/>
      <c r="P71" s="16">
        <f t="shared" si="6"/>
        <v>-100</v>
      </c>
      <c r="R71" s="2">
        <v>1262690000000000</v>
      </c>
      <c r="S71">
        <v>9.3699999999999999E-3</v>
      </c>
      <c r="U71" s="2">
        <v>7537000000000000</v>
      </c>
      <c r="V71">
        <v>1.26</v>
      </c>
      <c r="W71" s="2">
        <v>1.358E+16</v>
      </c>
      <c r="X71">
        <v>0.94</v>
      </c>
    </row>
    <row r="72" spans="2:24">
      <c r="B72" s="13">
        <v>32</v>
      </c>
      <c r="C72" s="13">
        <v>1</v>
      </c>
      <c r="D72" s="29">
        <f t="shared" ref="D72:E72" si="125">R68</f>
        <v>8896360000000000</v>
      </c>
      <c r="E72" s="15">
        <f t="shared" si="125"/>
        <v>4.4799999999999996E-3</v>
      </c>
      <c r="F72" s="15">
        <f t="shared" si="1"/>
        <v>0.44799999999999995</v>
      </c>
      <c r="G72" s="29">
        <f t="shared" ref="G72:H72" si="126">U67</f>
        <v>7676000000000000</v>
      </c>
      <c r="H72" s="15">
        <f t="shared" si="126"/>
        <v>1.25</v>
      </c>
      <c r="I72" s="16">
        <f t="shared" si="3"/>
        <v>-13.717520424083558</v>
      </c>
      <c r="J72" s="13"/>
      <c r="K72" s="20"/>
      <c r="L72" s="15">
        <f t="shared" si="4"/>
        <v>0</v>
      </c>
      <c r="M72" s="16">
        <f t="shared" si="5"/>
        <v>-100</v>
      </c>
      <c r="N72" s="20"/>
      <c r="O72" s="20"/>
      <c r="P72" s="16">
        <f t="shared" si="6"/>
        <v>-100</v>
      </c>
      <c r="R72" s="2">
        <v>8563300000000000</v>
      </c>
      <c r="S72">
        <v>4.3800000000000002E-3</v>
      </c>
      <c r="U72" s="2">
        <v>1066000000000000</v>
      </c>
      <c r="V72">
        <v>3.34</v>
      </c>
      <c r="W72" s="2">
        <v>5915000000000000</v>
      </c>
      <c r="X72">
        <v>1.42</v>
      </c>
    </row>
    <row r="73" spans="2:24">
      <c r="B73" s="13"/>
      <c r="C73" s="13">
        <v>2</v>
      </c>
      <c r="D73" s="29">
        <f t="shared" ref="D73:E73" si="127">R67</f>
        <v>1286010000000000</v>
      </c>
      <c r="E73" s="15">
        <f t="shared" si="127"/>
        <v>1.008E-2</v>
      </c>
      <c r="F73" s="15">
        <f t="shared" si="1"/>
        <v>1.008</v>
      </c>
      <c r="G73" s="29">
        <f t="shared" ref="G73:H73" si="128">U68</f>
        <v>1107000000000000</v>
      </c>
      <c r="H73" s="15">
        <f t="shared" si="128"/>
        <v>3.28</v>
      </c>
      <c r="I73" s="16">
        <f t="shared" si="3"/>
        <v>-13.919798446357337</v>
      </c>
      <c r="J73" s="13"/>
      <c r="K73" s="20"/>
      <c r="L73" s="15">
        <f t="shared" si="4"/>
        <v>0</v>
      </c>
      <c r="M73" s="16">
        <f t="shared" si="5"/>
        <v>-100</v>
      </c>
      <c r="N73" s="20"/>
      <c r="O73" s="20"/>
      <c r="P73" s="16">
        <f t="shared" si="6"/>
        <v>-100</v>
      </c>
      <c r="R73" s="2">
        <v>1216190000000000</v>
      </c>
      <c r="S73">
        <v>1.004E-2</v>
      </c>
      <c r="U73" s="2">
        <v>7123000000000000</v>
      </c>
      <c r="V73">
        <v>1.29</v>
      </c>
      <c r="W73" s="2">
        <v>1.281E+16</v>
      </c>
      <c r="X73">
        <v>0.97</v>
      </c>
    </row>
    <row r="74" spans="2:24">
      <c r="B74" s="13">
        <v>33</v>
      </c>
      <c r="C74" s="13">
        <v>1</v>
      </c>
      <c r="D74" s="29">
        <f t="shared" ref="D74:E74" si="129">R70</f>
        <v>8735520000000000</v>
      </c>
      <c r="E74" s="15">
        <f t="shared" si="129"/>
        <v>4.1599999999999996E-3</v>
      </c>
      <c r="F74" s="15">
        <f t="shared" si="1"/>
        <v>0.41599999999999998</v>
      </c>
      <c r="G74" s="29">
        <f t="shared" ref="G74:H74" si="130">U69</f>
        <v>7550000000000000</v>
      </c>
      <c r="H74" s="15">
        <f t="shared" si="130"/>
        <v>1.26</v>
      </c>
      <c r="I74" s="16">
        <f t="shared" si="3"/>
        <v>-13.571258494056449</v>
      </c>
      <c r="J74" s="13"/>
      <c r="K74" s="20"/>
      <c r="L74" s="15">
        <f t="shared" si="4"/>
        <v>0</v>
      </c>
      <c r="M74" s="16">
        <f t="shared" si="5"/>
        <v>-100</v>
      </c>
      <c r="N74" s="20"/>
      <c r="O74" s="20"/>
      <c r="P74" s="16">
        <f t="shared" si="6"/>
        <v>-100</v>
      </c>
      <c r="R74" s="2">
        <v>8202160000000000</v>
      </c>
      <c r="S74">
        <v>4.8799999999999998E-3</v>
      </c>
      <c r="U74" s="2">
        <v>1030000000000000</v>
      </c>
      <c r="V74">
        <v>3.4</v>
      </c>
      <c r="W74" s="2">
        <v>5768000000000000</v>
      </c>
      <c r="X74">
        <v>1.44</v>
      </c>
    </row>
    <row r="75" spans="2:24">
      <c r="B75" s="13"/>
      <c r="C75" s="13">
        <v>2</v>
      </c>
      <c r="D75" s="29">
        <f t="shared" ref="D75:E75" si="131">R69</f>
        <v>1259200000000000</v>
      </c>
      <c r="E75" s="15">
        <f t="shared" si="131"/>
        <v>1.035E-2</v>
      </c>
      <c r="F75" s="15">
        <f t="shared" ref="F75:F129" si="132">E75*100</f>
        <v>1.0349999999999999</v>
      </c>
      <c r="G75" s="29">
        <f t="shared" ref="G75:H75" si="133">U70</f>
        <v>1109000000000000</v>
      </c>
      <c r="H75" s="15">
        <f t="shared" si="133"/>
        <v>3.29</v>
      </c>
      <c r="I75" s="16">
        <f t="shared" ref="I75:I129" si="134">(G75-$D75)*100/$D75</f>
        <v>-11.928208386277001</v>
      </c>
      <c r="J75" s="13"/>
      <c r="K75" s="20"/>
      <c r="L75" s="15">
        <f t="shared" ref="L75:L129" si="135">K75*100</f>
        <v>0</v>
      </c>
      <c r="M75" s="16">
        <f t="shared" ref="M75:M129" si="136">(J75-$D75)*100/$D75</f>
        <v>-100</v>
      </c>
      <c r="N75" s="20"/>
      <c r="O75" s="20"/>
      <c r="P75" s="16">
        <f t="shared" ref="P75:P129" si="137">(N75-$D75)*100/$D75</f>
        <v>-100</v>
      </c>
      <c r="R75" s="2">
        <v>1177020000000000</v>
      </c>
      <c r="S75">
        <v>1.0030000000000001E-2</v>
      </c>
      <c r="U75" s="2">
        <v>6913000000000000</v>
      </c>
      <c r="V75">
        <v>1.31</v>
      </c>
      <c r="W75" s="2">
        <v>1.251E+16</v>
      </c>
      <c r="X75">
        <v>0.98</v>
      </c>
    </row>
    <row r="76" spans="2:24">
      <c r="B76" s="13">
        <v>34</v>
      </c>
      <c r="C76" s="13">
        <v>1</v>
      </c>
      <c r="D76" s="29">
        <f t="shared" ref="D76:E76" si="138">R72</f>
        <v>8563300000000000</v>
      </c>
      <c r="E76" s="15">
        <f t="shared" si="138"/>
        <v>4.3800000000000002E-3</v>
      </c>
      <c r="F76" s="15">
        <f t="shared" si="132"/>
        <v>0.438</v>
      </c>
      <c r="G76" s="29">
        <f t="shared" ref="G76:H76" si="139">U71</f>
        <v>7537000000000000</v>
      </c>
      <c r="H76" s="15">
        <f t="shared" si="139"/>
        <v>1.26</v>
      </c>
      <c r="I76" s="16">
        <f t="shared" si="134"/>
        <v>-11.98486564758913</v>
      </c>
      <c r="J76" s="13"/>
      <c r="K76" s="20"/>
      <c r="L76" s="15">
        <f t="shared" si="135"/>
        <v>0</v>
      </c>
      <c r="M76" s="16">
        <f t="shared" si="136"/>
        <v>-100</v>
      </c>
      <c r="N76" s="20"/>
      <c r="O76" s="20"/>
      <c r="P76" s="16">
        <f t="shared" si="137"/>
        <v>-100</v>
      </c>
      <c r="R76" s="2">
        <v>7935550000000000</v>
      </c>
      <c r="S76">
        <v>4.8799999999999998E-3</v>
      </c>
      <c r="U76" s="2">
        <v>991600000000000</v>
      </c>
      <c r="V76">
        <v>3.47</v>
      </c>
      <c r="W76" s="2">
        <v>5474000000000000</v>
      </c>
      <c r="X76">
        <v>1.48</v>
      </c>
    </row>
    <row r="77" spans="2:24">
      <c r="B77" s="13"/>
      <c r="C77" s="13">
        <v>2</v>
      </c>
      <c r="D77" s="29">
        <f t="shared" ref="D77:E77" si="140">R71</f>
        <v>1262690000000000</v>
      </c>
      <c r="E77" s="15">
        <f t="shared" si="140"/>
        <v>9.3699999999999999E-3</v>
      </c>
      <c r="F77" s="15">
        <f t="shared" si="132"/>
        <v>0.93699999999999994</v>
      </c>
      <c r="G77" s="29">
        <f t="shared" ref="G77:H77" si="141">U72</f>
        <v>1066000000000000</v>
      </c>
      <c r="H77" s="15">
        <f t="shared" si="141"/>
        <v>3.34</v>
      </c>
      <c r="I77" s="16">
        <f t="shared" si="134"/>
        <v>-15.577061669926902</v>
      </c>
      <c r="J77" s="13"/>
      <c r="K77" s="20"/>
      <c r="L77" s="15">
        <f t="shared" si="135"/>
        <v>0</v>
      </c>
      <c r="M77" s="16">
        <f t="shared" si="136"/>
        <v>-100</v>
      </c>
      <c r="N77" s="20"/>
      <c r="O77" s="20"/>
      <c r="P77" s="16">
        <f t="shared" si="137"/>
        <v>-100</v>
      </c>
      <c r="R77" s="2">
        <v>1136870000000000</v>
      </c>
      <c r="S77">
        <v>1.031E-2</v>
      </c>
      <c r="U77" s="2">
        <v>6616000000000000</v>
      </c>
      <c r="V77">
        <v>1.34</v>
      </c>
      <c r="W77" s="2">
        <v>1.159E+16</v>
      </c>
      <c r="X77">
        <v>1.02</v>
      </c>
    </row>
    <row r="78" spans="2:24">
      <c r="B78" s="13">
        <v>35</v>
      </c>
      <c r="C78" s="13">
        <v>1</v>
      </c>
      <c r="D78" s="29">
        <f t="shared" ref="D78:E78" si="142">R74</f>
        <v>8202160000000000</v>
      </c>
      <c r="E78" s="15">
        <f t="shared" si="142"/>
        <v>4.8799999999999998E-3</v>
      </c>
      <c r="F78" s="15">
        <f t="shared" si="132"/>
        <v>0.48799999999999999</v>
      </c>
      <c r="G78" s="29">
        <f t="shared" ref="G78:H78" si="143">U73</f>
        <v>7123000000000000</v>
      </c>
      <c r="H78" s="15">
        <f t="shared" si="143"/>
        <v>1.29</v>
      </c>
      <c r="I78" s="16">
        <f t="shared" si="134"/>
        <v>-13.157022052727575</v>
      </c>
      <c r="J78" s="13"/>
      <c r="K78" s="20"/>
      <c r="L78" s="15">
        <f t="shared" si="135"/>
        <v>0</v>
      </c>
      <c r="M78" s="16">
        <f t="shared" si="136"/>
        <v>-100</v>
      </c>
      <c r="N78" s="20"/>
      <c r="O78" s="20"/>
      <c r="P78" s="16">
        <f t="shared" si="137"/>
        <v>-100</v>
      </c>
      <c r="R78" s="2">
        <v>7498180000000000</v>
      </c>
      <c r="S78">
        <v>5.13E-3</v>
      </c>
      <c r="U78" s="2">
        <v>920000000000000</v>
      </c>
      <c r="V78">
        <v>3.6</v>
      </c>
      <c r="W78" s="2">
        <v>5262000000000000</v>
      </c>
      <c r="X78">
        <v>1.51</v>
      </c>
    </row>
    <row r="79" spans="2:24">
      <c r="B79" s="13"/>
      <c r="C79" s="13">
        <v>2</v>
      </c>
      <c r="D79" s="29">
        <f t="shared" ref="D79:E79" si="144">R73</f>
        <v>1216190000000000</v>
      </c>
      <c r="E79" s="15">
        <f t="shared" si="144"/>
        <v>1.004E-2</v>
      </c>
      <c r="F79" s="15">
        <f t="shared" si="132"/>
        <v>1.004</v>
      </c>
      <c r="G79" s="29">
        <f t="shared" ref="G79:H79" si="145">U74</f>
        <v>1030000000000000</v>
      </c>
      <c r="H79" s="15">
        <f t="shared" si="145"/>
        <v>3.4</v>
      </c>
      <c r="I79" s="16">
        <f t="shared" si="134"/>
        <v>-15.309285555710867</v>
      </c>
      <c r="J79" s="13"/>
      <c r="K79" s="20"/>
      <c r="L79" s="15">
        <f t="shared" si="135"/>
        <v>0</v>
      </c>
      <c r="M79" s="16">
        <f t="shared" si="136"/>
        <v>-100</v>
      </c>
      <c r="N79" s="20"/>
      <c r="O79" s="20"/>
      <c r="P79" s="16">
        <f t="shared" si="137"/>
        <v>-100</v>
      </c>
      <c r="R79" s="2">
        <v>1105030000000000</v>
      </c>
      <c r="S79">
        <v>1.0659999999999999E-2</v>
      </c>
      <c r="U79" s="2">
        <v>6505000000000000</v>
      </c>
      <c r="V79">
        <v>1.35</v>
      </c>
      <c r="W79" s="2">
        <v>1.139E+16</v>
      </c>
      <c r="X79">
        <v>1.04</v>
      </c>
    </row>
    <row r="80" spans="2:24">
      <c r="B80" s="13">
        <v>36</v>
      </c>
      <c r="C80" s="13">
        <v>1</v>
      </c>
      <c r="D80" s="29">
        <f t="shared" ref="D80:E80" si="146">R76</f>
        <v>7935550000000000</v>
      </c>
      <c r="E80" s="15">
        <f t="shared" si="146"/>
        <v>4.8799999999999998E-3</v>
      </c>
      <c r="F80" s="15">
        <f t="shared" si="132"/>
        <v>0.48799999999999999</v>
      </c>
      <c r="G80" s="29">
        <f t="shared" ref="G80:H80" si="147">U75</f>
        <v>6913000000000000</v>
      </c>
      <c r="H80" s="15">
        <f t="shared" si="147"/>
        <v>1.31</v>
      </c>
      <c r="I80" s="16">
        <f t="shared" si="134"/>
        <v>-12.885685302215977</v>
      </c>
      <c r="J80" s="13"/>
      <c r="K80" s="20"/>
      <c r="L80" s="15">
        <f t="shared" si="135"/>
        <v>0</v>
      </c>
      <c r="M80" s="16">
        <f t="shared" si="136"/>
        <v>-100</v>
      </c>
      <c r="N80" s="20"/>
      <c r="O80" s="20"/>
      <c r="P80" s="16">
        <f t="shared" si="137"/>
        <v>-100</v>
      </c>
      <c r="R80" s="2">
        <v>7259800000000000</v>
      </c>
      <c r="S80">
        <v>4.6100000000000004E-3</v>
      </c>
      <c r="U80" s="2">
        <v>963000000000000</v>
      </c>
      <c r="V80">
        <v>3.53</v>
      </c>
      <c r="W80" s="2">
        <v>5277000000000000</v>
      </c>
      <c r="X80">
        <v>1.5</v>
      </c>
    </row>
    <row r="81" spans="2:24">
      <c r="B81" s="13"/>
      <c r="C81" s="13">
        <v>2</v>
      </c>
      <c r="D81" s="29">
        <f t="shared" ref="D81:E81" si="148">R75</f>
        <v>1177020000000000</v>
      </c>
      <c r="E81" s="15">
        <f t="shared" si="148"/>
        <v>1.0030000000000001E-2</v>
      </c>
      <c r="F81" s="15">
        <f t="shared" si="132"/>
        <v>1.0030000000000001</v>
      </c>
      <c r="G81" s="29">
        <f t="shared" ref="G81:H81" si="149">U76</f>
        <v>991600000000000</v>
      </c>
      <c r="H81" s="15">
        <f t="shared" si="149"/>
        <v>3.47</v>
      </c>
      <c r="I81" s="16">
        <f t="shared" si="134"/>
        <v>-15.753343188730863</v>
      </c>
      <c r="J81" s="13"/>
      <c r="K81" s="20"/>
      <c r="L81" s="15">
        <f t="shared" si="135"/>
        <v>0</v>
      </c>
      <c r="M81" s="16">
        <f t="shared" si="136"/>
        <v>-100</v>
      </c>
      <c r="N81" s="20"/>
      <c r="O81" s="20"/>
      <c r="P81" s="16">
        <f t="shared" si="137"/>
        <v>-100</v>
      </c>
      <c r="R81" s="2">
        <v>1185260000000000</v>
      </c>
      <c r="S81">
        <v>9.7300000000000008E-3</v>
      </c>
      <c r="U81" s="2">
        <v>6243000000000000</v>
      </c>
      <c r="V81">
        <v>1.38</v>
      </c>
      <c r="W81" s="2">
        <v>1.07E+16</v>
      </c>
      <c r="X81">
        <v>1.06</v>
      </c>
    </row>
    <row r="82" spans="2:24">
      <c r="B82" s="13">
        <v>37</v>
      </c>
      <c r="C82" s="13">
        <v>1</v>
      </c>
      <c r="D82" s="29">
        <f t="shared" ref="D82:E82" si="150">R78</f>
        <v>7498180000000000</v>
      </c>
      <c r="E82" s="15">
        <f t="shared" si="150"/>
        <v>5.13E-3</v>
      </c>
      <c r="F82" s="15">
        <f t="shared" si="132"/>
        <v>0.51300000000000001</v>
      </c>
      <c r="G82" s="29">
        <f t="shared" ref="G82:H82" si="151">U77</f>
        <v>6616000000000000</v>
      </c>
      <c r="H82" s="15">
        <f t="shared" si="151"/>
        <v>1.34</v>
      </c>
      <c r="I82" s="16">
        <f t="shared" si="134"/>
        <v>-11.76525503522188</v>
      </c>
      <c r="J82" s="13"/>
      <c r="K82" s="20"/>
      <c r="L82" s="15">
        <f t="shared" si="135"/>
        <v>0</v>
      </c>
      <c r="M82" s="16">
        <f t="shared" si="136"/>
        <v>-100</v>
      </c>
      <c r="N82" s="20"/>
      <c r="O82" s="20"/>
      <c r="P82" s="16">
        <f t="shared" si="137"/>
        <v>-100</v>
      </c>
      <c r="R82" s="2">
        <v>6904640000000000</v>
      </c>
      <c r="S82">
        <v>4.81E-3</v>
      </c>
      <c r="U82" s="2">
        <v>995200000000000</v>
      </c>
      <c r="V82">
        <v>3.46</v>
      </c>
      <c r="W82" s="2">
        <v>5614000000000000</v>
      </c>
      <c r="X82">
        <v>1.46</v>
      </c>
    </row>
    <row r="83" spans="2:24">
      <c r="B83" s="13"/>
      <c r="C83" s="13">
        <v>2</v>
      </c>
      <c r="D83" s="29">
        <f t="shared" ref="D83:E83" si="152">R77</f>
        <v>1136870000000000</v>
      </c>
      <c r="E83" s="15">
        <f t="shared" si="152"/>
        <v>1.031E-2</v>
      </c>
      <c r="F83" s="15">
        <f t="shared" si="132"/>
        <v>1.0309999999999999</v>
      </c>
      <c r="G83" s="29">
        <f t="shared" ref="G83:H83" si="153">U78</f>
        <v>920000000000000</v>
      </c>
      <c r="H83" s="15">
        <f t="shared" si="153"/>
        <v>3.6</v>
      </c>
      <c r="I83" s="16">
        <f t="shared" si="134"/>
        <v>-19.076059707794208</v>
      </c>
      <c r="J83" s="13"/>
      <c r="K83" s="20"/>
      <c r="L83" s="15">
        <f t="shared" si="135"/>
        <v>0</v>
      </c>
      <c r="M83" s="16">
        <f t="shared" si="136"/>
        <v>-100</v>
      </c>
      <c r="N83" s="20"/>
      <c r="O83" s="20"/>
      <c r="P83" s="16">
        <f t="shared" si="137"/>
        <v>-100</v>
      </c>
      <c r="R83" s="2">
        <v>1421050000000000</v>
      </c>
      <c r="S83">
        <v>9.2499999999999995E-3</v>
      </c>
      <c r="U83" s="2">
        <v>6092000000000000</v>
      </c>
      <c r="V83">
        <v>1.4</v>
      </c>
      <c r="W83" s="2">
        <v>1.046E+16</v>
      </c>
      <c r="X83">
        <v>1.08</v>
      </c>
    </row>
    <row r="84" spans="2:24">
      <c r="B84" s="13">
        <v>38</v>
      </c>
      <c r="C84" s="13">
        <v>1</v>
      </c>
      <c r="D84" s="29">
        <f t="shared" ref="D84:E84" si="154">R80</f>
        <v>7259800000000000</v>
      </c>
      <c r="E84" s="15">
        <f t="shared" si="154"/>
        <v>4.6100000000000004E-3</v>
      </c>
      <c r="F84" s="15">
        <f t="shared" si="132"/>
        <v>0.46100000000000002</v>
      </c>
      <c r="G84" s="29">
        <f t="shared" ref="G84:H84" si="155">U79</f>
        <v>6505000000000000</v>
      </c>
      <c r="H84" s="15">
        <f t="shared" si="155"/>
        <v>1.35</v>
      </c>
      <c r="I84" s="16">
        <f t="shared" si="134"/>
        <v>-10.396980633075291</v>
      </c>
      <c r="J84" s="13"/>
      <c r="K84" s="20"/>
      <c r="L84" s="15">
        <f t="shared" si="135"/>
        <v>0</v>
      </c>
      <c r="M84" s="16">
        <f t="shared" si="136"/>
        <v>-100</v>
      </c>
      <c r="N84" s="20"/>
      <c r="O84" s="20"/>
      <c r="P84" s="16">
        <f t="shared" si="137"/>
        <v>-100</v>
      </c>
      <c r="R84" s="2">
        <v>6906960000000000</v>
      </c>
      <c r="S84">
        <v>5.0000000000000001E-3</v>
      </c>
      <c r="U84" s="2">
        <v>1226000000000000</v>
      </c>
      <c r="V84">
        <v>3.12</v>
      </c>
      <c r="W84" s="2">
        <v>6809000000000000</v>
      </c>
      <c r="X84">
        <v>1.33</v>
      </c>
    </row>
    <row r="85" spans="2:24">
      <c r="B85" s="13"/>
      <c r="C85" s="13">
        <v>2</v>
      </c>
      <c r="D85" s="29">
        <f t="shared" ref="D85:E85" si="156">R79</f>
        <v>1105030000000000</v>
      </c>
      <c r="E85" s="15">
        <f t="shared" si="156"/>
        <v>1.0659999999999999E-2</v>
      </c>
      <c r="F85" s="15">
        <f t="shared" si="132"/>
        <v>1.0659999999999998</v>
      </c>
      <c r="G85" s="29">
        <f t="shared" ref="G85:H85" si="157">U80</f>
        <v>963000000000000</v>
      </c>
      <c r="H85" s="15">
        <f t="shared" si="157"/>
        <v>3.53</v>
      </c>
      <c r="I85" s="16">
        <f t="shared" si="134"/>
        <v>-12.85304471371818</v>
      </c>
      <c r="J85" s="13"/>
      <c r="K85" s="20"/>
      <c r="L85" s="15">
        <f t="shared" si="135"/>
        <v>0</v>
      </c>
      <c r="M85" s="16">
        <f t="shared" si="136"/>
        <v>-100</v>
      </c>
      <c r="N85" s="20"/>
      <c r="O85" s="20"/>
      <c r="P85" s="16">
        <f t="shared" si="137"/>
        <v>-100</v>
      </c>
      <c r="R85" s="2">
        <v>1274750000000000</v>
      </c>
      <c r="S85">
        <v>9.4500000000000001E-3</v>
      </c>
      <c r="U85" s="2">
        <v>8012000000000000</v>
      </c>
      <c r="V85">
        <v>1.22</v>
      </c>
      <c r="W85" s="2">
        <v>1.416E+16</v>
      </c>
      <c r="X85">
        <v>0.92</v>
      </c>
    </row>
    <row r="86" spans="2:24">
      <c r="B86" s="13">
        <v>39</v>
      </c>
      <c r="C86" s="13">
        <v>1</v>
      </c>
      <c r="D86" s="29">
        <f t="shared" ref="D86:E86" si="158">R82</f>
        <v>6904640000000000</v>
      </c>
      <c r="E86" s="15">
        <f t="shared" si="158"/>
        <v>4.81E-3</v>
      </c>
      <c r="F86" s="15">
        <f t="shared" si="132"/>
        <v>0.48099999999999998</v>
      </c>
      <c r="G86" s="29">
        <f t="shared" ref="G86:H86" si="159">U81</f>
        <v>6243000000000000</v>
      </c>
      <c r="H86" s="15">
        <f t="shared" si="159"/>
        <v>1.38</v>
      </c>
      <c r="I86" s="16">
        <f t="shared" si="134"/>
        <v>-9.5825415952171298</v>
      </c>
      <c r="J86" s="13"/>
      <c r="K86" s="20"/>
      <c r="L86" s="15">
        <f t="shared" si="135"/>
        <v>0</v>
      </c>
      <c r="M86" s="16">
        <f t="shared" si="136"/>
        <v>-100</v>
      </c>
      <c r="N86" s="20"/>
      <c r="O86" s="20"/>
      <c r="P86" s="16">
        <f t="shared" si="137"/>
        <v>-100</v>
      </c>
      <c r="R86" s="2">
        <v>8915730000000000</v>
      </c>
      <c r="S86">
        <v>4.2700000000000004E-3</v>
      </c>
      <c r="U86" s="2">
        <v>1156000000000000</v>
      </c>
      <c r="V86">
        <v>3.21</v>
      </c>
      <c r="W86" s="2">
        <v>6124000000000000</v>
      </c>
      <c r="X86">
        <v>1.4</v>
      </c>
    </row>
    <row r="87" spans="2:24">
      <c r="B87" s="13"/>
      <c r="C87" s="13">
        <v>2</v>
      </c>
      <c r="D87" s="29">
        <f t="shared" ref="D87:E87" si="160">R81</f>
        <v>1185260000000000</v>
      </c>
      <c r="E87" s="15">
        <f t="shared" si="160"/>
        <v>9.7300000000000008E-3</v>
      </c>
      <c r="F87" s="15">
        <f t="shared" si="132"/>
        <v>0.97300000000000009</v>
      </c>
      <c r="G87" s="29">
        <f t="shared" ref="G87:H87" si="161">U82</f>
        <v>995200000000000</v>
      </c>
      <c r="H87" s="15">
        <f t="shared" si="161"/>
        <v>3.46</v>
      </c>
      <c r="I87" s="16">
        <f t="shared" si="134"/>
        <v>-16.035300271670351</v>
      </c>
      <c r="J87" s="13"/>
      <c r="K87" s="20"/>
      <c r="L87" s="15">
        <f t="shared" si="135"/>
        <v>0</v>
      </c>
      <c r="M87" s="16">
        <f t="shared" si="136"/>
        <v>-100</v>
      </c>
      <c r="N87" s="20"/>
      <c r="O87" s="20"/>
      <c r="P87" s="16">
        <f t="shared" si="137"/>
        <v>-100</v>
      </c>
      <c r="R87" s="2">
        <v>1292450000000000</v>
      </c>
      <c r="S87">
        <v>9.8899999999999995E-3</v>
      </c>
      <c r="U87" s="2">
        <v>7874000000000000</v>
      </c>
      <c r="V87">
        <v>1.23</v>
      </c>
      <c r="W87" s="2">
        <v>1.415E+16</v>
      </c>
      <c r="X87">
        <v>0.93</v>
      </c>
    </row>
    <row r="88" spans="2:24">
      <c r="B88" s="13">
        <v>40</v>
      </c>
      <c r="C88" s="13">
        <v>1</v>
      </c>
      <c r="D88" s="29">
        <f t="shared" ref="D88:E88" si="162">R84</f>
        <v>6906960000000000</v>
      </c>
      <c r="E88" s="15">
        <f t="shared" si="162"/>
        <v>5.0000000000000001E-3</v>
      </c>
      <c r="F88" s="15">
        <f t="shared" si="132"/>
        <v>0.5</v>
      </c>
      <c r="G88" s="29">
        <f t="shared" ref="G88:H88" si="163">U83</f>
        <v>6092000000000000</v>
      </c>
      <c r="H88" s="15">
        <f t="shared" si="163"/>
        <v>1.4</v>
      </c>
      <c r="I88" s="16">
        <f t="shared" si="134"/>
        <v>-11.799112778993942</v>
      </c>
      <c r="J88" s="13"/>
      <c r="K88" s="20"/>
      <c r="L88" s="15">
        <f t="shared" si="135"/>
        <v>0</v>
      </c>
      <c r="M88" s="16">
        <f t="shared" si="136"/>
        <v>-100</v>
      </c>
      <c r="N88" s="20"/>
      <c r="O88" s="20"/>
      <c r="P88" s="16">
        <f t="shared" si="137"/>
        <v>-100</v>
      </c>
      <c r="R88" s="2">
        <v>8909710000000000</v>
      </c>
      <c r="S88">
        <v>4.2599999999999999E-3</v>
      </c>
      <c r="U88" s="2">
        <v>1068000000000000</v>
      </c>
      <c r="V88">
        <v>3.34</v>
      </c>
      <c r="W88" s="2">
        <v>6024000000000000</v>
      </c>
      <c r="X88">
        <v>1.41</v>
      </c>
    </row>
    <row r="89" spans="2:24">
      <c r="B89" s="13"/>
      <c r="C89" s="13">
        <v>2</v>
      </c>
      <c r="D89" s="29">
        <f t="shared" ref="D89:E89" si="164">R83</f>
        <v>1421050000000000</v>
      </c>
      <c r="E89" s="15">
        <f t="shared" si="164"/>
        <v>9.2499999999999995E-3</v>
      </c>
      <c r="F89" s="15">
        <f t="shared" si="132"/>
        <v>0.92499999999999993</v>
      </c>
      <c r="G89" s="29">
        <f t="shared" ref="G89:H89" si="165">U84</f>
        <v>1226000000000000</v>
      </c>
      <c r="H89" s="15">
        <f t="shared" si="165"/>
        <v>3.12</v>
      </c>
      <c r="I89" s="16">
        <f t="shared" si="134"/>
        <v>-13.72576615882622</v>
      </c>
      <c r="J89" s="13"/>
      <c r="K89" s="20"/>
      <c r="L89" s="15">
        <f t="shared" si="135"/>
        <v>0</v>
      </c>
      <c r="M89" s="16">
        <f t="shared" si="136"/>
        <v>-100</v>
      </c>
      <c r="N89" s="20"/>
      <c r="O89" s="20"/>
      <c r="P89" s="16">
        <f t="shared" si="137"/>
        <v>-100</v>
      </c>
      <c r="R89" s="2">
        <v>1280350000000000</v>
      </c>
      <c r="S89">
        <v>9.7300000000000008E-3</v>
      </c>
      <c r="U89" s="2">
        <v>7734000000000000</v>
      </c>
      <c r="V89">
        <v>1.24</v>
      </c>
      <c r="W89" s="2">
        <v>1.37E+16</v>
      </c>
      <c r="X89">
        <v>0.94</v>
      </c>
    </row>
    <row r="90" spans="2:24">
      <c r="B90" s="13">
        <v>41</v>
      </c>
      <c r="C90" s="13">
        <v>1</v>
      </c>
      <c r="D90" s="29">
        <f t="shared" ref="D90:E90" si="166">R86</f>
        <v>8915730000000000</v>
      </c>
      <c r="E90" s="15">
        <f t="shared" si="166"/>
        <v>4.2700000000000004E-3</v>
      </c>
      <c r="F90" s="15">
        <f t="shared" si="132"/>
        <v>0.42700000000000005</v>
      </c>
      <c r="G90" s="29">
        <f t="shared" ref="G90:H90" si="167">U85</f>
        <v>8012000000000000</v>
      </c>
      <c r="H90" s="15">
        <f t="shared" si="167"/>
        <v>1.22</v>
      </c>
      <c r="I90" s="16">
        <f t="shared" si="134"/>
        <v>-10.136354510511199</v>
      </c>
      <c r="J90" s="13"/>
      <c r="K90" s="20"/>
      <c r="L90" s="15">
        <f t="shared" si="135"/>
        <v>0</v>
      </c>
      <c r="M90" s="16">
        <f t="shared" si="136"/>
        <v>-100</v>
      </c>
      <c r="N90" s="20"/>
      <c r="O90" s="20"/>
      <c r="P90" s="16">
        <f t="shared" si="137"/>
        <v>-100</v>
      </c>
      <c r="R90" s="2">
        <v>8729100000000000</v>
      </c>
      <c r="S90">
        <v>4.0600000000000002E-3</v>
      </c>
      <c r="U90" s="2">
        <v>1118000000000000</v>
      </c>
      <c r="V90">
        <v>3.27</v>
      </c>
      <c r="W90" s="2">
        <v>5927000000000000</v>
      </c>
      <c r="X90">
        <v>1.42</v>
      </c>
    </row>
    <row r="91" spans="2:24">
      <c r="B91" s="13"/>
      <c r="C91" s="13">
        <v>2</v>
      </c>
      <c r="D91" s="29">
        <f t="shared" ref="D91:E91" si="168">R85</f>
        <v>1274750000000000</v>
      </c>
      <c r="E91" s="15">
        <f t="shared" si="168"/>
        <v>9.4500000000000001E-3</v>
      </c>
      <c r="F91" s="15">
        <f t="shared" si="132"/>
        <v>0.94500000000000006</v>
      </c>
      <c r="G91" s="29">
        <f t="shared" ref="G91:H91" si="169">U86</f>
        <v>1156000000000000</v>
      </c>
      <c r="H91" s="15">
        <f t="shared" si="169"/>
        <v>3.21</v>
      </c>
      <c r="I91" s="16">
        <f t="shared" si="134"/>
        <v>-9.3155520690331439</v>
      </c>
      <c r="J91" s="13"/>
      <c r="K91" s="20"/>
      <c r="L91" s="15">
        <f t="shared" si="135"/>
        <v>0</v>
      </c>
      <c r="M91" s="16">
        <f t="shared" si="136"/>
        <v>-100</v>
      </c>
      <c r="N91" s="20"/>
      <c r="O91" s="20"/>
      <c r="P91" s="16">
        <f t="shared" si="137"/>
        <v>-100</v>
      </c>
      <c r="R91" s="2">
        <v>1213590000000000</v>
      </c>
      <c r="S91">
        <v>9.8700000000000003E-3</v>
      </c>
      <c r="U91" s="2">
        <v>7561000000000000</v>
      </c>
      <c r="V91">
        <v>1.26</v>
      </c>
      <c r="W91" s="2">
        <v>1.362E+16</v>
      </c>
      <c r="X91">
        <v>0.94</v>
      </c>
    </row>
    <row r="92" spans="2:24">
      <c r="B92" s="13">
        <v>42</v>
      </c>
      <c r="C92" s="13">
        <v>1</v>
      </c>
      <c r="D92" s="29">
        <f t="shared" ref="D92:E92" si="170">R88</f>
        <v>8909710000000000</v>
      </c>
      <c r="E92" s="15">
        <f t="shared" si="170"/>
        <v>4.2599999999999999E-3</v>
      </c>
      <c r="F92" s="15">
        <f t="shared" si="132"/>
        <v>0.42599999999999999</v>
      </c>
      <c r="G92" s="29">
        <f t="shared" ref="G92:H92" si="171">U87</f>
        <v>7874000000000000</v>
      </c>
      <c r="H92" s="15">
        <f t="shared" si="171"/>
        <v>1.23</v>
      </c>
      <c r="I92" s="16">
        <f t="shared" si="134"/>
        <v>-11.62450854180439</v>
      </c>
      <c r="J92" s="13"/>
      <c r="K92" s="20"/>
      <c r="L92" s="15">
        <f t="shared" si="135"/>
        <v>0</v>
      </c>
      <c r="M92" s="16">
        <f t="shared" si="136"/>
        <v>-100</v>
      </c>
      <c r="N92" s="20"/>
      <c r="O92" s="20"/>
      <c r="P92" s="16">
        <f t="shared" si="137"/>
        <v>-100</v>
      </c>
      <c r="R92" s="2">
        <v>8542720000000000</v>
      </c>
      <c r="S92">
        <v>4.4600000000000004E-3</v>
      </c>
      <c r="U92" s="2">
        <v>1066000000000000</v>
      </c>
      <c r="V92">
        <v>3.34</v>
      </c>
      <c r="W92" s="2">
        <v>5834000000000000</v>
      </c>
      <c r="X92">
        <v>1.43</v>
      </c>
    </row>
    <row r="93" spans="2:24">
      <c r="B93" s="13"/>
      <c r="C93" s="13">
        <v>2</v>
      </c>
      <c r="D93" s="29">
        <f t="shared" ref="D93:E93" si="172">R87</f>
        <v>1292450000000000</v>
      </c>
      <c r="E93" s="15">
        <f t="shared" si="172"/>
        <v>9.8899999999999995E-3</v>
      </c>
      <c r="F93" s="15">
        <f t="shared" si="132"/>
        <v>0.98899999999999999</v>
      </c>
      <c r="G93" s="29">
        <f t="shared" ref="G93:H93" si="173">U88</f>
        <v>1068000000000000</v>
      </c>
      <c r="H93" s="15">
        <f t="shared" si="173"/>
        <v>3.34</v>
      </c>
      <c r="I93" s="16">
        <f t="shared" si="134"/>
        <v>-17.366242407830089</v>
      </c>
      <c r="J93" s="13"/>
      <c r="K93" s="20"/>
      <c r="L93" s="15">
        <f t="shared" si="135"/>
        <v>0</v>
      </c>
      <c r="M93" s="16">
        <f t="shared" si="136"/>
        <v>-100</v>
      </c>
      <c r="N93" s="20"/>
      <c r="O93" s="20"/>
      <c r="P93" s="16">
        <f t="shared" si="137"/>
        <v>-100</v>
      </c>
      <c r="R93" s="2">
        <v>1195720000000000</v>
      </c>
      <c r="S93">
        <v>9.8799999999999999E-3</v>
      </c>
      <c r="U93" s="2">
        <v>7123000000000000</v>
      </c>
      <c r="V93">
        <v>1.29</v>
      </c>
      <c r="W93" s="2">
        <v>1.295E+16</v>
      </c>
      <c r="X93">
        <v>0.97</v>
      </c>
    </row>
    <row r="94" spans="2:24">
      <c r="B94" s="13">
        <v>43</v>
      </c>
      <c r="C94" s="13">
        <v>1</v>
      </c>
      <c r="D94" s="29">
        <f t="shared" ref="D94:E94" si="174">R90</f>
        <v>8729100000000000</v>
      </c>
      <c r="E94" s="15">
        <f t="shared" si="174"/>
        <v>4.0600000000000002E-3</v>
      </c>
      <c r="F94" s="15">
        <f t="shared" si="132"/>
        <v>0.40600000000000003</v>
      </c>
      <c r="G94" s="29">
        <f t="shared" ref="G94:H94" si="175">U89</f>
        <v>7734000000000000</v>
      </c>
      <c r="H94" s="15">
        <f t="shared" si="175"/>
        <v>1.24</v>
      </c>
      <c r="I94" s="16">
        <f t="shared" si="134"/>
        <v>-11.399800666735402</v>
      </c>
      <c r="J94" s="13"/>
      <c r="K94" s="20"/>
      <c r="L94" s="15">
        <f t="shared" si="135"/>
        <v>0</v>
      </c>
      <c r="M94" s="16">
        <f t="shared" si="136"/>
        <v>-100</v>
      </c>
      <c r="N94" s="20"/>
      <c r="O94" s="20"/>
      <c r="P94" s="16">
        <f t="shared" si="137"/>
        <v>-100</v>
      </c>
      <c r="R94" s="2">
        <v>8177900000000000</v>
      </c>
      <c r="S94">
        <v>4.6800000000000001E-3</v>
      </c>
      <c r="U94" s="2">
        <v>1073000000000000</v>
      </c>
      <c r="V94">
        <v>3.34</v>
      </c>
      <c r="W94" s="2">
        <v>5628000000000000</v>
      </c>
      <c r="X94">
        <v>1.46</v>
      </c>
    </row>
    <row r="95" spans="2:24">
      <c r="B95" s="13"/>
      <c r="C95" s="13">
        <v>2</v>
      </c>
      <c r="D95" s="29">
        <f t="shared" ref="D95:E95" si="176">R89</f>
        <v>1280350000000000</v>
      </c>
      <c r="E95" s="15">
        <f t="shared" si="176"/>
        <v>9.7300000000000008E-3</v>
      </c>
      <c r="F95" s="15">
        <f t="shared" si="132"/>
        <v>0.97300000000000009</v>
      </c>
      <c r="G95" s="29">
        <f t="shared" ref="G95:H95" si="177">U90</f>
        <v>1118000000000000</v>
      </c>
      <c r="H95" s="15">
        <f t="shared" si="177"/>
        <v>3.27</v>
      </c>
      <c r="I95" s="16">
        <f t="shared" si="134"/>
        <v>-12.680126527902527</v>
      </c>
      <c r="J95" s="13"/>
      <c r="K95" s="20"/>
      <c r="L95" s="15">
        <f t="shared" si="135"/>
        <v>0</v>
      </c>
      <c r="M95" s="16">
        <f t="shared" si="136"/>
        <v>-100</v>
      </c>
      <c r="N95" s="20"/>
      <c r="O95" s="20"/>
      <c r="P95" s="16">
        <f t="shared" si="137"/>
        <v>-100</v>
      </c>
      <c r="R95" s="2">
        <v>1178630000000000</v>
      </c>
      <c r="S95">
        <v>9.7800000000000005E-3</v>
      </c>
      <c r="U95" s="2">
        <v>7042000000000000</v>
      </c>
      <c r="V95">
        <v>1.3</v>
      </c>
      <c r="W95" s="2">
        <v>1.261E+16</v>
      </c>
      <c r="X95">
        <v>0.98</v>
      </c>
    </row>
    <row r="96" spans="2:24">
      <c r="B96" s="13">
        <v>44</v>
      </c>
      <c r="C96" s="13">
        <v>1</v>
      </c>
      <c r="D96" s="29">
        <f t="shared" ref="D96:E96" si="178">R92</f>
        <v>8542720000000000</v>
      </c>
      <c r="E96" s="15">
        <f t="shared" si="178"/>
        <v>4.4600000000000004E-3</v>
      </c>
      <c r="F96" s="15">
        <f t="shared" si="132"/>
        <v>0.44600000000000006</v>
      </c>
      <c r="G96" s="29">
        <f t="shared" ref="G96:H96" si="179">U91</f>
        <v>7561000000000000</v>
      </c>
      <c r="H96" s="15">
        <f t="shared" si="179"/>
        <v>1.26</v>
      </c>
      <c r="I96" s="16">
        <f t="shared" si="134"/>
        <v>-11.491890170812107</v>
      </c>
      <c r="J96" s="13"/>
      <c r="K96" s="20"/>
      <c r="L96" s="15">
        <f t="shared" si="135"/>
        <v>0</v>
      </c>
      <c r="M96" s="16">
        <f t="shared" si="136"/>
        <v>-100</v>
      </c>
      <c r="N96" s="20"/>
      <c r="O96" s="20"/>
      <c r="P96" s="16">
        <f t="shared" si="137"/>
        <v>-100</v>
      </c>
      <c r="R96" s="2">
        <v>7980900000000000</v>
      </c>
      <c r="S96">
        <v>4.5399999999999998E-3</v>
      </c>
      <c r="U96" s="2">
        <v>970100000000000</v>
      </c>
      <c r="V96">
        <v>3.51</v>
      </c>
      <c r="W96" s="2">
        <v>5420000000000000</v>
      </c>
      <c r="X96">
        <v>1.49</v>
      </c>
    </row>
    <row r="97" spans="2:24">
      <c r="B97" s="13"/>
      <c r="C97" s="13">
        <v>2</v>
      </c>
      <c r="D97" s="29">
        <f t="shared" ref="D97:E97" si="180">R91</f>
        <v>1213590000000000</v>
      </c>
      <c r="E97" s="15">
        <f t="shared" si="180"/>
        <v>9.8700000000000003E-3</v>
      </c>
      <c r="F97" s="15">
        <f t="shared" si="132"/>
        <v>0.98699999999999999</v>
      </c>
      <c r="G97" s="29">
        <f t="shared" ref="G97:H97" si="181">U92</f>
        <v>1066000000000000</v>
      </c>
      <c r="H97" s="15">
        <f t="shared" si="181"/>
        <v>3.34</v>
      </c>
      <c r="I97" s="16">
        <f t="shared" si="134"/>
        <v>-12.161438377046613</v>
      </c>
      <c r="J97" s="13"/>
      <c r="K97" s="20"/>
      <c r="L97" s="15">
        <f t="shared" si="135"/>
        <v>0</v>
      </c>
      <c r="M97" s="16">
        <f t="shared" si="136"/>
        <v>-100</v>
      </c>
      <c r="N97" s="20"/>
      <c r="O97" s="20"/>
      <c r="P97" s="16">
        <f t="shared" si="137"/>
        <v>-100</v>
      </c>
      <c r="R97" s="2">
        <v>1130730000000000</v>
      </c>
      <c r="S97">
        <v>1.1379999999999999E-2</v>
      </c>
      <c r="U97" s="2">
        <v>6556000000000000</v>
      </c>
      <c r="V97">
        <v>1.35</v>
      </c>
      <c r="W97" s="2">
        <v>1.177E+16</v>
      </c>
      <c r="X97">
        <v>1.02</v>
      </c>
    </row>
    <row r="98" spans="2:24">
      <c r="B98" s="13">
        <v>45</v>
      </c>
      <c r="C98" s="13">
        <v>1</v>
      </c>
      <c r="D98" s="29">
        <f t="shared" ref="D98:E98" si="182">R94</f>
        <v>8177900000000000</v>
      </c>
      <c r="E98" s="15">
        <f t="shared" si="182"/>
        <v>4.6800000000000001E-3</v>
      </c>
      <c r="F98" s="15">
        <f t="shared" si="132"/>
        <v>0.46800000000000003</v>
      </c>
      <c r="G98" s="29">
        <f t="shared" ref="G98:H98" si="183">U93</f>
        <v>7123000000000000</v>
      </c>
      <c r="H98" s="15">
        <f t="shared" si="183"/>
        <v>1.29</v>
      </c>
      <c r="I98" s="16">
        <f t="shared" si="134"/>
        <v>-12.899399601364653</v>
      </c>
      <c r="J98" s="13"/>
      <c r="K98" s="20"/>
      <c r="L98" s="15">
        <f t="shared" si="135"/>
        <v>0</v>
      </c>
      <c r="M98" s="16">
        <f t="shared" si="136"/>
        <v>-100</v>
      </c>
      <c r="N98" s="20"/>
      <c r="O98" s="20"/>
      <c r="P98" s="16">
        <f t="shared" si="137"/>
        <v>-100</v>
      </c>
      <c r="R98" s="2">
        <v>7456280000000000</v>
      </c>
      <c r="S98">
        <v>5.1000000000000004E-3</v>
      </c>
      <c r="U98" s="2">
        <v>1042000000000000</v>
      </c>
      <c r="V98">
        <v>3.39</v>
      </c>
      <c r="W98" s="2">
        <v>5322000000000000</v>
      </c>
      <c r="X98">
        <v>1.5</v>
      </c>
    </row>
    <row r="99" spans="2:24">
      <c r="B99" s="13"/>
      <c r="C99" s="13">
        <v>2</v>
      </c>
      <c r="D99" s="29">
        <f t="shared" ref="D99:E99" si="184">R93</f>
        <v>1195720000000000</v>
      </c>
      <c r="E99" s="15">
        <f t="shared" si="184"/>
        <v>9.8799999999999999E-3</v>
      </c>
      <c r="F99" s="15">
        <f t="shared" si="132"/>
        <v>0.98799999999999999</v>
      </c>
      <c r="G99" s="29">
        <f t="shared" ref="G99:H99" si="185">U94</f>
        <v>1073000000000000</v>
      </c>
      <c r="H99" s="15">
        <f t="shared" si="185"/>
        <v>3.34</v>
      </c>
      <c r="I99" s="16">
        <f t="shared" si="134"/>
        <v>-10.263272338005553</v>
      </c>
      <c r="J99" s="13"/>
      <c r="K99" s="20"/>
      <c r="L99" s="15">
        <f t="shared" si="135"/>
        <v>0</v>
      </c>
      <c r="M99" s="16">
        <f t="shared" si="136"/>
        <v>-100</v>
      </c>
      <c r="N99" s="20"/>
      <c r="O99" s="20"/>
      <c r="P99" s="16">
        <f t="shared" si="137"/>
        <v>-100</v>
      </c>
      <c r="R99" s="2">
        <v>1137340000000000</v>
      </c>
      <c r="S99">
        <v>9.4400000000000005E-3</v>
      </c>
      <c r="U99" s="2">
        <v>6277000000000000</v>
      </c>
      <c r="V99">
        <v>1.38</v>
      </c>
      <c r="W99" s="2">
        <v>1.163E+16</v>
      </c>
      <c r="X99">
        <v>1.02</v>
      </c>
    </row>
    <row r="100" spans="2:24">
      <c r="B100" s="13">
        <v>46</v>
      </c>
      <c r="C100" s="13">
        <v>1</v>
      </c>
      <c r="D100" s="29">
        <f t="shared" ref="D100:E100" si="186">R96</f>
        <v>7980900000000000</v>
      </c>
      <c r="E100" s="15">
        <f t="shared" si="186"/>
        <v>4.5399999999999998E-3</v>
      </c>
      <c r="F100" s="15">
        <f t="shared" si="132"/>
        <v>0.45399999999999996</v>
      </c>
      <c r="G100" s="29">
        <f t="shared" ref="G100:H100" si="187">U95</f>
        <v>7042000000000000</v>
      </c>
      <c r="H100" s="15">
        <f t="shared" si="187"/>
        <v>1.3</v>
      </c>
      <c r="I100" s="16">
        <f t="shared" si="134"/>
        <v>-11.764337355436103</v>
      </c>
      <c r="J100" s="13"/>
      <c r="K100" s="20"/>
      <c r="L100" s="15">
        <f t="shared" si="135"/>
        <v>0</v>
      </c>
      <c r="M100" s="16">
        <f t="shared" si="136"/>
        <v>-100</v>
      </c>
      <c r="N100" s="20"/>
      <c r="O100" s="20"/>
      <c r="P100" s="16">
        <f t="shared" si="137"/>
        <v>-100</v>
      </c>
      <c r="R100" s="2">
        <v>7256490000000000</v>
      </c>
      <c r="S100">
        <v>4.6699999999999997E-3</v>
      </c>
      <c r="U100" s="2">
        <v>970100000000000</v>
      </c>
      <c r="V100">
        <v>3.5</v>
      </c>
      <c r="W100" s="2">
        <v>5363000000000000</v>
      </c>
      <c r="X100">
        <v>1.49</v>
      </c>
    </row>
    <row r="101" spans="2:24">
      <c r="B101" s="13"/>
      <c r="C101" s="13">
        <v>2</v>
      </c>
      <c r="D101" s="29">
        <f t="shared" ref="D101:E101" si="188">R95</f>
        <v>1178630000000000</v>
      </c>
      <c r="E101" s="15">
        <f t="shared" si="188"/>
        <v>9.7800000000000005E-3</v>
      </c>
      <c r="F101" s="15">
        <f t="shared" si="132"/>
        <v>0.97800000000000009</v>
      </c>
      <c r="G101" s="29">
        <f t="shared" ref="G101:H101" si="189">U96</f>
        <v>970100000000000</v>
      </c>
      <c r="H101" s="15">
        <f t="shared" si="189"/>
        <v>3.51</v>
      </c>
      <c r="I101" s="16">
        <f t="shared" si="134"/>
        <v>-17.69257527807709</v>
      </c>
      <c r="J101" s="13"/>
      <c r="K101" s="20"/>
      <c r="L101" s="15">
        <f t="shared" si="135"/>
        <v>0</v>
      </c>
      <c r="M101" s="16">
        <f t="shared" si="136"/>
        <v>-100</v>
      </c>
      <c r="N101" s="20"/>
      <c r="O101" s="20"/>
      <c r="P101" s="16">
        <f t="shared" si="137"/>
        <v>-100</v>
      </c>
      <c r="R101" s="2">
        <v>1188450000000000</v>
      </c>
      <c r="S101">
        <v>1.0449999999999999E-2</v>
      </c>
      <c r="U101" s="2">
        <v>6088000000000000</v>
      </c>
      <c r="V101">
        <v>1.4</v>
      </c>
      <c r="W101" s="2">
        <v>1.091E+16</v>
      </c>
      <c r="X101">
        <v>1.05</v>
      </c>
    </row>
    <row r="102" spans="2:24">
      <c r="B102" s="13">
        <v>47</v>
      </c>
      <c r="C102" s="13">
        <v>1</v>
      </c>
      <c r="D102" s="29">
        <f t="shared" ref="D102:E102" si="190">R98</f>
        <v>7456280000000000</v>
      </c>
      <c r="E102" s="15">
        <f t="shared" si="190"/>
        <v>5.1000000000000004E-3</v>
      </c>
      <c r="F102" s="15">
        <f t="shared" si="132"/>
        <v>0.51</v>
      </c>
      <c r="G102" s="29">
        <f t="shared" ref="G102:H102" si="191">U97</f>
        <v>6556000000000000</v>
      </c>
      <c r="H102" s="15">
        <f t="shared" si="191"/>
        <v>1.35</v>
      </c>
      <c r="I102" s="16">
        <f t="shared" si="134"/>
        <v>-12.074117388295504</v>
      </c>
      <c r="J102" s="13"/>
      <c r="K102" s="20"/>
      <c r="L102" s="15">
        <f t="shared" si="135"/>
        <v>0</v>
      </c>
      <c r="M102" s="16">
        <f t="shared" si="136"/>
        <v>-100</v>
      </c>
      <c r="N102" s="20"/>
      <c r="O102" s="20"/>
      <c r="P102" s="16">
        <f t="shared" si="137"/>
        <v>-100</v>
      </c>
      <c r="R102" s="2">
        <v>6798370000000000</v>
      </c>
      <c r="S102">
        <v>4.79E-3</v>
      </c>
      <c r="U102" s="2">
        <v>982100000000000</v>
      </c>
      <c r="V102">
        <v>3.48</v>
      </c>
      <c r="W102" s="2">
        <v>5540000000000000</v>
      </c>
      <c r="X102">
        <v>1.47</v>
      </c>
    </row>
    <row r="103" spans="2:24">
      <c r="B103" s="13"/>
      <c r="C103" s="13">
        <v>2</v>
      </c>
      <c r="D103" s="29">
        <f t="shared" ref="D103:E103" si="192">R97</f>
        <v>1130730000000000</v>
      </c>
      <c r="E103" s="15">
        <f t="shared" si="192"/>
        <v>1.1379999999999999E-2</v>
      </c>
      <c r="F103" s="15">
        <f t="shared" si="132"/>
        <v>1.1379999999999999</v>
      </c>
      <c r="G103" s="29">
        <f t="shared" ref="G103:H103" si="193">U98</f>
        <v>1042000000000000</v>
      </c>
      <c r="H103" s="15">
        <f t="shared" si="193"/>
        <v>3.39</v>
      </c>
      <c r="I103" s="16">
        <f t="shared" si="134"/>
        <v>-7.8471429961175527</v>
      </c>
      <c r="J103" s="13"/>
      <c r="K103" s="20"/>
      <c r="L103" s="15">
        <f t="shared" si="135"/>
        <v>0</v>
      </c>
      <c r="M103" s="16">
        <f t="shared" si="136"/>
        <v>-100</v>
      </c>
      <c r="N103" s="20"/>
      <c r="O103" s="20"/>
      <c r="P103" s="16">
        <f t="shared" si="137"/>
        <v>-100</v>
      </c>
      <c r="R103" s="2">
        <v>1382510000000000</v>
      </c>
      <c r="S103">
        <v>9.7599999999999996E-3</v>
      </c>
      <c r="U103" s="2">
        <v>6027000000000000</v>
      </c>
      <c r="V103">
        <v>1.41</v>
      </c>
      <c r="W103" s="2">
        <v>1.069E+16</v>
      </c>
      <c r="X103">
        <v>1.07</v>
      </c>
    </row>
    <row r="104" spans="2:24">
      <c r="B104" s="13">
        <v>48</v>
      </c>
      <c r="C104" s="13">
        <v>1</v>
      </c>
      <c r="D104" s="29">
        <f t="shared" ref="D104:E104" si="194">R100</f>
        <v>7256490000000000</v>
      </c>
      <c r="E104" s="15">
        <f t="shared" si="194"/>
        <v>4.6699999999999997E-3</v>
      </c>
      <c r="F104" s="15">
        <f t="shared" si="132"/>
        <v>0.46699999999999997</v>
      </c>
      <c r="G104" s="29">
        <f t="shared" ref="G104:H104" si="195">U99</f>
        <v>6277000000000000</v>
      </c>
      <c r="H104" s="15">
        <f t="shared" si="195"/>
        <v>1.38</v>
      </c>
      <c r="I104" s="16">
        <f t="shared" si="134"/>
        <v>-13.498123748534072</v>
      </c>
      <c r="J104" s="13"/>
      <c r="K104" s="20"/>
      <c r="L104" s="15">
        <f t="shared" si="135"/>
        <v>0</v>
      </c>
      <c r="M104" s="16">
        <f t="shared" si="136"/>
        <v>-100</v>
      </c>
      <c r="N104" s="20"/>
      <c r="O104" s="20"/>
      <c r="P104" s="16">
        <f t="shared" si="137"/>
        <v>-100</v>
      </c>
      <c r="R104" s="2">
        <v>6907690000000000</v>
      </c>
      <c r="S104">
        <v>5.0499999999999998E-3</v>
      </c>
      <c r="U104" s="2">
        <v>1228000000000000</v>
      </c>
      <c r="V104">
        <v>3.12</v>
      </c>
      <c r="W104" s="2">
        <v>6586000000000000</v>
      </c>
      <c r="X104">
        <v>1.35</v>
      </c>
    </row>
    <row r="105" spans="2:24">
      <c r="B105" s="13"/>
      <c r="C105" s="13">
        <v>2</v>
      </c>
      <c r="D105" s="29">
        <f t="shared" ref="D105:E105" si="196">R99</f>
        <v>1137340000000000</v>
      </c>
      <c r="E105" s="15">
        <f t="shared" si="196"/>
        <v>9.4400000000000005E-3</v>
      </c>
      <c r="F105" s="15">
        <f t="shared" si="132"/>
        <v>0.94400000000000006</v>
      </c>
      <c r="G105" s="29">
        <f t="shared" ref="G105:H105" si="197">U100</f>
        <v>970100000000000</v>
      </c>
      <c r="H105" s="15">
        <f t="shared" si="197"/>
        <v>3.5</v>
      </c>
      <c r="I105" s="16">
        <f t="shared" si="134"/>
        <v>-14.704485905709815</v>
      </c>
      <c r="J105" s="13"/>
      <c r="K105" s="20"/>
      <c r="L105" s="15">
        <f t="shared" si="135"/>
        <v>0</v>
      </c>
      <c r="M105" s="16">
        <f t="shared" si="136"/>
        <v>-100</v>
      </c>
      <c r="N105" s="20"/>
      <c r="O105" s="20"/>
      <c r="P105" s="16">
        <f t="shared" si="137"/>
        <v>-100</v>
      </c>
      <c r="R105" s="2">
        <v>1303010000000000</v>
      </c>
      <c r="S105">
        <v>9.4699999999999993E-3</v>
      </c>
      <c r="U105" s="2">
        <v>7914000000000000</v>
      </c>
      <c r="V105">
        <v>1.23</v>
      </c>
      <c r="W105" s="2">
        <v>1.431E+16</v>
      </c>
      <c r="X105">
        <v>0.92</v>
      </c>
    </row>
    <row r="106" spans="2:24">
      <c r="B106" s="13">
        <v>49</v>
      </c>
      <c r="C106" s="13">
        <v>1</v>
      </c>
      <c r="D106" s="29">
        <f t="shared" ref="D106:E106" si="198">R102</f>
        <v>6798370000000000</v>
      </c>
      <c r="E106" s="15">
        <f t="shared" si="198"/>
        <v>4.79E-3</v>
      </c>
      <c r="F106" s="15">
        <f t="shared" si="132"/>
        <v>0.47899999999999998</v>
      </c>
      <c r="G106" s="29">
        <f t="shared" ref="G106:H106" si="199">U101</f>
        <v>6088000000000000</v>
      </c>
      <c r="H106" s="15">
        <f t="shared" si="199"/>
        <v>1.4</v>
      </c>
      <c r="I106" s="16">
        <f t="shared" si="134"/>
        <v>-10.449122363154697</v>
      </c>
      <c r="J106" s="13"/>
      <c r="K106" s="20"/>
      <c r="L106" s="15">
        <f t="shared" si="135"/>
        <v>0</v>
      </c>
      <c r="M106" s="16">
        <f t="shared" si="136"/>
        <v>-100</v>
      </c>
      <c r="N106" s="20"/>
      <c r="O106" s="20"/>
      <c r="P106" s="16">
        <f t="shared" si="137"/>
        <v>-100</v>
      </c>
      <c r="R106" s="2">
        <v>8896120000000000</v>
      </c>
      <c r="S106">
        <v>4.1700000000000001E-3</v>
      </c>
      <c r="U106" s="2">
        <v>1135000000000000</v>
      </c>
      <c r="V106">
        <v>3.24</v>
      </c>
      <c r="W106" s="2">
        <v>5971000000000000</v>
      </c>
      <c r="X106">
        <v>1.42</v>
      </c>
    </row>
    <row r="107" spans="2:24">
      <c r="B107" s="13"/>
      <c r="C107" s="13">
        <v>2</v>
      </c>
      <c r="D107" s="29">
        <f t="shared" ref="D107:E107" si="200">R101</f>
        <v>1188450000000000</v>
      </c>
      <c r="E107" s="15">
        <f t="shared" si="200"/>
        <v>1.0449999999999999E-2</v>
      </c>
      <c r="F107" s="15">
        <f t="shared" si="132"/>
        <v>1.0449999999999999</v>
      </c>
      <c r="G107" s="29">
        <f t="shared" ref="G107:H107" si="201">U102</f>
        <v>982100000000000</v>
      </c>
      <c r="H107" s="15">
        <f t="shared" si="201"/>
        <v>3.48</v>
      </c>
      <c r="I107" s="16">
        <f t="shared" si="134"/>
        <v>-17.362951743868063</v>
      </c>
      <c r="J107" s="13"/>
      <c r="K107" s="20"/>
      <c r="L107" s="15">
        <f t="shared" si="135"/>
        <v>0</v>
      </c>
      <c r="M107" s="16">
        <f t="shared" si="136"/>
        <v>-100</v>
      </c>
      <c r="N107" s="20"/>
      <c r="O107" s="20"/>
      <c r="P107" s="16">
        <f t="shared" si="137"/>
        <v>-100</v>
      </c>
      <c r="R107" s="2">
        <v>1285680000000000</v>
      </c>
      <c r="S107">
        <v>9.9699999999999997E-3</v>
      </c>
      <c r="U107" s="2">
        <v>7721000000000000</v>
      </c>
      <c r="V107">
        <v>1.24</v>
      </c>
      <c r="W107" s="2">
        <v>1.398E+16</v>
      </c>
      <c r="X107">
        <v>0.93</v>
      </c>
    </row>
    <row r="108" spans="2:24">
      <c r="B108" s="13">
        <v>50</v>
      </c>
      <c r="C108" s="13">
        <v>1</v>
      </c>
      <c r="D108" s="29">
        <f t="shared" ref="D108:E108" si="202">R104</f>
        <v>6907690000000000</v>
      </c>
      <c r="E108" s="15">
        <f t="shared" si="202"/>
        <v>5.0499999999999998E-3</v>
      </c>
      <c r="F108" s="15">
        <f t="shared" si="132"/>
        <v>0.505</v>
      </c>
      <c r="G108" s="29">
        <f t="shared" ref="G108:H108" si="203">U103</f>
        <v>6027000000000000</v>
      </c>
      <c r="H108" s="15">
        <f t="shared" si="203"/>
        <v>1.41</v>
      </c>
      <c r="I108" s="16">
        <f t="shared" si="134"/>
        <v>-12.749414058824296</v>
      </c>
      <c r="J108" s="13"/>
      <c r="K108" s="20"/>
      <c r="L108" s="15">
        <f t="shared" si="135"/>
        <v>0</v>
      </c>
      <c r="M108" s="16">
        <f t="shared" si="136"/>
        <v>-100</v>
      </c>
      <c r="N108" s="20"/>
      <c r="O108" s="20"/>
      <c r="P108" s="16">
        <f t="shared" si="137"/>
        <v>-100</v>
      </c>
      <c r="R108" s="2">
        <v>8957410000000000</v>
      </c>
      <c r="S108">
        <v>4.1900000000000001E-3</v>
      </c>
      <c r="U108" s="2">
        <v>1099000000000000</v>
      </c>
      <c r="V108">
        <v>3.3</v>
      </c>
      <c r="W108" s="2">
        <v>6147000000000000</v>
      </c>
      <c r="X108">
        <v>1.4</v>
      </c>
    </row>
    <row r="109" spans="2:24">
      <c r="B109" s="13"/>
      <c r="C109" s="13">
        <v>2</v>
      </c>
      <c r="D109" s="29">
        <f t="shared" ref="D109:E109" si="204">R103</f>
        <v>1382510000000000</v>
      </c>
      <c r="E109" s="15">
        <f t="shared" si="204"/>
        <v>9.7599999999999996E-3</v>
      </c>
      <c r="F109" s="15">
        <f t="shared" si="132"/>
        <v>0.97599999999999998</v>
      </c>
      <c r="G109" s="29">
        <f t="shared" ref="G109:H109" si="205">U104</f>
        <v>1228000000000000</v>
      </c>
      <c r="H109" s="15">
        <f t="shared" si="205"/>
        <v>3.12</v>
      </c>
      <c r="I109" s="16">
        <f t="shared" si="134"/>
        <v>-11.176049359498304</v>
      </c>
      <c r="J109" s="13"/>
      <c r="K109" s="20"/>
      <c r="L109" s="15">
        <f t="shared" si="135"/>
        <v>0</v>
      </c>
      <c r="M109" s="16">
        <f t="shared" si="136"/>
        <v>-100</v>
      </c>
      <c r="N109" s="20"/>
      <c r="O109" s="20"/>
      <c r="P109" s="16">
        <f t="shared" si="137"/>
        <v>-100</v>
      </c>
      <c r="R109" s="2">
        <v>1238360000000000</v>
      </c>
      <c r="S109">
        <v>9.8600000000000007E-3</v>
      </c>
      <c r="U109" s="2">
        <v>7765000000000000</v>
      </c>
      <c r="V109">
        <v>1.24</v>
      </c>
      <c r="W109" s="2">
        <v>1.357E+16</v>
      </c>
      <c r="X109">
        <v>0.94</v>
      </c>
    </row>
    <row r="110" spans="2:24">
      <c r="B110" s="13">
        <v>51</v>
      </c>
      <c r="C110" s="13">
        <v>1</v>
      </c>
      <c r="D110" s="29">
        <f t="shared" ref="D110:E110" si="206">R106</f>
        <v>8896120000000000</v>
      </c>
      <c r="E110" s="15">
        <f t="shared" si="206"/>
        <v>4.1700000000000001E-3</v>
      </c>
      <c r="F110" s="15">
        <f t="shared" si="132"/>
        <v>0.41700000000000004</v>
      </c>
      <c r="G110" s="29">
        <f t="shared" ref="G110:H110" si="207">U105</f>
        <v>7914000000000000</v>
      </c>
      <c r="H110" s="15">
        <f t="shared" si="207"/>
        <v>1.23</v>
      </c>
      <c r="I110" s="16">
        <f t="shared" si="134"/>
        <v>-11.03986906651439</v>
      </c>
      <c r="J110" s="13"/>
      <c r="K110" s="20"/>
      <c r="L110" s="15">
        <f t="shared" si="135"/>
        <v>0</v>
      </c>
      <c r="M110" s="16">
        <f t="shared" si="136"/>
        <v>-100</v>
      </c>
      <c r="N110" s="20"/>
      <c r="O110" s="20"/>
      <c r="P110" s="16">
        <f t="shared" si="137"/>
        <v>-100</v>
      </c>
      <c r="R110" s="2">
        <v>8753220000000000</v>
      </c>
      <c r="S110">
        <v>4.6800000000000001E-3</v>
      </c>
      <c r="U110" s="2">
        <v>1123000000000000</v>
      </c>
      <c r="V110">
        <v>3.26</v>
      </c>
      <c r="W110" s="2">
        <v>5957000000000000</v>
      </c>
      <c r="X110">
        <v>1.42</v>
      </c>
    </row>
    <row r="111" spans="2:24">
      <c r="B111" s="13"/>
      <c r="C111" s="13">
        <v>2</v>
      </c>
      <c r="D111" s="29">
        <f t="shared" ref="D111:E111" si="208">R105</f>
        <v>1303010000000000</v>
      </c>
      <c r="E111" s="15">
        <f t="shared" si="208"/>
        <v>9.4699999999999993E-3</v>
      </c>
      <c r="F111" s="15">
        <f t="shared" si="132"/>
        <v>0.94699999999999995</v>
      </c>
      <c r="G111" s="29">
        <f t="shared" ref="G111:H111" si="209">U106</f>
        <v>1135000000000000</v>
      </c>
      <c r="H111" s="15">
        <f t="shared" si="209"/>
        <v>3.24</v>
      </c>
      <c r="I111" s="16">
        <f t="shared" si="134"/>
        <v>-12.893991604055225</v>
      </c>
      <c r="J111" s="13"/>
      <c r="K111" s="20"/>
      <c r="L111" s="15">
        <f t="shared" si="135"/>
        <v>0</v>
      </c>
      <c r="M111" s="16">
        <f t="shared" si="136"/>
        <v>-100</v>
      </c>
      <c r="N111" s="20"/>
      <c r="O111" s="20"/>
      <c r="P111" s="16">
        <f t="shared" si="137"/>
        <v>-100</v>
      </c>
      <c r="R111" s="2">
        <v>1250990000000000</v>
      </c>
      <c r="S111">
        <v>1.0319999999999999E-2</v>
      </c>
      <c r="U111" s="2">
        <v>7305000000000000</v>
      </c>
      <c r="V111">
        <v>1.28</v>
      </c>
      <c r="W111" s="2">
        <v>1.34E+16</v>
      </c>
      <c r="X111">
        <v>0.95</v>
      </c>
    </row>
    <row r="112" spans="2:24">
      <c r="B112" s="13">
        <v>52</v>
      </c>
      <c r="C112" s="13">
        <v>1</v>
      </c>
      <c r="D112" s="29">
        <f t="shared" ref="D112:E112" si="210">R108</f>
        <v>8957410000000000</v>
      </c>
      <c r="E112" s="15">
        <f t="shared" si="210"/>
        <v>4.1900000000000001E-3</v>
      </c>
      <c r="F112" s="15">
        <f t="shared" si="132"/>
        <v>0.41900000000000004</v>
      </c>
      <c r="G112" s="29">
        <f t="shared" ref="G112:H112" si="211">U107</f>
        <v>7721000000000000</v>
      </c>
      <c r="H112" s="15">
        <f t="shared" si="211"/>
        <v>1.24</v>
      </c>
      <c r="I112" s="16">
        <f t="shared" si="134"/>
        <v>-13.803208740026413</v>
      </c>
      <c r="J112" s="13"/>
      <c r="K112" s="20"/>
      <c r="L112" s="15">
        <f t="shared" si="135"/>
        <v>0</v>
      </c>
      <c r="M112" s="16">
        <f t="shared" si="136"/>
        <v>-100</v>
      </c>
      <c r="N112" s="20"/>
      <c r="O112" s="20"/>
      <c r="P112" s="16">
        <f t="shared" si="137"/>
        <v>-100</v>
      </c>
      <c r="R112" s="2">
        <v>8542820000000000</v>
      </c>
      <c r="S112">
        <v>3.9699999999999996E-3</v>
      </c>
      <c r="U112" s="2">
        <v>1126000000000000</v>
      </c>
      <c r="V112">
        <v>3.25</v>
      </c>
      <c r="W112" s="2">
        <v>5809000000000000</v>
      </c>
      <c r="X112">
        <v>1.43</v>
      </c>
    </row>
    <row r="113" spans="2:24">
      <c r="B113" s="13"/>
      <c r="C113" s="13">
        <v>2</v>
      </c>
      <c r="D113" s="29">
        <f t="shared" ref="D113:E113" si="212">R107</f>
        <v>1285680000000000</v>
      </c>
      <c r="E113" s="15">
        <f t="shared" si="212"/>
        <v>9.9699999999999997E-3</v>
      </c>
      <c r="F113" s="15">
        <f t="shared" si="132"/>
        <v>0.997</v>
      </c>
      <c r="G113" s="29">
        <f t="shared" ref="G113:H113" si="213">U108</f>
        <v>1099000000000000</v>
      </c>
      <c r="H113" s="15">
        <f t="shared" si="213"/>
        <v>3.3</v>
      </c>
      <c r="I113" s="16">
        <f t="shared" si="134"/>
        <v>-14.519942754028996</v>
      </c>
      <c r="J113" s="13"/>
      <c r="K113" s="20"/>
      <c r="L113" s="15">
        <f t="shared" si="135"/>
        <v>0</v>
      </c>
      <c r="M113" s="16">
        <f t="shared" si="136"/>
        <v>-100</v>
      </c>
      <c r="N113" s="20"/>
      <c r="O113" s="20"/>
      <c r="P113" s="16">
        <f t="shared" si="137"/>
        <v>-100</v>
      </c>
      <c r="R113" s="2">
        <v>1215940000000000</v>
      </c>
      <c r="S113">
        <v>1.0189999999999999E-2</v>
      </c>
      <c r="U113" s="2">
        <v>7161000000000000</v>
      </c>
      <c r="V113">
        <v>1.29</v>
      </c>
      <c r="W113" s="2">
        <v>1.29E+16</v>
      </c>
      <c r="X113">
        <v>0.97</v>
      </c>
    </row>
    <row r="114" spans="2:24">
      <c r="B114" s="13">
        <v>53</v>
      </c>
      <c r="C114" s="13">
        <v>1</v>
      </c>
      <c r="D114" s="29">
        <f t="shared" ref="D114:E114" si="214">R110</f>
        <v>8753220000000000</v>
      </c>
      <c r="E114" s="15">
        <f t="shared" si="214"/>
        <v>4.6800000000000001E-3</v>
      </c>
      <c r="F114" s="15">
        <f t="shared" si="132"/>
        <v>0.46800000000000003</v>
      </c>
      <c r="G114" s="29">
        <f t="shared" ref="G114:H114" si="215">U109</f>
        <v>7765000000000000</v>
      </c>
      <c r="H114" s="15">
        <f t="shared" si="215"/>
        <v>1.24</v>
      </c>
      <c r="I114" s="16">
        <f t="shared" si="134"/>
        <v>-11.289788215079708</v>
      </c>
      <c r="J114" s="13"/>
      <c r="K114" s="20"/>
      <c r="L114" s="15">
        <f t="shared" si="135"/>
        <v>0</v>
      </c>
      <c r="M114" s="16">
        <f t="shared" si="136"/>
        <v>-100</v>
      </c>
      <c r="N114" s="20"/>
      <c r="O114" s="20"/>
      <c r="P114" s="16">
        <f t="shared" si="137"/>
        <v>-100</v>
      </c>
      <c r="R114" s="2">
        <v>8193880000000000</v>
      </c>
      <c r="S114">
        <v>4.7600000000000003E-3</v>
      </c>
      <c r="U114" s="2">
        <v>1051000000000000</v>
      </c>
      <c r="V114">
        <v>3.37</v>
      </c>
      <c r="W114" s="2">
        <v>5623000000000000</v>
      </c>
      <c r="X114">
        <v>1.46</v>
      </c>
    </row>
    <row r="115" spans="2:24">
      <c r="B115" s="13"/>
      <c r="C115" s="13">
        <v>2</v>
      </c>
      <c r="D115" s="29">
        <f t="shared" ref="D115:E115" si="216">R109</f>
        <v>1238360000000000</v>
      </c>
      <c r="E115" s="15">
        <f t="shared" si="216"/>
        <v>9.8600000000000007E-3</v>
      </c>
      <c r="F115" s="15">
        <f t="shared" si="132"/>
        <v>0.9860000000000001</v>
      </c>
      <c r="G115" s="29">
        <f t="shared" ref="G115:H115" si="217">U110</f>
        <v>1123000000000000</v>
      </c>
      <c r="H115" s="15">
        <f t="shared" si="217"/>
        <v>3.26</v>
      </c>
      <c r="I115" s="16">
        <f t="shared" si="134"/>
        <v>-9.3155463677767365</v>
      </c>
      <c r="J115" s="13"/>
      <c r="K115" s="20"/>
      <c r="L115" s="15">
        <f t="shared" si="135"/>
        <v>0</v>
      </c>
      <c r="M115" s="16">
        <f t="shared" si="136"/>
        <v>-100</v>
      </c>
      <c r="N115" s="20"/>
      <c r="O115" s="20"/>
      <c r="P115" s="16">
        <f t="shared" si="137"/>
        <v>-100</v>
      </c>
      <c r="R115" s="2">
        <v>1184180000000000</v>
      </c>
      <c r="S115">
        <v>1.0240000000000001E-2</v>
      </c>
      <c r="U115" s="2">
        <v>7046000000000000</v>
      </c>
      <c r="V115">
        <v>1.3</v>
      </c>
      <c r="W115" s="2">
        <v>1.255E+16</v>
      </c>
      <c r="X115">
        <v>0.98</v>
      </c>
    </row>
    <row r="116" spans="2:24">
      <c r="B116" s="13">
        <v>54</v>
      </c>
      <c r="C116" s="13">
        <v>1</v>
      </c>
      <c r="D116" s="29">
        <f t="shared" ref="D116:E116" si="218">R112</f>
        <v>8542820000000000</v>
      </c>
      <c r="E116" s="15">
        <f t="shared" si="218"/>
        <v>3.9699999999999996E-3</v>
      </c>
      <c r="F116" s="15">
        <f t="shared" si="132"/>
        <v>0.39699999999999996</v>
      </c>
      <c r="G116" s="29">
        <f t="shared" ref="G116:H116" si="219">U111</f>
        <v>7305000000000000</v>
      </c>
      <c r="H116" s="15">
        <f t="shared" si="219"/>
        <v>1.28</v>
      </c>
      <c r="I116" s="16">
        <f t="shared" si="134"/>
        <v>-14.489594770813385</v>
      </c>
      <c r="J116" s="13"/>
      <c r="K116" s="20"/>
      <c r="L116" s="15">
        <f t="shared" si="135"/>
        <v>0</v>
      </c>
      <c r="M116" s="16">
        <f t="shared" si="136"/>
        <v>-100</v>
      </c>
      <c r="N116" s="20"/>
      <c r="O116" s="20"/>
      <c r="P116" s="16">
        <f t="shared" si="137"/>
        <v>-100</v>
      </c>
      <c r="R116" s="2">
        <v>8003060000000000</v>
      </c>
      <c r="S116">
        <v>4.7000000000000002E-3</v>
      </c>
      <c r="U116" s="2">
        <v>946300000000000</v>
      </c>
      <c r="V116">
        <v>3.55</v>
      </c>
      <c r="W116" s="2">
        <v>5604000000000000</v>
      </c>
      <c r="X116">
        <v>1.46</v>
      </c>
    </row>
    <row r="117" spans="2:24">
      <c r="B117" s="13"/>
      <c r="C117" s="13">
        <v>2</v>
      </c>
      <c r="D117" s="29">
        <f t="shared" ref="D117:E117" si="220">R111</f>
        <v>1250990000000000</v>
      </c>
      <c r="E117" s="15">
        <f t="shared" si="220"/>
        <v>1.0319999999999999E-2</v>
      </c>
      <c r="F117" s="15">
        <f t="shared" si="132"/>
        <v>1.032</v>
      </c>
      <c r="G117" s="29">
        <f t="shared" ref="G117:H117" si="221">U112</f>
        <v>1126000000000000</v>
      </c>
      <c r="H117" s="15">
        <f t="shared" si="221"/>
        <v>3.25</v>
      </c>
      <c r="I117" s="16">
        <f t="shared" si="134"/>
        <v>-9.9912869007745861</v>
      </c>
      <c r="J117" s="13"/>
      <c r="K117" s="20"/>
      <c r="L117" s="15">
        <f t="shared" si="135"/>
        <v>0</v>
      </c>
      <c r="M117" s="16">
        <f t="shared" si="136"/>
        <v>-100</v>
      </c>
      <c r="N117" s="20"/>
      <c r="O117" s="20"/>
      <c r="P117" s="16">
        <f t="shared" si="137"/>
        <v>-100</v>
      </c>
      <c r="R117" s="2">
        <v>1126660000000000</v>
      </c>
      <c r="S117">
        <v>1.094E-2</v>
      </c>
      <c r="U117" s="2">
        <v>6546000000000000</v>
      </c>
      <c r="V117">
        <v>1.35</v>
      </c>
      <c r="W117" s="2">
        <v>1.176E+16</v>
      </c>
      <c r="X117">
        <v>1.02</v>
      </c>
    </row>
    <row r="118" spans="2:24">
      <c r="B118" s="13">
        <v>55</v>
      </c>
      <c r="C118" s="13">
        <v>1</v>
      </c>
      <c r="D118" s="29">
        <f t="shared" ref="D118:E118" si="222">R114</f>
        <v>8193880000000000</v>
      </c>
      <c r="E118" s="15">
        <f t="shared" si="222"/>
        <v>4.7600000000000003E-3</v>
      </c>
      <c r="F118" s="15">
        <f t="shared" si="132"/>
        <v>0.47600000000000003</v>
      </c>
      <c r="G118" s="29">
        <f t="shared" ref="G118:H118" si="223">U113</f>
        <v>7161000000000000</v>
      </c>
      <c r="H118" s="15">
        <f t="shared" si="223"/>
        <v>1.29</v>
      </c>
      <c r="I118" s="16">
        <f t="shared" si="134"/>
        <v>-12.605505572451635</v>
      </c>
      <c r="J118" s="13"/>
      <c r="K118" s="20"/>
      <c r="L118" s="15">
        <f t="shared" si="135"/>
        <v>0</v>
      </c>
      <c r="M118" s="16">
        <f t="shared" si="136"/>
        <v>-100</v>
      </c>
      <c r="N118" s="20"/>
      <c r="O118" s="20"/>
      <c r="P118" s="16">
        <f t="shared" si="137"/>
        <v>-100</v>
      </c>
      <c r="R118" s="2">
        <v>7407220000000000</v>
      </c>
      <c r="S118">
        <v>5.0299999999999997E-3</v>
      </c>
      <c r="U118" s="2">
        <v>982100000000000</v>
      </c>
      <c r="V118">
        <v>3.49</v>
      </c>
      <c r="W118" s="2">
        <v>5228000000000000</v>
      </c>
      <c r="X118">
        <v>1.52</v>
      </c>
    </row>
    <row r="119" spans="2:24">
      <c r="B119" s="13"/>
      <c r="C119" s="13">
        <v>2</v>
      </c>
      <c r="D119" s="29">
        <f t="shared" ref="D119:E119" si="224">R113</f>
        <v>1215940000000000</v>
      </c>
      <c r="E119" s="15">
        <f t="shared" si="224"/>
        <v>1.0189999999999999E-2</v>
      </c>
      <c r="F119" s="15">
        <f t="shared" si="132"/>
        <v>1.0189999999999999</v>
      </c>
      <c r="G119" s="29">
        <f t="shared" ref="G119:H119" si="225">U114</f>
        <v>1051000000000000</v>
      </c>
      <c r="H119" s="15">
        <f t="shared" si="225"/>
        <v>3.37</v>
      </c>
      <c r="I119" s="16">
        <f t="shared" si="134"/>
        <v>-13.564814053325</v>
      </c>
      <c r="J119" s="13"/>
      <c r="K119" s="20"/>
      <c r="L119" s="15">
        <f t="shared" si="135"/>
        <v>0</v>
      </c>
      <c r="M119" s="16">
        <f t="shared" si="136"/>
        <v>-100</v>
      </c>
      <c r="N119" s="20"/>
      <c r="O119" s="20"/>
      <c r="P119" s="16">
        <f t="shared" si="137"/>
        <v>-100</v>
      </c>
      <c r="R119" s="2">
        <v>1123060000000000</v>
      </c>
      <c r="S119">
        <v>1.01E-2</v>
      </c>
      <c r="U119" s="2">
        <v>6414000000000000</v>
      </c>
      <c r="V119">
        <v>1.36</v>
      </c>
      <c r="W119" s="2">
        <v>1.156E+16</v>
      </c>
      <c r="X119">
        <v>1.02</v>
      </c>
    </row>
    <row r="120" spans="2:24">
      <c r="B120" s="13">
        <v>56</v>
      </c>
      <c r="C120" s="13">
        <v>1</v>
      </c>
      <c r="D120" s="29">
        <f t="shared" ref="D120:E120" si="226">R116</f>
        <v>8003060000000000</v>
      </c>
      <c r="E120" s="15">
        <f t="shared" si="226"/>
        <v>4.7000000000000002E-3</v>
      </c>
      <c r="F120" s="15">
        <f t="shared" si="132"/>
        <v>0.47000000000000003</v>
      </c>
      <c r="G120" s="29">
        <f t="shared" ref="G120:H120" si="227">U115</f>
        <v>7046000000000000</v>
      </c>
      <c r="H120" s="15">
        <f t="shared" si="227"/>
        <v>1.3</v>
      </c>
      <c r="I120" s="16">
        <f t="shared" si="134"/>
        <v>-11.958675806504012</v>
      </c>
      <c r="J120" s="13"/>
      <c r="K120" s="20"/>
      <c r="L120" s="15">
        <f t="shared" si="135"/>
        <v>0</v>
      </c>
      <c r="M120" s="16">
        <f t="shared" si="136"/>
        <v>-100</v>
      </c>
      <c r="N120" s="20"/>
      <c r="O120" s="20"/>
      <c r="P120" s="16">
        <f t="shared" si="137"/>
        <v>-100</v>
      </c>
      <c r="R120" s="2">
        <v>7256830000000000</v>
      </c>
      <c r="S120">
        <v>4.7099999999999998E-3</v>
      </c>
      <c r="U120" s="2">
        <v>942700000000000</v>
      </c>
      <c r="V120">
        <v>3.55</v>
      </c>
      <c r="W120" s="2">
        <v>5265000000000000</v>
      </c>
      <c r="X120">
        <v>1.51</v>
      </c>
    </row>
    <row r="121" spans="2:24">
      <c r="B121" s="13"/>
      <c r="C121" s="13">
        <v>2</v>
      </c>
      <c r="D121" s="29">
        <f t="shared" ref="D121:E121" si="228">R115</f>
        <v>1184180000000000</v>
      </c>
      <c r="E121" s="15">
        <f t="shared" si="228"/>
        <v>1.0240000000000001E-2</v>
      </c>
      <c r="F121" s="15">
        <f t="shared" si="132"/>
        <v>1.024</v>
      </c>
      <c r="G121" s="29">
        <f t="shared" ref="G121:H121" si="229">U116</f>
        <v>946300000000000</v>
      </c>
      <c r="H121" s="15">
        <f t="shared" si="229"/>
        <v>3.55</v>
      </c>
      <c r="I121" s="16">
        <f t="shared" si="134"/>
        <v>-20.088162272627471</v>
      </c>
      <c r="J121" s="13"/>
      <c r="K121" s="20"/>
      <c r="L121" s="15">
        <f t="shared" si="135"/>
        <v>0</v>
      </c>
      <c r="M121" s="16">
        <f t="shared" si="136"/>
        <v>-100</v>
      </c>
      <c r="N121" s="20"/>
      <c r="O121" s="20"/>
      <c r="P121" s="16">
        <f t="shared" si="137"/>
        <v>-100</v>
      </c>
      <c r="R121" s="2">
        <v>1196100000000000</v>
      </c>
      <c r="S121">
        <v>1.044E-2</v>
      </c>
      <c r="U121" s="2">
        <v>6074000000000000</v>
      </c>
      <c r="V121">
        <v>1.4</v>
      </c>
      <c r="W121" s="2">
        <v>1.073E+16</v>
      </c>
      <c r="X121">
        <v>1.06</v>
      </c>
    </row>
    <row r="122" spans="2:24">
      <c r="B122" s="13">
        <v>57</v>
      </c>
      <c r="C122" s="13">
        <v>1</v>
      </c>
      <c r="D122" s="29">
        <f t="shared" ref="D122:E122" si="230">R118</f>
        <v>7407220000000000</v>
      </c>
      <c r="E122" s="15">
        <f t="shared" si="230"/>
        <v>5.0299999999999997E-3</v>
      </c>
      <c r="F122" s="15">
        <f t="shared" si="132"/>
        <v>0.503</v>
      </c>
      <c r="G122" s="29">
        <f t="shared" ref="G122:H122" si="231">U117</f>
        <v>6546000000000000</v>
      </c>
      <c r="H122" s="15">
        <f t="shared" si="231"/>
        <v>1.35</v>
      </c>
      <c r="I122" s="16">
        <f t="shared" si="134"/>
        <v>-11.626764157133175</v>
      </c>
      <c r="J122" s="13"/>
      <c r="K122" s="20"/>
      <c r="L122" s="15">
        <f t="shared" si="135"/>
        <v>0</v>
      </c>
      <c r="M122" s="16">
        <f t="shared" si="136"/>
        <v>-100</v>
      </c>
      <c r="N122" s="20"/>
      <c r="O122" s="20"/>
      <c r="P122" s="16">
        <f t="shared" si="137"/>
        <v>-100</v>
      </c>
      <c r="R122" s="2">
        <v>6874420000000000</v>
      </c>
      <c r="S122">
        <v>5.2100000000000002E-3</v>
      </c>
      <c r="U122" s="2">
        <v>978500000000000</v>
      </c>
      <c r="V122">
        <v>3.5</v>
      </c>
      <c r="W122" s="2">
        <v>5628000000000000</v>
      </c>
      <c r="X122">
        <v>1.46</v>
      </c>
    </row>
    <row r="123" spans="2:24">
      <c r="B123" s="13"/>
      <c r="C123" s="13">
        <v>2</v>
      </c>
      <c r="D123" s="29">
        <f t="shared" ref="D123:E123" si="232">R117</f>
        <v>1126660000000000</v>
      </c>
      <c r="E123" s="15">
        <f t="shared" si="232"/>
        <v>1.094E-2</v>
      </c>
      <c r="F123" s="15">
        <f t="shared" si="132"/>
        <v>1.0940000000000001</v>
      </c>
      <c r="G123" s="29">
        <f t="shared" ref="G123:H123" si="233">U118</f>
        <v>982100000000000</v>
      </c>
      <c r="H123" s="15">
        <f t="shared" si="233"/>
        <v>3.49</v>
      </c>
      <c r="I123" s="16">
        <f t="shared" si="134"/>
        <v>-12.830845152929898</v>
      </c>
      <c r="J123" s="13"/>
      <c r="K123" s="20"/>
      <c r="L123" s="15">
        <f t="shared" si="135"/>
        <v>0</v>
      </c>
      <c r="M123" s="16">
        <f t="shared" si="136"/>
        <v>-100</v>
      </c>
      <c r="N123" s="20"/>
      <c r="O123" s="20"/>
      <c r="P123" s="16">
        <f t="shared" si="137"/>
        <v>-100</v>
      </c>
      <c r="R123" s="2">
        <v>1400140000000000</v>
      </c>
      <c r="S123">
        <v>9.4199999999999996E-3</v>
      </c>
      <c r="U123" s="2">
        <v>6067000000000000</v>
      </c>
      <c r="V123">
        <v>1.4</v>
      </c>
      <c r="W123" s="2">
        <v>1.058E+16</v>
      </c>
      <c r="X123">
        <v>1.07</v>
      </c>
    </row>
    <row r="124" spans="2:24">
      <c r="B124" s="13">
        <v>58</v>
      </c>
      <c r="C124" s="13">
        <v>1</v>
      </c>
      <c r="D124" s="29">
        <f t="shared" ref="D124:E124" si="234">R120</f>
        <v>7256830000000000</v>
      </c>
      <c r="E124" s="15">
        <f t="shared" si="234"/>
        <v>4.7099999999999998E-3</v>
      </c>
      <c r="F124" s="15">
        <f t="shared" si="132"/>
        <v>0.47099999999999997</v>
      </c>
      <c r="G124" s="29">
        <f t="shared" ref="G124:H124" si="235">U119</f>
        <v>6414000000000000</v>
      </c>
      <c r="H124" s="15">
        <f t="shared" si="235"/>
        <v>1.36</v>
      </c>
      <c r="I124" s="16">
        <f t="shared" si="134"/>
        <v>-11.614299907810986</v>
      </c>
      <c r="J124" s="13"/>
      <c r="K124" s="20"/>
      <c r="L124" s="15">
        <f t="shared" si="135"/>
        <v>0</v>
      </c>
      <c r="M124" s="16">
        <f t="shared" si="136"/>
        <v>-100</v>
      </c>
      <c r="N124" s="20"/>
      <c r="O124" s="20"/>
      <c r="P124" s="16">
        <f t="shared" si="137"/>
        <v>-100</v>
      </c>
      <c r="R124" s="2">
        <v>6894030000000000</v>
      </c>
      <c r="S124">
        <v>4.9800000000000001E-3</v>
      </c>
      <c r="U124" s="2">
        <v>1227000000000000</v>
      </c>
      <c r="V124">
        <v>3.12</v>
      </c>
      <c r="W124" s="2">
        <v>6653000000000000</v>
      </c>
      <c r="X124">
        <v>1.34</v>
      </c>
    </row>
    <row r="125" spans="2:24">
      <c r="B125" s="13"/>
      <c r="C125" s="13">
        <v>2</v>
      </c>
      <c r="D125" s="29">
        <f t="shared" ref="D125:E125" si="236">R119</f>
        <v>1123060000000000</v>
      </c>
      <c r="E125" s="15">
        <f t="shared" si="236"/>
        <v>1.01E-2</v>
      </c>
      <c r="F125" s="15">
        <f t="shared" si="132"/>
        <v>1.01</v>
      </c>
      <c r="G125" s="29">
        <f t="shared" ref="G125:H125" si="237">U120</f>
        <v>942700000000000</v>
      </c>
      <c r="H125" s="15">
        <f t="shared" si="237"/>
        <v>3.55</v>
      </c>
      <c r="I125" s="16">
        <f t="shared" si="134"/>
        <v>-16.059694050184319</v>
      </c>
      <c r="J125" s="13"/>
      <c r="K125" s="20"/>
      <c r="L125" s="15">
        <f t="shared" si="135"/>
        <v>0</v>
      </c>
      <c r="M125" s="16">
        <f t="shared" si="136"/>
        <v>-100</v>
      </c>
      <c r="N125" s="20"/>
      <c r="O125" s="20"/>
      <c r="P125" s="16">
        <f t="shared" si="137"/>
        <v>-100</v>
      </c>
      <c r="R125" s="2">
        <v>6943230000000000</v>
      </c>
      <c r="S125">
        <v>9.4299999999999991E-3</v>
      </c>
    </row>
    <row r="126" spans="2:24">
      <c r="B126" s="13">
        <v>59</v>
      </c>
      <c r="C126" s="13">
        <v>1</v>
      </c>
      <c r="D126" s="29">
        <f t="shared" ref="D126:E126" si="238">R122</f>
        <v>6874420000000000</v>
      </c>
      <c r="E126" s="15">
        <f t="shared" si="238"/>
        <v>5.2100000000000002E-3</v>
      </c>
      <c r="F126" s="15">
        <f t="shared" si="132"/>
        <v>0.52100000000000002</v>
      </c>
      <c r="G126" s="29">
        <f t="shared" ref="G126:H126" si="239">U121</f>
        <v>6074000000000000</v>
      </c>
      <c r="H126" s="15">
        <f t="shared" si="239"/>
        <v>1.4</v>
      </c>
      <c r="I126" s="16">
        <f t="shared" si="134"/>
        <v>-11.643455011477332</v>
      </c>
      <c r="J126" s="13"/>
      <c r="K126" s="20"/>
      <c r="L126" s="15">
        <f t="shared" si="135"/>
        <v>0</v>
      </c>
      <c r="M126" s="16">
        <f t="shared" si="136"/>
        <v>-100</v>
      </c>
      <c r="N126" s="20"/>
      <c r="O126" s="20"/>
      <c r="P126" s="16">
        <f t="shared" si="137"/>
        <v>-100</v>
      </c>
      <c r="R126" s="2">
        <v>1.60845E+16</v>
      </c>
      <c r="S126">
        <v>3.3400000000000001E-3</v>
      </c>
    </row>
    <row r="127" spans="2:24">
      <c r="B127" s="13"/>
      <c r="C127" s="13">
        <v>2</v>
      </c>
      <c r="D127" s="29">
        <f t="shared" ref="D127:E127" si="240">R121</f>
        <v>1196100000000000</v>
      </c>
      <c r="E127" s="15">
        <f t="shared" si="240"/>
        <v>1.044E-2</v>
      </c>
      <c r="F127" s="15">
        <f t="shared" si="132"/>
        <v>1.044</v>
      </c>
      <c r="G127" s="29">
        <f t="shared" ref="G127:H127" si="241">U122</f>
        <v>978500000000000</v>
      </c>
      <c r="H127" s="15">
        <f t="shared" si="241"/>
        <v>3.5</v>
      </c>
      <c r="I127" s="16">
        <f t="shared" si="134"/>
        <v>-18.192458824513</v>
      </c>
      <c r="J127" s="13"/>
      <c r="K127" s="20"/>
      <c r="L127" s="15">
        <f t="shared" si="135"/>
        <v>0</v>
      </c>
      <c r="M127" s="16">
        <f t="shared" si="136"/>
        <v>-100</v>
      </c>
      <c r="N127" s="20"/>
      <c r="O127" s="20"/>
      <c r="P127" s="16">
        <f t="shared" si="137"/>
        <v>-100</v>
      </c>
      <c r="R127" s="2">
        <v>7003100000000000</v>
      </c>
      <c r="S127">
        <v>8.8100000000000001E-3</v>
      </c>
    </row>
    <row r="128" spans="2:24">
      <c r="B128" s="13">
        <v>60</v>
      </c>
      <c r="C128" s="13">
        <v>1</v>
      </c>
      <c r="D128" s="29">
        <f t="shared" ref="D128:E128" si="242">R124</f>
        <v>6894030000000000</v>
      </c>
      <c r="E128" s="15">
        <f t="shared" si="242"/>
        <v>4.9800000000000001E-3</v>
      </c>
      <c r="F128" s="15">
        <f t="shared" si="132"/>
        <v>0.498</v>
      </c>
      <c r="G128" s="29">
        <f t="shared" ref="G128:H128" si="243">U123</f>
        <v>6067000000000000</v>
      </c>
      <c r="H128" s="15">
        <f t="shared" si="243"/>
        <v>1.4</v>
      </c>
      <c r="I128" s="16">
        <f t="shared" si="134"/>
        <v>-11.996321454939999</v>
      </c>
      <c r="J128" s="13"/>
      <c r="K128" s="20"/>
      <c r="L128" s="15">
        <f t="shared" si="135"/>
        <v>0</v>
      </c>
      <c r="M128" s="16">
        <f t="shared" si="136"/>
        <v>-100</v>
      </c>
      <c r="N128" s="20"/>
      <c r="O128" s="20"/>
      <c r="P128" s="16">
        <f t="shared" si="137"/>
        <v>-100</v>
      </c>
      <c r="R128" s="2">
        <v>1.61314E+16</v>
      </c>
      <c r="S128">
        <v>3.14E-3</v>
      </c>
    </row>
    <row r="129" spans="2:19">
      <c r="B129" s="13"/>
      <c r="C129" s="13">
        <v>2</v>
      </c>
      <c r="D129" s="29">
        <f t="shared" ref="D129:E129" si="244">R123</f>
        <v>1400140000000000</v>
      </c>
      <c r="E129" s="15">
        <f t="shared" si="244"/>
        <v>9.4199999999999996E-3</v>
      </c>
      <c r="F129" s="15">
        <f t="shared" si="132"/>
        <v>0.94199999999999995</v>
      </c>
      <c r="G129" s="29">
        <f t="shared" ref="G129:H129" si="245">U124</f>
        <v>1227000000000000</v>
      </c>
      <c r="H129" s="15">
        <f t="shared" si="245"/>
        <v>3.12</v>
      </c>
      <c r="I129" s="16">
        <f t="shared" si="134"/>
        <v>-12.365906266516205</v>
      </c>
      <c r="J129" s="13"/>
      <c r="K129" s="20"/>
      <c r="L129" s="15">
        <f t="shared" si="135"/>
        <v>0</v>
      </c>
      <c r="M129" s="16">
        <f t="shared" si="136"/>
        <v>-100</v>
      </c>
      <c r="N129" s="20"/>
      <c r="O129" s="20"/>
      <c r="P129" s="16">
        <f t="shared" si="137"/>
        <v>-100</v>
      </c>
      <c r="R129" s="2">
        <v>6984050000000000</v>
      </c>
      <c r="S129">
        <v>9.8700000000000003E-3</v>
      </c>
    </row>
    <row r="130" spans="2:19">
      <c r="B130" s="13"/>
      <c r="C130" s="13"/>
      <c r="D130" s="14"/>
      <c r="E130" s="20"/>
      <c r="F130" s="14"/>
      <c r="G130" s="20"/>
      <c r="H130" s="20"/>
      <c r="I130" s="20"/>
      <c r="J130" s="13"/>
      <c r="K130" s="20"/>
      <c r="L130" s="13"/>
      <c r="M130" s="13"/>
      <c r="N130" s="20"/>
      <c r="O130" s="20"/>
      <c r="P130" s="20"/>
      <c r="R130" s="2">
        <v>1.5753E+16</v>
      </c>
      <c r="S130">
        <v>3.31E-3</v>
      </c>
    </row>
    <row r="131" spans="2:19">
      <c r="B131" s="21"/>
      <c r="C131" s="21"/>
      <c r="D131" s="30" t="s">
        <v>33</v>
      </c>
      <c r="E131" s="30"/>
      <c r="F131" s="30"/>
      <c r="G131" s="30" t="s">
        <v>19</v>
      </c>
      <c r="H131" s="30"/>
      <c r="I131" s="30"/>
      <c r="J131" s="30" t="s">
        <v>34</v>
      </c>
      <c r="K131" s="30"/>
      <c r="L131" s="30"/>
      <c r="M131" s="30"/>
      <c r="N131" s="30" t="s">
        <v>11</v>
      </c>
      <c r="O131" s="30"/>
      <c r="P131" s="30"/>
      <c r="R131" s="2">
        <v>6810250000000000</v>
      </c>
      <c r="S131">
        <v>9.6100000000000005E-3</v>
      </c>
    </row>
    <row r="132" spans="2:19">
      <c r="B132" s="21" t="s">
        <v>46</v>
      </c>
      <c r="C132" s="21" t="s">
        <v>9</v>
      </c>
      <c r="D132" s="21" t="s">
        <v>12</v>
      </c>
      <c r="E132" s="21" t="s">
        <v>27</v>
      </c>
      <c r="F132" s="21" t="s">
        <v>17</v>
      </c>
      <c r="G132" s="21" t="s">
        <v>12</v>
      </c>
      <c r="H132" s="21" t="s">
        <v>17</v>
      </c>
      <c r="I132" s="21" t="s">
        <v>4</v>
      </c>
      <c r="J132" s="21" t="s">
        <v>12</v>
      </c>
      <c r="K132" s="21" t="s">
        <v>27</v>
      </c>
      <c r="L132" s="21" t="s">
        <v>17</v>
      </c>
      <c r="M132" s="21" t="s">
        <v>4</v>
      </c>
      <c r="N132" s="21" t="s">
        <v>12</v>
      </c>
      <c r="O132" s="21" t="s">
        <v>17</v>
      </c>
      <c r="P132" s="21" t="s">
        <v>4</v>
      </c>
      <c r="R132" s="2">
        <v>1.53934E+16</v>
      </c>
      <c r="S132">
        <v>3.16E-3</v>
      </c>
    </row>
    <row r="133" spans="2:19">
      <c r="B133" s="19">
        <v>1</v>
      </c>
      <c r="C133" s="13">
        <v>1</v>
      </c>
      <c r="D133" s="29">
        <f>R126</f>
        <v>1.60845E+16</v>
      </c>
      <c r="E133" s="15">
        <f>S126</f>
        <v>3.3400000000000001E-3</v>
      </c>
      <c r="F133" s="15">
        <f>E133*100</f>
        <v>0.33400000000000002</v>
      </c>
      <c r="G133" s="29">
        <f>W5</f>
        <v>1.418E+16</v>
      </c>
      <c r="H133" s="15">
        <f>X5</f>
        <v>0.92</v>
      </c>
      <c r="I133" s="16">
        <f>(G133-$D133)*100/$D133</f>
        <v>-11.840591874164568</v>
      </c>
      <c r="J133" s="24"/>
      <c r="K133" s="25"/>
      <c r="L133" s="15">
        <f>K133*100</f>
        <v>0</v>
      </c>
      <c r="M133" s="16">
        <f>(J133-$D133)*100/$D133</f>
        <v>-100</v>
      </c>
      <c r="N133" s="24"/>
      <c r="O133" s="25"/>
      <c r="P133" s="16">
        <f>(N133-$D133)*100/$D133</f>
        <v>-100</v>
      </c>
      <c r="R133" s="2">
        <v>6609000000000000</v>
      </c>
      <c r="S133">
        <v>8.7299999999999999E-3</v>
      </c>
    </row>
    <row r="134" spans="2:19">
      <c r="B134" s="13"/>
      <c r="C134" s="13">
        <v>2</v>
      </c>
      <c r="D134" s="29">
        <f>R125</f>
        <v>6943230000000000</v>
      </c>
      <c r="E134" s="15">
        <f>S125</f>
        <v>9.4299999999999991E-3</v>
      </c>
      <c r="F134" s="15">
        <f t="shared" ref="F134:F197" si="246">E134*100</f>
        <v>0.94299999999999995</v>
      </c>
      <c r="G134" s="29">
        <f t="shared" ref="G134:H134" si="247">W6</f>
        <v>6125000000000000</v>
      </c>
      <c r="H134" s="15">
        <f t="shared" si="247"/>
        <v>1.4</v>
      </c>
      <c r="I134" s="16">
        <f t="shared" ref="I134:I197" si="248">(G134-$D134)*100/$D134</f>
        <v>-11.784572886106321</v>
      </c>
      <c r="J134" s="24"/>
      <c r="K134" s="25"/>
      <c r="L134" s="15">
        <f t="shared" ref="L134:L197" si="249">K134*100</f>
        <v>0</v>
      </c>
      <c r="M134" s="16">
        <f t="shared" ref="M134:M197" si="250">(J134-$D134)*100/$D134</f>
        <v>-100</v>
      </c>
      <c r="N134" s="24"/>
      <c r="O134" s="25"/>
      <c r="P134" s="16">
        <f t="shared" ref="P134:P197" si="251">(N134-$D134)*100/$D134</f>
        <v>-100</v>
      </c>
      <c r="R134" s="2">
        <v>1.47559E+16</v>
      </c>
      <c r="S134">
        <v>3.64E-3</v>
      </c>
    </row>
    <row r="135" spans="2:19">
      <c r="B135" s="13">
        <v>2</v>
      </c>
      <c r="C135" s="13">
        <v>1</v>
      </c>
      <c r="D135" s="29">
        <f>R128</f>
        <v>1.61314E+16</v>
      </c>
      <c r="E135" s="15">
        <f>S128</f>
        <v>3.14E-3</v>
      </c>
      <c r="F135" s="15">
        <f t="shared" si="246"/>
        <v>0.314</v>
      </c>
      <c r="G135" s="29">
        <f t="shared" ref="G135:H135" si="252">W7</f>
        <v>1.385E+16</v>
      </c>
      <c r="H135" s="15">
        <f t="shared" si="252"/>
        <v>0.93</v>
      </c>
      <c r="I135" s="16">
        <f t="shared" si="248"/>
        <v>-14.142603865752507</v>
      </c>
      <c r="J135" s="24"/>
      <c r="K135" s="25"/>
      <c r="L135" s="15">
        <f t="shared" si="249"/>
        <v>0</v>
      </c>
      <c r="M135" s="16">
        <f t="shared" si="250"/>
        <v>-100</v>
      </c>
      <c r="N135" s="24"/>
      <c r="O135" s="25"/>
      <c r="P135" s="16">
        <f t="shared" si="251"/>
        <v>-100</v>
      </c>
      <c r="R135" s="2">
        <v>6339720000000000</v>
      </c>
      <c r="S135">
        <v>9.7599999999999996E-3</v>
      </c>
    </row>
    <row r="136" spans="2:19">
      <c r="B136" s="13"/>
      <c r="C136" s="13">
        <v>2</v>
      </c>
      <c r="D136" s="29">
        <f>R127</f>
        <v>7003100000000000</v>
      </c>
      <c r="E136" s="15">
        <f>S127</f>
        <v>8.8100000000000001E-3</v>
      </c>
      <c r="F136" s="15">
        <f t="shared" si="246"/>
        <v>0.88100000000000001</v>
      </c>
      <c r="G136" s="29">
        <f t="shared" ref="G136:H136" si="253">W8</f>
        <v>6043000000000000</v>
      </c>
      <c r="H136" s="15">
        <f t="shared" si="253"/>
        <v>1.41</v>
      </c>
      <c r="I136" s="16">
        <f t="shared" si="248"/>
        <v>-13.709642872442204</v>
      </c>
      <c r="J136" s="24"/>
      <c r="K136" s="25"/>
      <c r="L136" s="15">
        <f t="shared" si="249"/>
        <v>0</v>
      </c>
      <c r="M136" s="16">
        <f t="shared" si="250"/>
        <v>-100</v>
      </c>
      <c r="N136" s="24"/>
      <c r="O136" s="25"/>
      <c r="P136" s="16">
        <f t="shared" si="251"/>
        <v>-100</v>
      </c>
      <c r="R136" s="2">
        <v>1.42997E+16</v>
      </c>
      <c r="S136">
        <v>3.3600000000000001E-3</v>
      </c>
    </row>
    <row r="137" spans="2:19">
      <c r="B137" s="13">
        <v>3</v>
      </c>
      <c r="C137" s="13">
        <v>1</v>
      </c>
      <c r="D137" s="29">
        <f t="shared" ref="D137:E137" si="254">R130</f>
        <v>1.5753E+16</v>
      </c>
      <c r="E137" s="15">
        <f t="shared" si="254"/>
        <v>3.31E-3</v>
      </c>
      <c r="F137" s="15">
        <f t="shared" si="246"/>
        <v>0.33100000000000002</v>
      </c>
      <c r="G137" s="29">
        <f t="shared" ref="G137:H137" si="255">W9</f>
        <v>1.377E+16</v>
      </c>
      <c r="H137" s="15">
        <f t="shared" si="255"/>
        <v>0.94</v>
      </c>
      <c r="I137" s="16">
        <f t="shared" si="248"/>
        <v>-12.588078461245477</v>
      </c>
      <c r="J137" s="24"/>
      <c r="K137" s="25"/>
      <c r="L137" s="15">
        <f t="shared" si="249"/>
        <v>0</v>
      </c>
      <c r="M137" s="16">
        <f t="shared" si="250"/>
        <v>-100</v>
      </c>
      <c r="N137" s="24"/>
      <c r="O137" s="25"/>
      <c r="P137" s="16">
        <f t="shared" si="251"/>
        <v>-100</v>
      </c>
      <c r="R137" s="2">
        <v>6217140000000000</v>
      </c>
      <c r="S137">
        <v>1.0410000000000001E-2</v>
      </c>
    </row>
    <row r="138" spans="2:19">
      <c r="B138" s="13"/>
      <c r="C138" s="13">
        <v>2</v>
      </c>
      <c r="D138" s="29">
        <f t="shared" ref="D138:E138" si="256">R129</f>
        <v>6984050000000000</v>
      </c>
      <c r="E138" s="15">
        <f t="shared" si="256"/>
        <v>9.8700000000000003E-3</v>
      </c>
      <c r="F138" s="15">
        <f t="shared" si="246"/>
        <v>0.98699999999999999</v>
      </c>
      <c r="G138" s="29">
        <f t="shared" ref="G138:H138" si="257">W10</f>
        <v>5857000000000000</v>
      </c>
      <c r="H138" s="15">
        <f t="shared" si="257"/>
        <v>1.43</v>
      </c>
      <c r="I138" s="16">
        <f t="shared" si="248"/>
        <v>-16.137484697274505</v>
      </c>
      <c r="J138" s="24"/>
      <c r="K138" s="25"/>
      <c r="L138" s="15">
        <f t="shared" si="249"/>
        <v>0</v>
      </c>
      <c r="M138" s="16">
        <f t="shared" si="250"/>
        <v>-100</v>
      </c>
      <c r="N138" s="24"/>
      <c r="O138" s="25"/>
      <c r="P138" s="16">
        <f t="shared" si="251"/>
        <v>-100</v>
      </c>
      <c r="R138" s="2">
        <v>1.34403E+16</v>
      </c>
      <c r="S138">
        <v>3.8700000000000002E-3</v>
      </c>
    </row>
    <row r="139" spans="2:19">
      <c r="B139" s="13">
        <v>4</v>
      </c>
      <c r="C139" s="13">
        <v>1</v>
      </c>
      <c r="D139" s="29">
        <f t="shared" ref="D139:E139" si="258">R132</f>
        <v>1.53934E+16</v>
      </c>
      <c r="E139" s="15">
        <f t="shared" si="258"/>
        <v>3.16E-3</v>
      </c>
      <c r="F139" s="15">
        <f t="shared" si="246"/>
        <v>0.316</v>
      </c>
      <c r="G139" s="29">
        <f t="shared" ref="G139:H139" si="259">W11</f>
        <v>1.365E+16</v>
      </c>
      <c r="H139" s="15">
        <f t="shared" si="259"/>
        <v>0.94</v>
      </c>
      <c r="I139" s="16">
        <f t="shared" si="248"/>
        <v>-11.32563306352073</v>
      </c>
      <c r="J139" s="13"/>
      <c r="K139" s="20"/>
      <c r="L139" s="15">
        <f t="shared" si="249"/>
        <v>0</v>
      </c>
      <c r="M139" s="16">
        <f t="shared" si="250"/>
        <v>-100</v>
      </c>
      <c r="N139" s="20"/>
      <c r="O139" s="20"/>
      <c r="P139" s="16">
        <f t="shared" si="251"/>
        <v>-100</v>
      </c>
      <c r="R139" s="2">
        <v>6088190000000000</v>
      </c>
      <c r="S139">
        <v>1.074E-2</v>
      </c>
    </row>
    <row r="140" spans="2:19">
      <c r="B140" s="13"/>
      <c r="C140" s="13">
        <v>2</v>
      </c>
      <c r="D140" s="29">
        <f t="shared" ref="D140:E140" si="260">R131</f>
        <v>6810250000000000</v>
      </c>
      <c r="E140" s="15">
        <f t="shared" si="260"/>
        <v>9.6100000000000005E-3</v>
      </c>
      <c r="F140" s="15">
        <f t="shared" si="246"/>
        <v>0.96100000000000008</v>
      </c>
      <c r="G140" s="29">
        <f t="shared" ref="G140:H140" si="261">W12</f>
        <v>5934000000000000</v>
      </c>
      <c r="H140" s="15">
        <f t="shared" si="261"/>
        <v>1.42</v>
      </c>
      <c r="I140" s="16">
        <f t="shared" si="248"/>
        <v>-12.866634851877684</v>
      </c>
      <c r="J140" s="13"/>
      <c r="K140" s="20"/>
      <c r="L140" s="15">
        <f t="shared" si="249"/>
        <v>0</v>
      </c>
      <c r="M140" s="16">
        <f t="shared" si="250"/>
        <v>-100</v>
      </c>
      <c r="N140" s="20"/>
      <c r="O140" s="20"/>
      <c r="P140" s="16">
        <f t="shared" si="251"/>
        <v>-100</v>
      </c>
      <c r="R140" s="2">
        <v>1.2965E+16</v>
      </c>
      <c r="S140">
        <v>3.63E-3</v>
      </c>
    </row>
    <row r="141" spans="2:19">
      <c r="B141" s="13">
        <v>5</v>
      </c>
      <c r="C141" s="13">
        <v>1</v>
      </c>
      <c r="D141" s="29">
        <f t="shared" ref="D141:E141" si="262">R134</f>
        <v>1.47559E+16</v>
      </c>
      <c r="E141" s="15">
        <f t="shared" si="262"/>
        <v>3.64E-3</v>
      </c>
      <c r="F141" s="15">
        <f t="shared" si="246"/>
        <v>0.36399999999999999</v>
      </c>
      <c r="G141" s="29">
        <f t="shared" ref="G141:H141" si="263">W13</f>
        <v>1.3E+16</v>
      </c>
      <c r="H141" s="15">
        <f t="shared" si="263"/>
        <v>0.97</v>
      </c>
      <c r="I141" s="16">
        <f t="shared" si="248"/>
        <v>-11.899646920892661</v>
      </c>
      <c r="J141" s="13"/>
      <c r="K141" s="20"/>
      <c r="L141" s="15">
        <f t="shared" si="249"/>
        <v>0</v>
      </c>
      <c r="M141" s="16">
        <f t="shared" si="250"/>
        <v>-100</v>
      </c>
      <c r="N141" s="20"/>
      <c r="O141" s="20"/>
      <c r="P141" s="16">
        <f t="shared" si="251"/>
        <v>-100</v>
      </c>
      <c r="R141" s="2">
        <v>6568940000000000</v>
      </c>
      <c r="S141">
        <v>9.6699999999999998E-3</v>
      </c>
    </row>
    <row r="142" spans="2:19">
      <c r="B142" s="13"/>
      <c r="C142" s="13">
        <v>2</v>
      </c>
      <c r="D142" s="29">
        <f t="shared" ref="D142:E142" si="264">R133</f>
        <v>6609000000000000</v>
      </c>
      <c r="E142" s="15">
        <f t="shared" si="264"/>
        <v>8.7299999999999999E-3</v>
      </c>
      <c r="F142" s="15">
        <f t="shared" si="246"/>
        <v>0.873</v>
      </c>
      <c r="G142" s="29">
        <f t="shared" ref="G142:H142" si="265">W14</f>
        <v>5575000000000000</v>
      </c>
      <c r="H142" s="15">
        <f t="shared" si="265"/>
        <v>1.46</v>
      </c>
      <c r="I142" s="16">
        <f t="shared" si="248"/>
        <v>-15.645332122862763</v>
      </c>
      <c r="J142" s="13"/>
      <c r="K142" s="20"/>
      <c r="L142" s="15">
        <f t="shared" si="249"/>
        <v>0</v>
      </c>
      <c r="M142" s="16">
        <f t="shared" si="250"/>
        <v>-100</v>
      </c>
      <c r="N142" s="20"/>
      <c r="O142" s="20"/>
      <c r="P142" s="16">
        <f t="shared" si="251"/>
        <v>-100</v>
      </c>
      <c r="R142" s="2">
        <v>1.23146E+16</v>
      </c>
      <c r="S142">
        <v>3.7799999999999999E-3</v>
      </c>
    </row>
    <row r="143" spans="2:19">
      <c r="B143" s="13">
        <v>6</v>
      </c>
      <c r="C143" s="13">
        <v>1</v>
      </c>
      <c r="D143" s="29">
        <f t="shared" ref="D143:E143" si="266">R136</f>
        <v>1.42997E+16</v>
      </c>
      <c r="E143" s="15">
        <f t="shared" si="266"/>
        <v>3.3600000000000001E-3</v>
      </c>
      <c r="F143" s="15">
        <f t="shared" si="246"/>
        <v>0.33600000000000002</v>
      </c>
      <c r="G143" s="29">
        <f t="shared" ref="G143:H143" si="267">W15</f>
        <v>1.266E+16</v>
      </c>
      <c r="H143" s="15">
        <f t="shared" si="267"/>
        <v>0.98</v>
      </c>
      <c r="I143" s="16">
        <f t="shared" si="248"/>
        <v>-11.466674126030616</v>
      </c>
      <c r="J143" s="13"/>
      <c r="K143" s="20"/>
      <c r="L143" s="15">
        <f t="shared" si="249"/>
        <v>0</v>
      </c>
      <c r="M143" s="16">
        <f t="shared" si="250"/>
        <v>-100</v>
      </c>
      <c r="N143" s="20"/>
      <c r="O143" s="20"/>
      <c r="P143" s="16">
        <f t="shared" si="251"/>
        <v>-100</v>
      </c>
      <c r="R143" s="2">
        <v>7539400000000000</v>
      </c>
      <c r="S143">
        <v>9.9600000000000001E-3</v>
      </c>
    </row>
    <row r="144" spans="2:19">
      <c r="B144" s="13"/>
      <c r="C144" s="13">
        <v>2</v>
      </c>
      <c r="D144" s="29">
        <f t="shared" ref="D144:E144" si="268">R135</f>
        <v>6339720000000000</v>
      </c>
      <c r="E144" s="15">
        <f t="shared" si="268"/>
        <v>9.7599999999999996E-3</v>
      </c>
      <c r="F144" s="15">
        <f t="shared" si="246"/>
        <v>0.97599999999999998</v>
      </c>
      <c r="G144" s="29">
        <f t="shared" ref="G144:H144" si="269">W16</f>
        <v>5611000000000000</v>
      </c>
      <c r="H144" s="15">
        <f t="shared" si="269"/>
        <v>1.46</v>
      </c>
      <c r="I144" s="16">
        <f t="shared" si="248"/>
        <v>-11.494513953297622</v>
      </c>
      <c r="J144" s="13"/>
      <c r="K144" s="20"/>
      <c r="L144" s="15">
        <f t="shared" si="249"/>
        <v>0</v>
      </c>
      <c r="M144" s="16">
        <f t="shared" si="250"/>
        <v>-100</v>
      </c>
      <c r="N144" s="20"/>
      <c r="O144" s="20"/>
      <c r="P144" s="16">
        <f t="shared" si="251"/>
        <v>-100</v>
      </c>
      <c r="R144" s="2">
        <v>1.21258E+16</v>
      </c>
      <c r="S144">
        <v>3.98E-3</v>
      </c>
    </row>
    <row r="145" spans="2:19">
      <c r="B145" s="13">
        <v>7</v>
      </c>
      <c r="C145" s="13">
        <v>1</v>
      </c>
      <c r="D145" s="29">
        <f t="shared" ref="D145:E145" si="270">R138</f>
        <v>1.34403E+16</v>
      </c>
      <c r="E145" s="15">
        <f t="shared" si="270"/>
        <v>3.8700000000000002E-3</v>
      </c>
      <c r="F145" s="15">
        <f t="shared" si="246"/>
        <v>0.38700000000000001</v>
      </c>
      <c r="G145" s="29">
        <f t="shared" ref="G145:H145" si="271">W17</f>
        <v>1.173E+16</v>
      </c>
      <c r="H145" s="15">
        <f t="shared" si="271"/>
        <v>1.01</v>
      </c>
      <c r="I145" s="16">
        <f t="shared" si="248"/>
        <v>-12.725162384768197</v>
      </c>
      <c r="J145" s="13"/>
      <c r="K145" s="20"/>
      <c r="L145" s="15">
        <f t="shared" si="249"/>
        <v>0</v>
      </c>
      <c r="M145" s="16">
        <f t="shared" si="250"/>
        <v>-100</v>
      </c>
      <c r="N145" s="20"/>
      <c r="O145" s="20"/>
      <c r="P145" s="16">
        <f t="shared" si="251"/>
        <v>-100</v>
      </c>
      <c r="R145" s="2">
        <v>7135900000000000</v>
      </c>
      <c r="S145">
        <v>8.6099999999999996E-3</v>
      </c>
    </row>
    <row r="146" spans="2:19">
      <c r="B146" s="13"/>
      <c r="C146" s="13">
        <v>2</v>
      </c>
      <c r="D146" s="29">
        <f t="shared" ref="D146:E146" si="272">R137</f>
        <v>6217140000000000</v>
      </c>
      <c r="E146" s="15">
        <f t="shared" si="272"/>
        <v>1.0410000000000001E-2</v>
      </c>
      <c r="F146" s="15">
        <f t="shared" si="246"/>
        <v>1.0410000000000001</v>
      </c>
      <c r="G146" s="29">
        <f t="shared" ref="G146:H146" si="273">W18</f>
        <v>5305000000000000</v>
      </c>
      <c r="H146" s="15">
        <f t="shared" si="273"/>
        <v>1.5</v>
      </c>
      <c r="I146" s="16">
        <f t="shared" si="248"/>
        <v>-14.671376227654516</v>
      </c>
      <c r="J146" s="13"/>
      <c r="K146" s="20"/>
      <c r="L146" s="15">
        <f t="shared" si="249"/>
        <v>0</v>
      </c>
      <c r="M146" s="16">
        <f t="shared" si="250"/>
        <v>-100</v>
      </c>
      <c r="N146" s="20"/>
      <c r="O146" s="20"/>
      <c r="P146" s="16">
        <f t="shared" si="251"/>
        <v>-100</v>
      </c>
      <c r="R146" s="2">
        <v>1.61285E+16</v>
      </c>
      <c r="S146">
        <v>3.1800000000000001E-3</v>
      </c>
    </row>
    <row r="147" spans="2:19">
      <c r="B147" s="13">
        <v>8</v>
      </c>
      <c r="C147" s="13">
        <v>1</v>
      </c>
      <c r="D147" s="29">
        <f t="shared" ref="D147:E147" si="274">R140</f>
        <v>1.2965E+16</v>
      </c>
      <c r="E147" s="15">
        <f t="shared" si="274"/>
        <v>3.63E-3</v>
      </c>
      <c r="F147" s="15">
        <f t="shared" si="246"/>
        <v>0.36299999999999999</v>
      </c>
      <c r="G147" s="29">
        <f t="shared" ref="G147:H147" si="275">W19</f>
        <v>1.148E+16</v>
      </c>
      <c r="H147" s="15">
        <f t="shared" si="275"/>
        <v>1.03</v>
      </c>
      <c r="I147" s="16">
        <f t="shared" si="248"/>
        <v>-11.453914384882376</v>
      </c>
      <c r="J147" s="13"/>
      <c r="K147" s="20"/>
      <c r="L147" s="15">
        <f t="shared" si="249"/>
        <v>0</v>
      </c>
      <c r="M147" s="16">
        <f t="shared" si="250"/>
        <v>-100</v>
      </c>
      <c r="N147" s="20"/>
      <c r="O147" s="20"/>
      <c r="P147" s="16">
        <f t="shared" si="251"/>
        <v>-100</v>
      </c>
      <c r="R147" s="2">
        <v>6943120000000000</v>
      </c>
      <c r="S147">
        <v>9.2599999999999991E-3</v>
      </c>
    </row>
    <row r="148" spans="2:19">
      <c r="B148" s="13"/>
      <c r="C148" s="13">
        <v>2</v>
      </c>
      <c r="D148" s="29">
        <f t="shared" ref="D148:E148" si="276">R139</f>
        <v>6088190000000000</v>
      </c>
      <c r="E148" s="15">
        <f t="shared" si="276"/>
        <v>1.074E-2</v>
      </c>
      <c r="F148" s="15">
        <f t="shared" si="246"/>
        <v>1.0739999999999998</v>
      </c>
      <c r="G148" s="29">
        <f t="shared" ref="G148:H148" si="277">W20</f>
        <v>5215000000000000</v>
      </c>
      <c r="H148" s="15">
        <f t="shared" si="277"/>
        <v>1.52</v>
      </c>
      <c r="I148" s="16">
        <f t="shared" si="248"/>
        <v>-14.342357909329374</v>
      </c>
      <c r="J148" s="13"/>
      <c r="K148" s="20"/>
      <c r="L148" s="15">
        <f t="shared" si="249"/>
        <v>0</v>
      </c>
      <c r="M148" s="16">
        <f t="shared" si="250"/>
        <v>-100</v>
      </c>
      <c r="N148" s="20"/>
      <c r="O148" s="20"/>
      <c r="P148" s="16">
        <f t="shared" si="251"/>
        <v>-100</v>
      </c>
      <c r="R148" s="2">
        <v>1.60959E+16</v>
      </c>
      <c r="S148">
        <v>3.32E-3</v>
      </c>
    </row>
    <row r="149" spans="2:19">
      <c r="B149" s="13">
        <v>9</v>
      </c>
      <c r="C149" s="13">
        <v>1</v>
      </c>
      <c r="D149" s="29">
        <f t="shared" ref="D149:E149" si="278">R142</f>
        <v>1.23146E+16</v>
      </c>
      <c r="E149" s="15">
        <f t="shared" si="278"/>
        <v>3.7799999999999999E-3</v>
      </c>
      <c r="F149" s="15">
        <f t="shared" si="246"/>
        <v>0.378</v>
      </c>
      <c r="G149" s="29">
        <f t="shared" ref="G149:H149" si="279">W21</f>
        <v>1.055E+16</v>
      </c>
      <c r="H149" s="15">
        <f t="shared" si="279"/>
        <v>1.07</v>
      </c>
      <c r="I149" s="16">
        <f t="shared" si="248"/>
        <v>-14.329332662043429</v>
      </c>
      <c r="J149" s="13"/>
      <c r="K149" s="20"/>
      <c r="L149" s="15">
        <f t="shared" si="249"/>
        <v>0</v>
      </c>
      <c r="M149" s="16">
        <f t="shared" si="250"/>
        <v>-100</v>
      </c>
      <c r="N149" s="20"/>
      <c r="O149" s="20"/>
      <c r="P149" s="16">
        <f t="shared" si="251"/>
        <v>-100</v>
      </c>
      <c r="R149" s="2">
        <v>6848340000000000</v>
      </c>
      <c r="S149">
        <v>9.4400000000000005E-3</v>
      </c>
    </row>
    <row r="150" spans="2:19">
      <c r="B150" s="13"/>
      <c r="C150" s="13">
        <v>2</v>
      </c>
      <c r="D150" s="29">
        <f t="shared" ref="D150:E150" si="280">R141</f>
        <v>6568940000000000</v>
      </c>
      <c r="E150" s="15">
        <f t="shared" si="280"/>
        <v>9.6699999999999998E-3</v>
      </c>
      <c r="F150" s="15">
        <f t="shared" si="246"/>
        <v>0.96699999999999997</v>
      </c>
      <c r="G150" s="29">
        <f t="shared" ref="G150:H150" si="281">W22</f>
        <v>5591000000000000</v>
      </c>
      <c r="H150" s="15">
        <f t="shared" si="281"/>
        <v>1.47</v>
      </c>
      <c r="I150" s="16">
        <f t="shared" si="248"/>
        <v>-14.887333420612762</v>
      </c>
      <c r="J150" s="13"/>
      <c r="K150" s="20"/>
      <c r="L150" s="15">
        <f t="shared" si="249"/>
        <v>0</v>
      </c>
      <c r="M150" s="16">
        <f t="shared" si="250"/>
        <v>-100</v>
      </c>
      <c r="N150" s="20"/>
      <c r="O150" s="20"/>
      <c r="P150" s="16">
        <f t="shared" si="251"/>
        <v>-100</v>
      </c>
      <c r="R150" s="2">
        <v>1.56881E+16</v>
      </c>
      <c r="S150">
        <v>3.6800000000000001E-3</v>
      </c>
    </row>
    <row r="151" spans="2:19">
      <c r="B151" s="13">
        <v>10</v>
      </c>
      <c r="C151" s="13">
        <v>1</v>
      </c>
      <c r="D151" s="29">
        <f t="shared" ref="D151:E151" si="282">R144</f>
        <v>1.21258E+16</v>
      </c>
      <c r="E151" s="15">
        <f t="shared" si="282"/>
        <v>3.98E-3</v>
      </c>
      <c r="F151" s="15">
        <f t="shared" si="246"/>
        <v>0.39800000000000002</v>
      </c>
      <c r="G151" s="29">
        <f t="shared" ref="G151:H151" si="283">W23</f>
        <v>1.047E+16</v>
      </c>
      <c r="H151" s="15">
        <f t="shared" si="283"/>
        <v>1.08</v>
      </c>
      <c r="I151" s="16">
        <f t="shared" si="248"/>
        <v>-13.655181513797027</v>
      </c>
      <c r="J151" s="13"/>
      <c r="K151" s="20"/>
      <c r="L151" s="15">
        <f t="shared" si="249"/>
        <v>0</v>
      </c>
      <c r="M151" s="16">
        <f t="shared" si="250"/>
        <v>-100</v>
      </c>
      <c r="N151" s="20"/>
      <c r="O151" s="20"/>
      <c r="P151" s="16">
        <f t="shared" si="251"/>
        <v>-100</v>
      </c>
      <c r="R151" s="2">
        <v>6669690000000000</v>
      </c>
      <c r="S151">
        <v>9.3699999999999999E-3</v>
      </c>
    </row>
    <row r="152" spans="2:19">
      <c r="B152" s="13"/>
      <c r="C152" s="13">
        <v>2</v>
      </c>
      <c r="D152" s="29">
        <f t="shared" ref="D152:E152" si="284">R143</f>
        <v>7539400000000000</v>
      </c>
      <c r="E152" s="15">
        <f t="shared" si="284"/>
        <v>9.9600000000000001E-3</v>
      </c>
      <c r="F152" s="15">
        <f t="shared" si="246"/>
        <v>0.996</v>
      </c>
      <c r="G152" s="29">
        <f t="shared" ref="G152:H152" si="285">W24</f>
        <v>6515000000000000</v>
      </c>
      <c r="H152" s="15">
        <f t="shared" si="285"/>
        <v>1.36</v>
      </c>
      <c r="I152" s="16">
        <f t="shared" si="248"/>
        <v>-13.58728811311245</v>
      </c>
      <c r="J152" s="13"/>
      <c r="K152" s="20"/>
      <c r="L152" s="15">
        <f t="shared" si="249"/>
        <v>0</v>
      </c>
      <c r="M152" s="16">
        <f t="shared" si="250"/>
        <v>-100</v>
      </c>
      <c r="N152" s="20"/>
      <c r="O152" s="20"/>
      <c r="P152" s="16">
        <f t="shared" si="251"/>
        <v>-100</v>
      </c>
      <c r="R152" s="2">
        <v>1.53656E+16</v>
      </c>
      <c r="S152">
        <v>3.16E-3</v>
      </c>
    </row>
    <row r="153" spans="2:19">
      <c r="B153" s="13">
        <v>11</v>
      </c>
      <c r="C153" s="13">
        <v>1</v>
      </c>
      <c r="D153" s="29">
        <f t="shared" ref="D153:E153" si="286">R146</f>
        <v>1.61285E+16</v>
      </c>
      <c r="E153" s="15">
        <f t="shared" si="286"/>
        <v>3.1800000000000001E-3</v>
      </c>
      <c r="F153" s="15">
        <f t="shared" si="246"/>
        <v>0.318</v>
      </c>
      <c r="G153" s="29">
        <f t="shared" ref="G153:H153" si="287">W25</f>
        <v>1.392E+16</v>
      </c>
      <c r="H153" s="15">
        <f t="shared" si="287"/>
        <v>0.93</v>
      </c>
      <c r="I153" s="16">
        <f t="shared" si="248"/>
        <v>-13.693151874011843</v>
      </c>
      <c r="J153" s="13"/>
      <c r="K153" s="20"/>
      <c r="L153" s="15">
        <f t="shared" si="249"/>
        <v>0</v>
      </c>
      <c r="M153" s="16">
        <f t="shared" si="250"/>
        <v>-100</v>
      </c>
      <c r="N153" s="20"/>
      <c r="O153" s="20"/>
      <c r="P153" s="16">
        <f t="shared" si="251"/>
        <v>-100</v>
      </c>
      <c r="R153" s="2">
        <v>6536040000000000</v>
      </c>
      <c r="S153">
        <v>9.7099999999999999E-3</v>
      </c>
    </row>
    <row r="154" spans="2:19">
      <c r="B154" s="13"/>
      <c r="C154" s="13">
        <v>2</v>
      </c>
      <c r="D154" s="29">
        <f t="shared" ref="D154:E154" si="288">R145</f>
        <v>7135900000000000</v>
      </c>
      <c r="E154" s="15">
        <f t="shared" si="288"/>
        <v>8.6099999999999996E-3</v>
      </c>
      <c r="F154" s="15">
        <f t="shared" si="246"/>
        <v>0.86099999999999999</v>
      </c>
      <c r="G154" s="29">
        <f t="shared" ref="G154:H154" si="289">W26</f>
        <v>6054000000000000</v>
      </c>
      <c r="H154" s="15">
        <f t="shared" si="289"/>
        <v>1.4</v>
      </c>
      <c r="I154" s="16">
        <f t="shared" si="248"/>
        <v>-15.161367171625162</v>
      </c>
      <c r="J154" s="13"/>
      <c r="K154" s="20"/>
      <c r="L154" s="15">
        <f t="shared" si="249"/>
        <v>0</v>
      </c>
      <c r="M154" s="16">
        <f t="shared" si="250"/>
        <v>-100</v>
      </c>
      <c r="N154" s="20"/>
      <c r="O154" s="20"/>
      <c r="P154" s="16">
        <f t="shared" si="251"/>
        <v>-100</v>
      </c>
      <c r="R154" s="2">
        <v>1.47589E+16</v>
      </c>
      <c r="S154">
        <v>3.5300000000000002E-3</v>
      </c>
    </row>
    <row r="155" spans="2:19">
      <c r="B155" s="13">
        <v>12</v>
      </c>
      <c r="C155" s="13">
        <v>1</v>
      </c>
      <c r="D155" s="29">
        <f t="shared" ref="D155:E155" si="290">R148</f>
        <v>1.60959E+16</v>
      </c>
      <c r="E155" s="15">
        <f t="shared" si="290"/>
        <v>3.32E-3</v>
      </c>
      <c r="F155" s="15">
        <f t="shared" si="246"/>
        <v>0.33200000000000002</v>
      </c>
      <c r="G155" s="29">
        <f t="shared" ref="G155:H155" si="291">W27</f>
        <v>1.401E+16</v>
      </c>
      <c r="H155" s="15">
        <f t="shared" si="291"/>
        <v>0.93</v>
      </c>
      <c r="I155" s="16">
        <f t="shared" si="248"/>
        <v>-12.95920079026336</v>
      </c>
      <c r="J155" s="13"/>
      <c r="K155" s="20"/>
      <c r="L155" s="15">
        <f t="shared" si="249"/>
        <v>0</v>
      </c>
      <c r="M155" s="16">
        <f t="shared" si="250"/>
        <v>-100</v>
      </c>
      <c r="N155" s="20"/>
      <c r="O155" s="20"/>
      <c r="P155" s="16">
        <f t="shared" si="251"/>
        <v>-100</v>
      </c>
      <c r="R155" s="2">
        <v>6330340000000000</v>
      </c>
      <c r="S155">
        <v>1.065E-2</v>
      </c>
    </row>
    <row r="156" spans="2:19">
      <c r="B156" s="13"/>
      <c r="C156" s="13">
        <v>2</v>
      </c>
      <c r="D156" s="29">
        <f t="shared" ref="D156:E156" si="292">R147</f>
        <v>6943120000000000</v>
      </c>
      <c r="E156" s="15">
        <f t="shared" si="292"/>
        <v>9.2599999999999991E-3</v>
      </c>
      <c r="F156" s="15">
        <f t="shared" si="246"/>
        <v>0.92599999999999993</v>
      </c>
      <c r="G156" s="29">
        <f t="shared" ref="G156:H156" si="293">W28</f>
        <v>6070000000000000</v>
      </c>
      <c r="H156" s="15">
        <f t="shared" si="293"/>
        <v>1.4</v>
      </c>
      <c r="I156" s="16">
        <f t="shared" si="248"/>
        <v>-12.575326366244569</v>
      </c>
      <c r="J156" s="13"/>
      <c r="K156" s="20"/>
      <c r="L156" s="15">
        <f t="shared" si="249"/>
        <v>0</v>
      </c>
      <c r="M156" s="16">
        <f t="shared" si="250"/>
        <v>-100</v>
      </c>
      <c r="N156" s="20"/>
      <c r="O156" s="20"/>
      <c r="P156" s="16">
        <f t="shared" si="251"/>
        <v>-100</v>
      </c>
      <c r="R156" s="2">
        <v>1.43335E+16</v>
      </c>
      <c r="S156">
        <v>3.5000000000000001E-3</v>
      </c>
    </row>
    <row r="157" spans="2:19">
      <c r="B157" s="13">
        <v>13</v>
      </c>
      <c r="C157" s="13">
        <v>1</v>
      </c>
      <c r="D157" s="29">
        <f t="shared" ref="D157:E157" si="294">R150</f>
        <v>1.56881E+16</v>
      </c>
      <c r="E157" s="15">
        <f t="shared" si="294"/>
        <v>3.6800000000000001E-3</v>
      </c>
      <c r="F157" s="15">
        <f t="shared" si="246"/>
        <v>0.36799999999999999</v>
      </c>
      <c r="G157" s="29">
        <f t="shared" ref="G157:H157" si="295">W29</f>
        <v>1.366E+16</v>
      </c>
      <c r="H157" s="15">
        <f t="shared" si="295"/>
        <v>0.94</v>
      </c>
      <c r="I157" s="16">
        <f t="shared" si="248"/>
        <v>-12.927633046704189</v>
      </c>
      <c r="J157" s="13"/>
      <c r="K157" s="20"/>
      <c r="L157" s="15">
        <f t="shared" si="249"/>
        <v>0</v>
      </c>
      <c r="M157" s="16">
        <f t="shared" si="250"/>
        <v>-100</v>
      </c>
      <c r="N157" s="20"/>
      <c r="O157" s="20"/>
      <c r="P157" s="16">
        <f t="shared" si="251"/>
        <v>-100</v>
      </c>
      <c r="R157" s="2">
        <v>6161960000000000</v>
      </c>
      <c r="S157">
        <v>1.0319999999999999E-2</v>
      </c>
    </row>
    <row r="158" spans="2:19">
      <c r="B158" s="13"/>
      <c r="C158" s="13">
        <v>2</v>
      </c>
      <c r="D158" s="29">
        <f t="shared" ref="D158:E158" si="296">R149</f>
        <v>6848340000000000</v>
      </c>
      <c r="E158" s="15">
        <f t="shared" si="296"/>
        <v>9.4400000000000005E-3</v>
      </c>
      <c r="F158" s="15">
        <f t="shared" si="246"/>
        <v>0.94400000000000006</v>
      </c>
      <c r="G158" s="29">
        <f t="shared" ref="G158:H158" si="297">W30</f>
        <v>5902000000000000</v>
      </c>
      <c r="H158" s="15">
        <f t="shared" si="297"/>
        <v>1.43</v>
      </c>
      <c r="I158" s="16">
        <f t="shared" si="248"/>
        <v>-13.818531206102501</v>
      </c>
      <c r="J158" s="13"/>
      <c r="K158" s="20"/>
      <c r="L158" s="15">
        <f t="shared" si="249"/>
        <v>0</v>
      </c>
      <c r="M158" s="16">
        <f t="shared" si="250"/>
        <v>-100</v>
      </c>
      <c r="N158" s="20"/>
      <c r="O158" s="20"/>
      <c r="P158" s="16">
        <f t="shared" si="251"/>
        <v>-100</v>
      </c>
      <c r="R158" s="2">
        <v>1.35221E+16</v>
      </c>
      <c r="S158">
        <v>3.7100000000000002E-3</v>
      </c>
    </row>
    <row r="159" spans="2:19">
      <c r="B159" s="13">
        <v>14</v>
      </c>
      <c r="C159" s="13">
        <v>1</v>
      </c>
      <c r="D159" s="29">
        <f t="shared" ref="D159:E159" si="298">R152</f>
        <v>1.53656E+16</v>
      </c>
      <c r="E159" s="15">
        <f t="shared" si="298"/>
        <v>3.16E-3</v>
      </c>
      <c r="F159" s="15">
        <f t="shared" si="246"/>
        <v>0.316</v>
      </c>
      <c r="G159" s="29">
        <f t="shared" ref="G159:H159" si="299">W31</f>
        <v>1.375E+16</v>
      </c>
      <c r="H159" s="15">
        <f t="shared" si="299"/>
        <v>0.94</v>
      </c>
      <c r="I159" s="16">
        <f t="shared" si="248"/>
        <v>-10.514395793200396</v>
      </c>
      <c r="J159" s="13"/>
      <c r="K159" s="20"/>
      <c r="L159" s="15">
        <f t="shared" si="249"/>
        <v>0</v>
      </c>
      <c r="M159" s="16">
        <f t="shared" si="250"/>
        <v>-100</v>
      </c>
      <c r="N159" s="20"/>
      <c r="O159" s="20"/>
      <c r="P159" s="16">
        <f t="shared" si="251"/>
        <v>-100</v>
      </c>
      <c r="R159" s="2">
        <v>6146870000000000</v>
      </c>
      <c r="S159">
        <v>1.0160000000000001E-2</v>
      </c>
    </row>
    <row r="160" spans="2:19">
      <c r="B160" s="13"/>
      <c r="C160" s="13">
        <v>2</v>
      </c>
      <c r="D160" s="29">
        <f t="shared" ref="D160:E160" si="300">R151</f>
        <v>6669690000000000</v>
      </c>
      <c r="E160" s="15">
        <f t="shared" si="300"/>
        <v>9.3699999999999999E-3</v>
      </c>
      <c r="F160" s="15">
        <f t="shared" si="246"/>
        <v>0.93699999999999994</v>
      </c>
      <c r="G160" s="29">
        <f t="shared" ref="G160:H160" si="301">W32</f>
        <v>5869000000000000</v>
      </c>
      <c r="H160" s="15">
        <f t="shared" si="301"/>
        <v>1.43</v>
      </c>
      <c r="I160" s="16">
        <f t="shared" si="248"/>
        <v>-12.004905775230933</v>
      </c>
      <c r="J160" s="13"/>
      <c r="K160" s="20"/>
      <c r="L160" s="15">
        <f t="shared" si="249"/>
        <v>0</v>
      </c>
      <c r="M160" s="16">
        <f t="shared" si="250"/>
        <v>-100</v>
      </c>
      <c r="N160" s="20"/>
      <c r="O160" s="20"/>
      <c r="P160" s="16">
        <f t="shared" si="251"/>
        <v>-100</v>
      </c>
      <c r="R160" s="2">
        <v>1.30624E+16</v>
      </c>
      <c r="S160">
        <v>3.6099999999999999E-3</v>
      </c>
    </row>
    <row r="161" spans="2:19">
      <c r="B161" s="13">
        <v>15</v>
      </c>
      <c r="C161" s="13">
        <v>1</v>
      </c>
      <c r="D161" s="29">
        <f t="shared" ref="D161:E161" si="302">R154</f>
        <v>1.47589E+16</v>
      </c>
      <c r="E161" s="15">
        <f t="shared" si="302"/>
        <v>3.5300000000000002E-3</v>
      </c>
      <c r="F161" s="15">
        <f t="shared" si="246"/>
        <v>0.35300000000000004</v>
      </c>
      <c r="G161" s="29">
        <f t="shared" ref="G161:H161" si="303">W33</f>
        <v>1.276E+16</v>
      </c>
      <c r="H161" s="15">
        <f t="shared" si="303"/>
        <v>0.98</v>
      </c>
      <c r="I161" s="16">
        <f t="shared" si="248"/>
        <v>-13.543692280590017</v>
      </c>
      <c r="J161" s="13"/>
      <c r="K161" s="20"/>
      <c r="L161" s="15">
        <f t="shared" si="249"/>
        <v>0</v>
      </c>
      <c r="M161" s="16">
        <f t="shared" si="250"/>
        <v>-100</v>
      </c>
      <c r="N161" s="20"/>
      <c r="O161" s="20"/>
      <c r="P161" s="16">
        <f t="shared" si="251"/>
        <v>-100</v>
      </c>
      <c r="R161" s="2">
        <v>6362730000000000</v>
      </c>
      <c r="S161">
        <v>1.073E-2</v>
      </c>
    </row>
    <row r="162" spans="2:19">
      <c r="B162" s="13"/>
      <c r="C162" s="13">
        <v>2</v>
      </c>
      <c r="D162" s="29">
        <f t="shared" ref="D162:E162" si="304">R153</f>
        <v>6536040000000000</v>
      </c>
      <c r="E162" s="15">
        <f t="shared" si="304"/>
        <v>9.7099999999999999E-3</v>
      </c>
      <c r="F162" s="15">
        <f t="shared" si="246"/>
        <v>0.97099999999999997</v>
      </c>
      <c r="G162" s="29">
        <f t="shared" ref="G162:H162" si="305">W34</f>
        <v>5582000000000000</v>
      </c>
      <c r="H162" s="15">
        <f t="shared" si="305"/>
        <v>1.46</v>
      </c>
      <c r="I162" s="16">
        <f t="shared" si="248"/>
        <v>-14.59660589592475</v>
      </c>
      <c r="J162" s="13"/>
      <c r="K162" s="20"/>
      <c r="L162" s="15">
        <f t="shared" si="249"/>
        <v>0</v>
      </c>
      <c r="M162" s="16">
        <f t="shared" si="250"/>
        <v>-100</v>
      </c>
      <c r="N162" s="20"/>
      <c r="O162" s="20"/>
      <c r="P162" s="16">
        <f t="shared" si="251"/>
        <v>-100</v>
      </c>
      <c r="R162" s="2">
        <v>1.22646E+16</v>
      </c>
      <c r="S162">
        <v>3.5200000000000001E-3</v>
      </c>
    </row>
    <row r="163" spans="2:19">
      <c r="B163" s="13">
        <v>16</v>
      </c>
      <c r="C163" s="13">
        <v>1</v>
      </c>
      <c r="D163" s="29">
        <f t="shared" ref="D163:E163" si="306">R156</f>
        <v>1.43335E+16</v>
      </c>
      <c r="E163" s="15">
        <f t="shared" si="306"/>
        <v>3.5000000000000001E-3</v>
      </c>
      <c r="F163" s="15">
        <f t="shared" si="246"/>
        <v>0.35000000000000003</v>
      </c>
      <c r="G163" s="29">
        <f t="shared" ref="G163:H163" si="307">W35</f>
        <v>1.265E+16</v>
      </c>
      <c r="H163" s="15">
        <f t="shared" si="307"/>
        <v>0.98</v>
      </c>
      <c r="I163" s="16">
        <f t="shared" si="248"/>
        <v>-11.745212264973663</v>
      </c>
      <c r="J163" s="13"/>
      <c r="K163" s="20"/>
      <c r="L163" s="15">
        <f t="shared" si="249"/>
        <v>0</v>
      </c>
      <c r="M163" s="16">
        <f t="shared" si="250"/>
        <v>-100</v>
      </c>
      <c r="N163" s="20"/>
      <c r="O163" s="20"/>
      <c r="P163" s="16">
        <f t="shared" si="251"/>
        <v>-100</v>
      </c>
      <c r="R163" s="2">
        <v>7787940000000000</v>
      </c>
      <c r="S163">
        <v>9.5200000000000007E-3</v>
      </c>
    </row>
    <row r="164" spans="2:19">
      <c r="B164" s="13"/>
      <c r="C164" s="13">
        <v>2</v>
      </c>
      <c r="D164" s="29">
        <f t="shared" ref="D164:E164" si="308">R155</f>
        <v>6330340000000000</v>
      </c>
      <c r="E164" s="15">
        <f t="shared" si="308"/>
        <v>1.065E-2</v>
      </c>
      <c r="F164" s="15">
        <f t="shared" si="246"/>
        <v>1.0649999999999999</v>
      </c>
      <c r="G164" s="29">
        <f t="shared" ref="G164:H164" si="309">W36</f>
        <v>5505000000000000</v>
      </c>
      <c r="H164" s="15">
        <f t="shared" si="309"/>
        <v>1.47</v>
      </c>
      <c r="I164" s="16">
        <f t="shared" si="248"/>
        <v>-13.037846308413135</v>
      </c>
      <c r="J164" s="13"/>
      <c r="K164" s="20"/>
      <c r="L164" s="15">
        <f t="shared" si="249"/>
        <v>0</v>
      </c>
      <c r="M164" s="16">
        <f t="shared" si="250"/>
        <v>-100</v>
      </c>
      <c r="N164" s="20"/>
      <c r="O164" s="20"/>
      <c r="P164" s="16">
        <f t="shared" si="251"/>
        <v>-100</v>
      </c>
      <c r="R164" s="2">
        <v>1.20973E+16</v>
      </c>
      <c r="S164">
        <v>3.65E-3</v>
      </c>
    </row>
    <row r="165" spans="2:19">
      <c r="B165" s="13">
        <v>17</v>
      </c>
      <c r="C165" s="13">
        <v>1</v>
      </c>
      <c r="D165" s="29">
        <f t="shared" ref="D165:E165" si="310">R158</f>
        <v>1.35221E+16</v>
      </c>
      <c r="E165" s="15">
        <f t="shared" si="310"/>
        <v>3.7100000000000002E-3</v>
      </c>
      <c r="F165" s="15">
        <f t="shared" si="246"/>
        <v>0.371</v>
      </c>
      <c r="G165" s="29">
        <f t="shared" ref="G165:H165" si="311">W37</f>
        <v>1.161E+16</v>
      </c>
      <c r="H165" s="15">
        <f t="shared" si="311"/>
        <v>1.02</v>
      </c>
      <c r="I165" s="16">
        <f t="shared" si="248"/>
        <v>-14.140555091294992</v>
      </c>
      <c r="J165" s="13"/>
      <c r="K165" s="20"/>
      <c r="L165" s="15">
        <f t="shared" si="249"/>
        <v>0</v>
      </c>
      <c r="M165" s="16">
        <f t="shared" si="250"/>
        <v>-100</v>
      </c>
      <c r="N165" s="20"/>
      <c r="O165" s="20"/>
      <c r="P165" s="16">
        <f t="shared" si="251"/>
        <v>-100</v>
      </c>
      <c r="R165" s="2">
        <v>7053800000000000</v>
      </c>
      <c r="S165">
        <v>8.4799999999999997E-3</v>
      </c>
    </row>
    <row r="166" spans="2:19">
      <c r="B166" s="13"/>
      <c r="C166" s="13">
        <v>2</v>
      </c>
      <c r="D166" s="29">
        <f t="shared" ref="D166:E166" si="312">R157</f>
        <v>6161960000000000</v>
      </c>
      <c r="E166" s="15">
        <f t="shared" si="312"/>
        <v>1.0319999999999999E-2</v>
      </c>
      <c r="F166" s="15">
        <f t="shared" si="246"/>
        <v>1.032</v>
      </c>
      <c r="G166" s="29">
        <f t="shared" ref="G166:H166" si="313">W38</f>
        <v>5223000000000000</v>
      </c>
      <c r="H166" s="15">
        <f t="shared" si="313"/>
        <v>1.51</v>
      </c>
      <c r="I166" s="16">
        <f t="shared" si="248"/>
        <v>-15.238008685548104</v>
      </c>
      <c r="J166" s="13"/>
      <c r="K166" s="20"/>
      <c r="L166" s="15">
        <f t="shared" si="249"/>
        <v>0</v>
      </c>
      <c r="M166" s="16">
        <f t="shared" si="250"/>
        <v>-100</v>
      </c>
      <c r="N166" s="20"/>
      <c r="O166" s="20"/>
      <c r="P166" s="16">
        <f t="shared" si="251"/>
        <v>-100</v>
      </c>
      <c r="R166" s="2">
        <v>1.6108E+16</v>
      </c>
      <c r="S166">
        <v>3.0400000000000002E-3</v>
      </c>
    </row>
    <row r="167" spans="2:19">
      <c r="B167" s="13">
        <v>18</v>
      </c>
      <c r="C167" s="13">
        <v>1</v>
      </c>
      <c r="D167" s="29">
        <f t="shared" ref="D167:E167" si="314">R160</f>
        <v>1.30624E+16</v>
      </c>
      <c r="E167" s="15">
        <f t="shared" si="314"/>
        <v>3.6099999999999999E-3</v>
      </c>
      <c r="F167" s="15">
        <f t="shared" si="246"/>
        <v>0.36099999999999999</v>
      </c>
      <c r="G167" s="29">
        <f t="shared" ref="G167:H167" si="315">W39</f>
        <v>1.143E+16</v>
      </c>
      <c r="H167" s="15">
        <f t="shared" si="315"/>
        <v>1.03</v>
      </c>
      <c r="I167" s="16">
        <f t="shared" si="248"/>
        <v>-12.496937775600196</v>
      </c>
      <c r="J167" s="13"/>
      <c r="K167" s="20"/>
      <c r="L167" s="15">
        <f t="shared" si="249"/>
        <v>0</v>
      </c>
      <c r="M167" s="16">
        <f t="shared" si="250"/>
        <v>-100</v>
      </c>
      <c r="N167" s="20"/>
      <c r="O167" s="20"/>
      <c r="P167" s="16">
        <f t="shared" si="251"/>
        <v>-100</v>
      </c>
      <c r="R167" s="2">
        <v>7066130000000000</v>
      </c>
      <c r="S167">
        <v>1.056E-2</v>
      </c>
    </row>
    <row r="168" spans="2:19">
      <c r="B168" s="13"/>
      <c r="C168" s="13">
        <v>2</v>
      </c>
      <c r="D168" s="29">
        <f t="shared" ref="D168:E168" si="316">R159</f>
        <v>6146870000000000</v>
      </c>
      <c r="E168" s="15">
        <f t="shared" si="316"/>
        <v>1.0160000000000001E-2</v>
      </c>
      <c r="F168" s="15">
        <f t="shared" si="246"/>
        <v>1.016</v>
      </c>
      <c r="G168" s="29">
        <f t="shared" ref="G168:H168" si="317">W40</f>
        <v>5349000000000000</v>
      </c>
      <c r="H168" s="15">
        <f t="shared" si="317"/>
        <v>1.5</v>
      </c>
      <c r="I168" s="16">
        <f t="shared" si="248"/>
        <v>-12.980102068207071</v>
      </c>
      <c r="J168" s="13"/>
      <c r="K168" s="20"/>
      <c r="L168" s="15">
        <f t="shared" si="249"/>
        <v>0</v>
      </c>
      <c r="M168" s="16">
        <f t="shared" si="250"/>
        <v>-100</v>
      </c>
      <c r="N168" s="20"/>
      <c r="O168" s="20"/>
      <c r="P168" s="16">
        <f t="shared" si="251"/>
        <v>-100</v>
      </c>
      <c r="R168" s="2">
        <v>1.60484E+16</v>
      </c>
      <c r="S168">
        <v>3.0899999999999999E-3</v>
      </c>
    </row>
    <row r="169" spans="2:19">
      <c r="B169" s="13">
        <v>19</v>
      </c>
      <c r="C169" s="13">
        <v>1</v>
      </c>
      <c r="D169" s="29">
        <f t="shared" ref="D169:E169" si="318">R162</f>
        <v>1.22646E+16</v>
      </c>
      <c r="E169" s="15">
        <f t="shared" si="318"/>
        <v>3.5200000000000001E-3</v>
      </c>
      <c r="F169" s="15">
        <f t="shared" si="246"/>
        <v>0.35200000000000004</v>
      </c>
      <c r="G169" s="29">
        <f t="shared" ref="G169:H169" si="319">W41</f>
        <v>1.075E+16</v>
      </c>
      <c r="H169" s="15">
        <f t="shared" si="319"/>
        <v>1.07</v>
      </c>
      <c r="I169" s="16">
        <f t="shared" si="248"/>
        <v>-12.349363207931772</v>
      </c>
      <c r="J169" s="13"/>
      <c r="K169" s="20"/>
      <c r="L169" s="15">
        <f t="shared" si="249"/>
        <v>0</v>
      </c>
      <c r="M169" s="16">
        <f t="shared" si="250"/>
        <v>-100</v>
      </c>
      <c r="N169" s="20"/>
      <c r="O169" s="20"/>
      <c r="P169" s="16">
        <f t="shared" si="251"/>
        <v>-100</v>
      </c>
      <c r="R169" s="2">
        <v>6835800000000000</v>
      </c>
      <c r="S169">
        <v>9.7800000000000005E-3</v>
      </c>
    </row>
    <row r="170" spans="2:19">
      <c r="B170" s="13"/>
      <c r="C170" s="13">
        <v>2</v>
      </c>
      <c r="D170" s="29">
        <f t="shared" ref="D170:E170" si="320">R161</f>
        <v>6362730000000000</v>
      </c>
      <c r="E170" s="15">
        <f t="shared" si="320"/>
        <v>1.073E-2</v>
      </c>
      <c r="F170" s="15">
        <f t="shared" si="246"/>
        <v>1.073</v>
      </c>
      <c r="G170" s="29">
        <f t="shared" ref="G170:H170" si="321">W42</f>
        <v>5661000000000000</v>
      </c>
      <c r="H170" s="15">
        <f t="shared" si="321"/>
        <v>1.46</v>
      </c>
      <c r="I170" s="16">
        <f t="shared" si="248"/>
        <v>-11.028756524322107</v>
      </c>
      <c r="J170" s="13"/>
      <c r="K170" s="20"/>
      <c r="L170" s="15">
        <f t="shared" si="249"/>
        <v>0</v>
      </c>
      <c r="M170" s="16">
        <f t="shared" si="250"/>
        <v>-100</v>
      </c>
      <c r="N170" s="20"/>
      <c r="O170" s="20"/>
      <c r="P170" s="16">
        <f t="shared" si="251"/>
        <v>-100</v>
      </c>
      <c r="R170" s="2">
        <v>1.56704E+16</v>
      </c>
      <c r="S170">
        <v>3.0599999999999998E-3</v>
      </c>
    </row>
    <row r="171" spans="2:19">
      <c r="B171" s="13">
        <v>20</v>
      </c>
      <c r="C171" s="13">
        <v>1</v>
      </c>
      <c r="D171" s="29">
        <f t="shared" ref="D171:E171" si="322">R164</f>
        <v>1.20973E+16</v>
      </c>
      <c r="E171" s="15">
        <f t="shared" si="322"/>
        <v>3.65E-3</v>
      </c>
      <c r="F171" s="15">
        <f t="shared" si="246"/>
        <v>0.36499999999999999</v>
      </c>
      <c r="G171" s="29">
        <f t="shared" ref="G171:H171" si="323">W43</f>
        <v>1.063E+16</v>
      </c>
      <c r="H171" s="15">
        <f t="shared" si="323"/>
        <v>1.07</v>
      </c>
      <c r="I171" s="16">
        <f t="shared" si="248"/>
        <v>-12.129152786158896</v>
      </c>
      <c r="J171" s="13"/>
      <c r="K171" s="20"/>
      <c r="L171" s="15">
        <f t="shared" si="249"/>
        <v>0</v>
      </c>
      <c r="M171" s="16">
        <f t="shared" si="250"/>
        <v>-100</v>
      </c>
      <c r="N171" s="20"/>
      <c r="O171" s="20"/>
      <c r="P171" s="16">
        <f t="shared" si="251"/>
        <v>-100</v>
      </c>
      <c r="R171" s="2">
        <v>6658610000000000</v>
      </c>
      <c r="S171">
        <v>1.025E-2</v>
      </c>
    </row>
    <row r="172" spans="2:19">
      <c r="B172" s="13"/>
      <c r="C172" s="13">
        <v>2</v>
      </c>
      <c r="D172" s="29">
        <f t="shared" ref="D172:E172" si="324">R163</f>
        <v>7787940000000000</v>
      </c>
      <c r="E172" s="15">
        <f t="shared" si="324"/>
        <v>9.5200000000000007E-3</v>
      </c>
      <c r="F172" s="15">
        <f t="shared" si="246"/>
        <v>0.95200000000000007</v>
      </c>
      <c r="G172" s="29">
        <f t="shared" ref="G172:H172" si="325">W44</f>
        <v>6612000000000000</v>
      </c>
      <c r="H172" s="15">
        <f t="shared" si="325"/>
        <v>1.35</v>
      </c>
      <c r="I172" s="16">
        <f t="shared" si="248"/>
        <v>-15.099499996147891</v>
      </c>
      <c r="J172" s="13"/>
      <c r="K172" s="20"/>
      <c r="L172" s="15">
        <f t="shared" si="249"/>
        <v>0</v>
      </c>
      <c r="M172" s="16">
        <f t="shared" si="250"/>
        <v>-100</v>
      </c>
      <c r="N172" s="20"/>
      <c r="O172" s="20"/>
      <c r="P172" s="16">
        <f t="shared" si="251"/>
        <v>-100</v>
      </c>
      <c r="R172" s="2">
        <v>1.55166E+16</v>
      </c>
      <c r="S172">
        <v>3.1900000000000001E-3</v>
      </c>
    </row>
    <row r="173" spans="2:19">
      <c r="B173" s="13">
        <v>21</v>
      </c>
      <c r="C173" s="13">
        <v>1</v>
      </c>
      <c r="D173" s="29">
        <f t="shared" ref="D173:E173" si="326">R166</f>
        <v>1.6108E+16</v>
      </c>
      <c r="E173" s="15">
        <f t="shared" si="326"/>
        <v>3.0400000000000002E-3</v>
      </c>
      <c r="F173" s="15">
        <f t="shared" si="246"/>
        <v>0.30399999999999999</v>
      </c>
      <c r="G173" s="29">
        <f t="shared" ref="G173:H173" si="327">W45</f>
        <v>1.406E+16</v>
      </c>
      <c r="H173" s="15">
        <f t="shared" si="327"/>
        <v>0.92</v>
      </c>
      <c r="I173" s="16">
        <f t="shared" si="248"/>
        <v>-12.714179289793892</v>
      </c>
      <c r="J173" s="13"/>
      <c r="K173" s="20"/>
      <c r="L173" s="15">
        <f t="shared" si="249"/>
        <v>0</v>
      </c>
      <c r="M173" s="16">
        <f t="shared" si="250"/>
        <v>-100</v>
      </c>
      <c r="N173" s="20"/>
      <c r="O173" s="20"/>
      <c r="P173" s="16">
        <f t="shared" si="251"/>
        <v>-100</v>
      </c>
      <c r="R173" s="2">
        <v>6544470000000000</v>
      </c>
      <c r="S173">
        <v>9.8700000000000003E-3</v>
      </c>
    </row>
    <row r="174" spans="2:19">
      <c r="B174" s="13"/>
      <c r="C174" s="13">
        <v>2</v>
      </c>
      <c r="D174" s="29">
        <f t="shared" ref="D174:E174" si="328">R165</f>
        <v>7053800000000000</v>
      </c>
      <c r="E174" s="15">
        <f t="shared" si="328"/>
        <v>8.4799999999999997E-3</v>
      </c>
      <c r="F174" s="15">
        <f t="shared" si="246"/>
        <v>0.84799999999999998</v>
      </c>
      <c r="G174" s="29">
        <f t="shared" ref="G174:H174" si="329">W46</f>
        <v>6012000000000000</v>
      </c>
      <c r="H174" s="15">
        <f t="shared" si="329"/>
        <v>1.41</v>
      </c>
      <c r="I174" s="16">
        <f t="shared" si="248"/>
        <v>-14.769344183277099</v>
      </c>
      <c r="J174" s="13"/>
      <c r="K174" s="20"/>
      <c r="L174" s="15">
        <f t="shared" si="249"/>
        <v>0</v>
      </c>
      <c r="M174" s="16">
        <f t="shared" si="250"/>
        <v>-100</v>
      </c>
      <c r="N174" s="20"/>
      <c r="O174" s="20"/>
      <c r="P174" s="16">
        <f t="shared" si="251"/>
        <v>-100</v>
      </c>
      <c r="R174" s="2">
        <v>1.47316E+16</v>
      </c>
      <c r="S174">
        <v>3.3800000000000002E-3</v>
      </c>
    </row>
    <row r="175" spans="2:19">
      <c r="B175" s="13">
        <v>22</v>
      </c>
      <c r="C175" s="13">
        <v>1</v>
      </c>
      <c r="D175" s="29">
        <f t="shared" ref="D175:E175" si="330">R168</f>
        <v>1.60484E+16</v>
      </c>
      <c r="E175" s="15">
        <f t="shared" si="330"/>
        <v>3.0899999999999999E-3</v>
      </c>
      <c r="F175" s="15">
        <f t="shared" si="246"/>
        <v>0.309</v>
      </c>
      <c r="G175" s="29">
        <f t="shared" ref="G175:H175" si="331">W47</f>
        <v>1.403E+16</v>
      </c>
      <c r="H175" s="15">
        <f t="shared" si="331"/>
        <v>0.93</v>
      </c>
      <c r="I175" s="16">
        <f t="shared" si="248"/>
        <v>-12.576954711996212</v>
      </c>
      <c r="J175" s="13"/>
      <c r="K175" s="20"/>
      <c r="L175" s="15">
        <f t="shared" si="249"/>
        <v>0</v>
      </c>
      <c r="M175" s="16">
        <f t="shared" si="250"/>
        <v>-100</v>
      </c>
      <c r="N175" s="20"/>
      <c r="O175" s="20"/>
      <c r="P175" s="16">
        <f t="shared" si="251"/>
        <v>-100</v>
      </c>
      <c r="R175" s="2">
        <v>6380290000000000</v>
      </c>
      <c r="S175">
        <v>1.023E-2</v>
      </c>
    </row>
    <row r="176" spans="2:19">
      <c r="B176" s="13"/>
      <c r="C176" s="13">
        <v>2</v>
      </c>
      <c r="D176" s="29">
        <f t="shared" ref="D176:E176" si="332">R167</f>
        <v>7066130000000000</v>
      </c>
      <c r="E176" s="15">
        <f t="shared" si="332"/>
        <v>1.056E-2</v>
      </c>
      <c r="F176" s="15">
        <f t="shared" si="246"/>
        <v>1.056</v>
      </c>
      <c r="G176" s="29">
        <f t="shared" ref="G176:H176" si="333">W48</f>
        <v>6008000000000000</v>
      </c>
      <c r="H176" s="15">
        <f t="shared" si="333"/>
        <v>1.41</v>
      </c>
      <c r="I176" s="16">
        <f t="shared" si="248"/>
        <v>-14.974674963523173</v>
      </c>
      <c r="J176" s="13"/>
      <c r="K176" s="20"/>
      <c r="L176" s="15">
        <f t="shared" si="249"/>
        <v>0</v>
      </c>
      <c r="M176" s="16">
        <f t="shared" si="250"/>
        <v>-100</v>
      </c>
      <c r="N176" s="20"/>
      <c r="O176" s="20"/>
      <c r="P176" s="16">
        <f t="shared" si="251"/>
        <v>-100</v>
      </c>
      <c r="R176" s="2">
        <v>1.4306E+16</v>
      </c>
      <c r="S176">
        <v>3.5100000000000001E-3</v>
      </c>
    </row>
    <row r="177" spans="2:19">
      <c r="B177" s="13">
        <v>23</v>
      </c>
      <c r="C177" s="13">
        <v>1</v>
      </c>
      <c r="D177" s="29">
        <f t="shared" ref="D177:E177" si="334">R170</f>
        <v>1.56704E+16</v>
      </c>
      <c r="E177" s="15">
        <f t="shared" si="334"/>
        <v>3.0599999999999998E-3</v>
      </c>
      <c r="F177" s="15">
        <f t="shared" si="246"/>
        <v>0.30599999999999999</v>
      </c>
      <c r="G177" s="29">
        <f t="shared" ref="G177:H177" si="335">W49</f>
        <v>1.377E+16</v>
      </c>
      <c r="H177" s="15">
        <f t="shared" si="335"/>
        <v>0.94</v>
      </c>
      <c r="I177" s="16">
        <f t="shared" si="248"/>
        <v>-12.127322850724934</v>
      </c>
      <c r="J177" s="13"/>
      <c r="K177" s="20"/>
      <c r="L177" s="15">
        <f t="shared" si="249"/>
        <v>0</v>
      </c>
      <c r="M177" s="16">
        <f t="shared" si="250"/>
        <v>-100</v>
      </c>
      <c r="N177" s="20"/>
      <c r="O177" s="20"/>
      <c r="P177" s="16">
        <f t="shared" si="251"/>
        <v>-100</v>
      </c>
      <c r="R177" s="2">
        <v>6276870000000000</v>
      </c>
      <c r="S177">
        <v>1.0749999999999999E-2</v>
      </c>
    </row>
    <row r="178" spans="2:19">
      <c r="B178" s="13"/>
      <c r="C178" s="13">
        <v>2</v>
      </c>
      <c r="D178" s="29">
        <f t="shared" ref="D178:E178" si="336">R169</f>
        <v>6835800000000000</v>
      </c>
      <c r="E178" s="15">
        <f t="shared" si="336"/>
        <v>9.7800000000000005E-3</v>
      </c>
      <c r="F178" s="15">
        <f t="shared" si="246"/>
        <v>0.97800000000000009</v>
      </c>
      <c r="G178" s="29">
        <f t="shared" ref="G178:H178" si="337">W50</f>
        <v>5923000000000000</v>
      </c>
      <c r="H178" s="15">
        <f t="shared" si="337"/>
        <v>1.42</v>
      </c>
      <c r="I178" s="16">
        <f t="shared" si="248"/>
        <v>-13.35322859065508</v>
      </c>
      <c r="J178" s="13"/>
      <c r="K178" s="20"/>
      <c r="L178" s="15">
        <f t="shared" si="249"/>
        <v>0</v>
      </c>
      <c r="M178" s="16">
        <f t="shared" si="250"/>
        <v>-100</v>
      </c>
      <c r="N178" s="20"/>
      <c r="O178" s="20"/>
      <c r="P178" s="16">
        <f t="shared" si="251"/>
        <v>-100</v>
      </c>
      <c r="R178" s="2">
        <v>1.34074E+16</v>
      </c>
      <c r="S178">
        <v>3.49E-3</v>
      </c>
    </row>
    <row r="179" spans="2:19">
      <c r="B179" s="13">
        <v>24</v>
      </c>
      <c r="C179" s="13">
        <v>1</v>
      </c>
      <c r="D179" s="29">
        <f t="shared" ref="D179:E179" si="338">R172</f>
        <v>1.55166E+16</v>
      </c>
      <c r="E179" s="15">
        <f t="shared" si="338"/>
        <v>3.1900000000000001E-3</v>
      </c>
      <c r="F179" s="15">
        <f t="shared" si="246"/>
        <v>0.31900000000000001</v>
      </c>
      <c r="G179" s="29">
        <f t="shared" ref="G179:H179" si="339">W51</f>
        <v>1.352E+16</v>
      </c>
      <c r="H179" s="15">
        <f t="shared" si="339"/>
        <v>0.95</v>
      </c>
      <c r="I179" s="16">
        <f t="shared" si="248"/>
        <v>-12.867509634842685</v>
      </c>
      <c r="J179" s="13"/>
      <c r="K179" s="20"/>
      <c r="L179" s="15">
        <f t="shared" si="249"/>
        <v>0</v>
      </c>
      <c r="M179" s="16">
        <f t="shared" si="250"/>
        <v>-100</v>
      </c>
      <c r="N179" s="20"/>
      <c r="O179" s="20"/>
      <c r="P179" s="16">
        <f t="shared" si="251"/>
        <v>-100</v>
      </c>
      <c r="R179" s="2">
        <v>6061420000000000</v>
      </c>
      <c r="S179">
        <v>1.064E-2</v>
      </c>
    </row>
    <row r="180" spans="2:19">
      <c r="B180" s="13"/>
      <c r="C180" s="13">
        <v>2</v>
      </c>
      <c r="D180" s="29">
        <f t="shared" ref="D180:E180" si="340">R171</f>
        <v>6658610000000000</v>
      </c>
      <c r="E180" s="15">
        <f t="shared" si="340"/>
        <v>1.025E-2</v>
      </c>
      <c r="F180" s="15">
        <f t="shared" si="246"/>
        <v>1.0250000000000001</v>
      </c>
      <c r="G180" s="29">
        <f t="shared" ref="G180:H180" si="341">W52</f>
        <v>5579000000000000</v>
      </c>
      <c r="H180" s="15">
        <f t="shared" si="341"/>
        <v>1.46</v>
      </c>
      <c r="I180" s="16">
        <f t="shared" si="248"/>
        <v>-16.213744309998635</v>
      </c>
      <c r="J180" s="13"/>
      <c r="K180" s="20"/>
      <c r="L180" s="15">
        <f t="shared" si="249"/>
        <v>0</v>
      </c>
      <c r="M180" s="16">
        <f t="shared" si="250"/>
        <v>-100</v>
      </c>
      <c r="N180" s="20"/>
      <c r="O180" s="20"/>
      <c r="P180" s="16">
        <f t="shared" si="251"/>
        <v>-100</v>
      </c>
      <c r="R180" s="2">
        <v>1.30119E+16</v>
      </c>
      <c r="S180">
        <v>3.5799999999999998E-3</v>
      </c>
    </row>
    <row r="181" spans="2:19">
      <c r="B181" s="13">
        <v>25</v>
      </c>
      <c r="C181" s="13">
        <v>1</v>
      </c>
      <c r="D181" s="29">
        <f t="shared" ref="D181:E181" si="342">R174</f>
        <v>1.47316E+16</v>
      </c>
      <c r="E181" s="15">
        <f t="shared" si="342"/>
        <v>3.3800000000000002E-3</v>
      </c>
      <c r="F181" s="15">
        <f t="shared" si="246"/>
        <v>0.33800000000000002</v>
      </c>
      <c r="G181" s="29">
        <f t="shared" ref="G181:H181" si="343">W53</f>
        <v>1.294E+16</v>
      </c>
      <c r="H181" s="15">
        <f t="shared" si="343"/>
        <v>0.97</v>
      </c>
      <c r="I181" s="16">
        <f t="shared" si="248"/>
        <v>-12.161611773330799</v>
      </c>
      <c r="J181" s="13"/>
      <c r="K181" s="20"/>
      <c r="L181" s="15">
        <f t="shared" si="249"/>
        <v>0</v>
      </c>
      <c r="M181" s="16">
        <f t="shared" si="250"/>
        <v>-100</v>
      </c>
      <c r="N181" s="20"/>
      <c r="O181" s="20"/>
      <c r="P181" s="16">
        <f t="shared" si="251"/>
        <v>-100</v>
      </c>
      <c r="R181" s="2">
        <v>6532300000000000</v>
      </c>
      <c r="S181">
        <v>1.074E-2</v>
      </c>
    </row>
    <row r="182" spans="2:19">
      <c r="B182" s="13"/>
      <c r="C182" s="13">
        <v>2</v>
      </c>
      <c r="D182" s="29">
        <f t="shared" ref="D182:E182" si="344">R173</f>
        <v>6544470000000000</v>
      </c>
      <c r="E182" s="15">
        <f t="shared" si="344"/>
        <v>9.8700000000000003E-3</v>
      </c>
      <c r="F182" s="15">
        <f t="shared" si="246"/>
        <v>0.98699999999999999</v>
      </c>
      <c r="G182" s="29">
        <f t="shared" ref="G182:H182" si="345">W54</f>
        <v>5669000000000000</v>
      </c>
      <c r="H182" s="15">
        <f t="shared" si="345"/>
        <v>1.45</v>
      </c>
      <c r="I182" s="16">
        <f t="shared" si="248"/>
        <v>-13.377248272205389</v>
      </c>
      <c r="J182" s="13"/>
      <c r="K182" s="20"/>
      <c r="L182" s="15">
        <f t="shared" si="249"/>
        <v>0</v>
      </c>
      <c r="M182" s="16">
        <f t="shared" si="250"/>
        <v>-100</v>
      </c>
      <c r="N182" s="20"/>
      <c r="O182" s="20"/>
      <c r="P182" s="16">
        <f t="shared" si="251"/>
        <v>-100</v>
      </c>
      <c r="R182" s="2">
        <v>1.23012E+16</v>
      </c>
      <c r="S182">
        <v>3.9100000000000003E-3</v>
      </c>
    </row>
    <row r="183" spans="2:19">
      <c r="B183" s="13">
        <v>26</v>
      </c>
      <c r="C183" s="13">
        <v>1</v>
      </c>
      <c r="D183" s="29">
        <f t="shared" ref="D183:E183" si="346">R176</f>
        <v>1.4306E+16</v>
      </c>
      <c r="E183" s="15">
        <f t="shared" si="346"/>
        <v>3.5100000000000001E-3</v>
      </c>
      <c r="F183" s="15">
        <f t="shared" si="246"/>
        <v>0.35100000000000003</v>
      </c>
      <c r="G183" s="29">
        <f t="shared" ref="G183:H183" si="347">W55</f>
        <v>1.235E+16</v>
      </c>
      <c r="H183" s="15">
        <f t="shared" si="347"/>
        <v>0.99</v>
      </c>
      <c r="I183" s="16">
        <f t="shared" si="248"/>
        <v>-13.672584929400251</v>
      </c>
      <c r="J183" s="13"/>
      <c r="K183" s="20"/>
      <c r="L183" s="15">
        <f t="shared" si="249"/>
        <v>0</v>
      </c>
      <c r="M183" s="16">
        <f t="shared" si="250"/>
        <v>-100</v>
      </c>
      <c r="N183" s="20"/>
      <c r="O183" s="20"/>
      <c r="P183" s="16">
        <f t="shared" si="251"/>
        <v>-100</v>
      </c>
      <c r="R183" s="2">
        <v>7724610000000000</v>
      </c>
      <c r="S183">
        <v>1.0019999999999999E-2</v>
      </c>
    </row>
    <row r="184" spans="2:19">
      <c r="B184" s="13"/>
      <c r="C184" s="13">
        <v>2</v>
      </c>
      <c r="D184" s="29">
        <f t="shared" ref="D184:E184" si="348">R175</f>
        <v>6380290000000000</v>
      </c>
      <c r="E184" s="15">
        <f t="shared" si="348"/>
        <v>1.023E-2</v>
      </c>
      <c r="F184" s="15">
        <f t="shared" si="246"/>
        <v>1.0229999999999999</v>
      </c>
      <c r="G184" s="29">
        <f t="shared" ref="G184:H184" si="349">W56</f>
        <v>5579000000000000</v>
      </c>
      <c r="H184" s="15">
        <f t="shared" si="349"/>
        <v>1.46</v>
      </c>
      <c r="I184" s="16">
        <f t="shared" si="248"/>
        <v>-12.558833532645068</v>
      </c>
      <c r="J184" s="13"/>
      <c r="K184" s="20"/>
      <c r="L184" s="15">
        <f t="shared" si="249"/>
        <v>0</v>
      </c>
      <c r="M184" s="16">
        <f t="shared" si="250"/>
        <v>-100</v>
      </c>
      <c r="N184" s="20"/>
      <c r="O184" s="20"/>
      <c r="P184" s="16">
        <f t="shared" si="251"/>
        <v>-100</v>
      </c>
      <c r="R184" s="2">
        <v>1.21877E+16</v>
      </c>
      <c r="S184">
        <v>4.1900000000000001E-3</v>
      </c>
    </row>
    <row r="185" spans="2:19">
      <c r="B185" s="13">
        <v>27</v>
      </c>
      <c r="C185" s="13">
        <v>1</v>
      </c>
      <c r="D185" s="29">
        <f t="shared" ref="D185:E185" si="350">R178</f>
        <v>1.34074E+16</v>
      </c>
      <c r="E185" s="15">
        <f t="shared" si="350"/>
        <v>3.49E-3</v>
      </c>
      <c r="F185" s="15">
        <f t="shared" si="246"/>
        <v>0.34899999999999998</v>
      </c>
      <c r="G185" s="29">
        <f t="shared" ref="G185:H185" si="351">W57</f>
        <v>1.165E+16</v>
      </c>
      <c r="H185" s="15">
        <f t="shared" si="351"/>
        <v>1.02</v>
      </c>
      <c r="I185" s="16">
        <f t="shared" si="248"/>
        <v>-13.107686799826961</v>
      </c>
      <c r="J185" s="13"/>
      <c r="K185" s="20"/>
      <c r="L185" s="15">
        <f t="shared" si="249"/>
        <v>0</v>
      </c>
      <c r="M185" s="16">
        <f t="shared" si="250"/>
        <v>-100</v>
      </c>
      <c r="N185" s="20"/>
      <c r="O185" s="20"/>
      <c r="P185" s="16">
        <f t="shared" si="251"/>
        <v>-100</v>
      </c>
      <c r="R185" s="2">
        <v>7049550000000000</v>
      </c>
      <c r="S185">
        <v>9.6900000000000007E-3</v>
      </c>
    </row>
    <row r="186" spans="2:19">
      <c r="B186" s="13"/>
      <c r="C186" s="13">
        <v>2</v>
      </c>
      <c r="D186" s="29">
        <f t="shared" ref="D186:E186" si="352">R177</f>
        <v>6276870000000000</v>
      </c>
      <c r="E186" s="15">
        <f t="shared" si="352"/>
        <v>1.0749999999999999E-2</v>
      </c>
      <c r="F186" s="15">
        <f t="shared" si="246"/>
        <v>1.075</v>
      </c>
      <c r="G186" s="29">
        <f t="shared" ref="G186:H186" si="353">W58</f>
        <v>5280000000000000</v>
      </c>
      <c r="H186" s="15">
        <f t="shared" si="353"/>
        <v>1.51</v>
      </c>
      <c r="I186" s="16">
        <f t="shared" si="248"/>
        <v>-15.881641646234508</v>
      </c>
      <c r="J186" s="13"/>
      <c r="K186" s="20"/>
      <c r="L186" s="15">
        <f t="shared" si="249"/>
        <v>0</v>
      </c>
      <c r="M186" s="16">
        <f t="shared" si="250"/>
        <v>-100</v>
      </c>
      <c r="N186" s="20"/>
      <c r="O186" s="20"/>
      <c r="P186" s="16">
        <f t="shared" si="251"/>
        <v>-100</v>
      </c>
      <c r="R186" s="2">
        <v>1.60999E+16</v>
      </c>
      <c r="S186">
        <v>3.1900000000000001E-3</v>
      </c>
    </row>
    <row r="187" spans="2:19">
      <c r="B187" s="13">
        <v>28</v>
      </c>
      <c r="C187" s="13">
        <v>1</v>
      </c>
      <c r="D187" s="29">
        <f t="shared" ref="D187:E187" si="354">R180</f>
        <v>1.30119E+16</v>
      </c>
      <c r="E187" s="15">
        <f t="shared" si="354"/>
        <v>3.5799999999999998E-3</v>
      </c>
      <c r="F187" s="15">
        <f t="shared" si="246"/>
        <v>0.35799999999999998</v>
      </c>
      <c r="G187" s="29">
        <f t="shared" ref="G187:H187" si="355">W59</f>
        <v>1.147E+16</v>
      </c>
      <c r="H187" s="15">
        <f t="shared" si="355"/>
        <v>1.03</v>
      </c>
      <c r="I187" s="16">
        <f t="shared" si="248"/>
        <v>-11.849921994481974</v>
      </c>
      <c r="J187" s="13"/>
      <c r="K187" s="20"/>
      <c r="L187" s="15">
        <f t="shared" si="249"/>
        <v>0</v>
      </c>
      <c r="M187" s="16">
        <f t="shared" si="250"/>
        <v>-100</v>
      </c>
      <c r="N187" s="20"/>
      <c r="O187" s="20"/>
      <c r="P187" s="16">
        <f t="shared" si="251"/>
        <v>-100</v>
      </c>
      <c r="R187" s="2">
        <v>7012020000000000</v>
      </c>
      <c r="S187">
        <v>9.9500000000000005E-3</v>
      </c>
    </row>
    <row r="188" spans="2:19">
      <c r="B188" s="13"/>
      <c r="C188" s="13">
        <v>2</v>
      </c>
      <c r="D188" s="29">
        <f t="shared" ref="D188:E188" si="356">R179</f>
        <v>6061420000000000</v>
      </c>
      <c r="E188" s="15">
        <f t="shared" si="356"/>
        <v>1.064E-2</v>
      </c>
      <c r="F188" s="15">
        <f t="shared" si="246"/>
        <v>1.0640000000000001</v>
      </c>
      <c r="G188" s="29">
        <f t="shared" ref="G188:H188" si="357">W60</f>
        <v>5181000000000000</v>
      </c>
      <c r="H188" s="15">
        <f t="shared" si="357"/>
        <v>1.52</v>
      </c>
      <c r="I188" s="16">
        <f t="shared" si="248"/>
        <v>-14.524979295280644</v>
      </c>
      <c r="J188" s="13"/>
      <c r="K188" s="20"/>
      <c r="L188" s="15">
        <f t="shared" si="249"/>
        <v>0</v>
      </c>
      <c r="M188" s="16">
        <f t="shared" si="250"/>
        <v>-100</v>
      </c>
      <c r="N188" s="20"/>
      <c r="O188" s="20"/>
      <c r="P188" s="16">
        <f t="shared" si="251"/>
        <v>-100</v>
      </c>
      <c r="R188" s="2">
        <v>1.59862E+16</v>
      </c>
      <c r="S188">
        <v>3.3400000000000001E-3</v>
      </c>
    </row>
    <row r="189" spans="2:19">
      <c r="B189" s="13">
        <v>29</v>
      </c>
      <c r="C189" s="13">
        <v>1</v>
      </c>
      <c r="D189" s="29">
        <f t="shared" ref="D189:E189" si="358">R182</f>
        <v>1.23012E+16</v>
      </c>
      <c r="E189" s="15">
        <f t="shared" si="358"/>
        <v>3.9100000000000003E-3</v>
      </c>
      <c r="F189" s="15">
        <f t="shared" si="246"/>
        <v>0.39100000000000001</v>
      </c>
      <c r="G189" s="29">
        <f t="shared" ref="G189:H189" si="359">W61</f>
        <v>1.08E+16</v>
      </c>
      <c r="H189" s="15">
        <f t="shared" si="359"/>
        <v>1.06</v>
      </c>
      <c r="I189" s="16">
        <f t="shared" si="248"/>
        <v>-12.203687445127304</v>
      </c>
      <c r="J189" s="13"/>
      <c r="K189" s="20"/>
      <c r="L189" s="15">
        <f t="shared" si="249"/>
        <v>0</v>
      </c>
      <c r="M189" s="16">
        <f t="shared" si="250"/>
        <v>-100</v>
      </c>
      <c r="N189" s="20"/>
      <c r="O189" s="20"/>
      <c r="P189" s="16">
        <f t="shared" si="251"/>
        <v>-100</v>
      </c>
      <c r="R189" s="2">
        <v>6872620000000000</v>
      </c>
      <c r="S189">
        <v>1.018E-2</v>
      </c>
    </row>
    <row r="190" spans="2:19">
      <c r="B190" s="13"/>
      <c r="C190" s="13">
        <v>2</v>
      </c>
      <c r="D190" s="29">
        <f t="shared" ref="D190:E190" si="360">R181</f>
        <v>6532300000000000</v>
      </c>
      <c r="E190" s="15">
        <f t="shared" si="360"/>
        <v>1.074E-2</v>
      </c>
      <c r="F190" s="15">
        <f t="shared" si="246"/>
        <v>1.0739999999999998</v>
      </c>
      <c r="G190" s="29">
        <f t="shared" ref="G190:H190" si="361">W62</f>
        <v>5688000000000000</v>
      </c>
      <c r="H190" s="15">
        <f t="shared" si="361"/>
        <v>1.45</v>
      </c>
      <c r="I190" s="16">
        <f t="shared" si="248"/>
        <v>-12.925003444422332</v>
      </c>
      <c r="J190" s="13"/>
      <c r="K190" s="20"/>
      <c r="L190" s="15">
        <f t="shared" si="249"/>
        <v>0</v>
      </c>
      <c r="M190" s="16">
        <f t="shared" si="250"/>
        <v>-100</v>
      </c>
      <c r="N190" s="20"/>
      <c r="O190" s="20"/>
      <c r="P190" s="16">
        <f t="shared" si="251"/>
        <v>-100</v>
      </c>
      <c r="R190" s="2">
        <v>1.5734E+16</v>
      </c>
      <c r="S190">
        <v>3.1700000000000001E-3</v>
      </c>
    </row>
    <row r="191" spans="2:19">
      <c r="B191" s="13">
        <v>30</v>
      </c>
      <c r="C191" s="13">
        <v>1</v>
      </c>
      <c r="D191" s="29">
        <f t="shared" ref="D191:E191" si="362">R184</f>
        <v>1.21877E+16</v>
      </c>
      <c r="E191" s="15">
        <f t="shared" si="362"/>
        <v>4.1900000000000001E-3</v>
      </c>
      <c r="F191" s="15">
        <f t="shared" si="246"/>
        <v>0.41900000000000004</v>
      </c>
      <c r="G191" s="29">
        <f t="shared" ref="G191:H191" si="363">W63</f>
        <v>1.051E+16</v>
      </c>
      <c r="H191" s="15">
        <f t="shared" si="363"/>
        <v>1.08</v>
      </c>
      <c r="I191" s="16">
        <f t="shared" si="248"/>
        <v>-13.76551769406861</v>
      </c>
      <c r="J191" s="13"/>
      <c r="K191" s="20"/>
      <c r="L191" s="15">
        <f t="shared" si="249"/>
        <v>0</v>
      </c>
      <c r="M191" s="16">
        <f t="shared" si="250"/>
        <v>-100</v>
      </c>
      <c r="N191" s="20"/>
      <c r="O191" s="20"/>
      <c r="P191" s="16">
        <f t="shared" si="251"/>
        <v>-100</v>
      </c>
      <c r="R191" s="2">
        <v>6882460000000000</v>
      </c>
      <c r="S191">
        <v>9.2300000000000004E-3</v>
      </c>
    </row>
    <row r="192" spans="2:19">
      <c r="B192" s="13"/>
      <c r="C192" s="13">
        <v>2</v>
      </c>
      <c r="D192" s="29">
        <f t="shared" ref="D192:E192" si="364">R183</f>
        <v>7724610000000000</v>
      </c>
      <c r="E192" s="15">
        <f t="shared" si="364"/>
        <v>1.0019999999999999E-2</v>
      </c>
      <c r="F192" s="15">
        <f t="shared" si="246"/>
        <v>1.002</v>
      </c>
      <c r="G192" s="29">
        <f t="shared" ref="G192:H192" si="365">W64</f>
        <v>6618000000000000</v>
      </c>
      <c r="H192" s="15">
        <f t="shared" si="365"/>
        <v>1.35</v>
      </c>
      <c r="I192" s="16">
        <f t="shared" si="248"/>
        <v>-14.325771786536796</v>
      </c>
      <c r="J192" s="13"/>
      <c r="K192" s="20"/>
      <c r="L192" s="15">
        <f t="shared" si="249"/>
        <v>0</v>
      </c>
      <c r="M192" s="16">
        <f t="shared" si="250"/>
        <v>-100</v>
      </c>
      <c r="N192" s="20"/>
      <c r="O192" s="20"/>
      <c r="P192" s="16">
        <f t="shared" si="251"/>
        <v>-100</v>
      </c>
      <c r="R192" s="2">
        <v>1.53651E+16</v>
      </c>
      <c r="S192">
        <v>3.13E-3</v>
      </c>
    </row>
    <row r="193" spans="2:19">
      <c r="B193" s="13">
        <v>31</v>
      </c>
      <c r="C193" s="13">
        <v>1</v>
      </c>
      <c r="D193" s="29">
        <f t="shared" ref="D193:E193" si="366">R186</f>
        <v>1.60999E+16</v>
      </c>
      <c r="E193" s="15">
        <f t="shared" si="366"/>
        <v>3.1900000000000001E-3</v>
      </c>
      <c r="F193" s="15">
        <f t="shared" si="246"/>
        <v>0.31900000000000001</v>
      </c>
      <c r="G193" s="29">
        <f t="shared" ref="G193:H193" si="367">W65</f>
        <v>1.388E+16</v>
      </c>
      <c r="H193" s="15">
        <f t="shared" si="367"/>
        <v>0.93</v>
      </c>
      <c r="I193" s="16">
        <f t="shared" si="248"/>
        <v>-13.788284399281983</v>
      </c>
      <c r="J193" s="13"/>
      <c r="K193" s="20"/>
      <c r="L193" s="15">
        <f t="shared" si="249"/>
        <v>0</v>
      </c>
      <c r="M193" s="16">
        <f t="shared" si="250"/>
        <v>-100</v>
      </c>
      <c r="N193" s="20"/>
      <c r="O193" s="20"/>
      <c r="P193" s="16">
        <f t="shared" si="251"/>
        <v>-100</v>
      </c>
      <c r="R193" s="2">
        <v>6649420000000000</v>
      </c>
      <c r="S193">
        <v>9.9699999999999997E-3</v>
      </c>
    </row>
    <row r="194" spans="2:19">
      <c r="B194" s="13"/>
      <c r="C194" s="13">
        <v>2</v>
      </c>
      <c r="D194" s="29">
        <f t="shared" ref="D194:E194" si="368">R185</f>
        <v>7049550000000000</v>
      </c>
      <c r="E194" s="15">
        <f t="shared" si="368"/>
        <v>9.6900000000000007E-3</v>
      </c>
      <c r="F194" s="15">
        <f t="shared" si="246"/>
        <v>0.96900000000000008</v>
      </c>
      <c r="G194" s="29">
        <f t="shared" ref="G194:H194" si="369">W66</f>
        <v>6120000000000000</v>
      </c>
      <c r="H194" s="15">
        <f t="shared" si="369"/>
        <v>1.39</v>
      </c>
      <c r="I194" s="16">
        <f t="shared" si="248"/>
        <v>-13.185948039236546</v>
      </c>
      <c r="J194" s="13"/>
      <c r="K194" s="20"/>
      <c r="L194" s="15">
        <f t="shared" si="249"/>
        <v>0</v>
      </c>
      <c r="M194" s="16">
        <f t="shared" si="250"/>
        <v>-100</v>
      </c>
      <c r="N194" s="20"/>
      <c r="O194" s="20"/>
      <c r="P194" s="16">
        <f t="shared" si="251"/>
        <v>-100</v>
      </c>
      <c r="R194" s="2">
        <v>1.47987E+16</v>
      </c>
      <c r="S194">
        <v>3.5300000000000002E-3</v>
      </c>
    </row>
    <row r="195" spans="2:19">
      <c r="B195" s="13">
        <v>32</v>
      </c>
      <c r="C195" s="13">
        <v>1</v>
      </c>
      <c r="D195" s="29">
        <f t="shared" ref="D195:E195" si="370">R188</f>
        <v>1.59862E+16</v>
      </c>
      <c r="E195" s="15">
        <f t="shared" si="370"/>
        <v>3.3400000000000001E-3</v>
      </c>
      <c r="F195" s="15">
        <f t="shared" si="246"/>
        <v>0.33400000000000002</v>
      </c>
      <c r="G195" s="29">
        <f t="shared" ref="G195:H195" si="371">W67</f>
        <v>1.395E+16</v>
      </c>
      <c r="H195" s="15">
        <f t="shared" si="371"/>
        <v>0.93</v>
      </c>
      <c r="I195" s="16">
        <f t="shared" si="248"/>
        <v>-12.737235865934368</v>
      </c>
      <c r="J195" s="13"/>
      <c r="K195" s="20"/>
      <c r="L195" s="15">
        <f t="shared" si="249"/>
        <v>0</v>
      </c>
      <c r="M195" s="16">
        <f t="shared" si="250"/>
        <v>-100</v>
      </c>
      <c r="N195" s="20"/>
      <c r="O195" s="20"/>
      <c r="P195" s="16">
        <f t="shared" si="251"/>
        <v>-100</v>
      </c>
      <c r="R195" s="2">
        <v>6423110000000000</v>
      </c>
      <c r="S195">
        <v>9.9500000000000005E-3</v>
      </c>
    </row>
    <row r="196" spans="2:19">
      <c r="B196" s="13"/>
      <c r="C196" s="13">
        <v>2</v>
      </c>
      <c r="D196" s="29">
        <f t="shared" ref="D196:E196" si="372">R187</f>
        <v>7012020000000000</v>
      </c>
      <c r="E196" s="15">
        <f t="shared" si="372"/>
        <v>9.9500000000000005E-3</v>
      </c>
      <c r="F196" s="15">
        <f t="shared" si="246"/>
        <v>0.99500000000000011</v>
      </c>
      <c r="G196" s="29">
        <f t="shared" ref="G196:H196" si="373">W68</f>
        <v>6159000000000000</v>
      </c>
      <c r="H196" s="15">
        <f t="shared" si="373"/>
        <v>1.39</v>
      </c>
      <c r="I196" s="16">
        <f t="shared" si="248"/>
        <v>-12.165110766940197</v>
      </c>
      <c r="J196" s="13"/>
      <c r="K196" s="20"/>
      <c r="L196" s="15">
        <f t="shared" si="249"/>
        <v>0</v>
      </c>
      <c r="M196" s="16">
        <f t="shared" si="250"/>
        <v>-100</v>
      </c>
      <c r="N196" s="20"/>
      <c r="O196" s="20"/>
      <c r="P196" s="16">
        <f t="shared" si="251"/>
        <v>-100</v>
      </c>
      <c r="R196" s="2">
        <v>1.42915E+16</v>
      </c>
      <c r="S196">
        <v>3.4199999999999999E-3</v>
      </c>
    </row>
    <row r="197" spans="2:19">
      <c r="B197" s="13">
        <v>33</v>
      </c>
      <c r="C197" s="13">
        <v>1</v>
      </c>
      <c r="D197" s="29">
        <f t="shared" ref="D197:E197" si="374">R190</f>
        <v>1.5734E+16</v>
      </c>
      <c r="E197" s="15">
        <f t="shared" si="374"/>
        <v>3.1700000000000001E-3</v>
      </c>
      <c r="F197" s="15">
        <f t="shared" si="246"/>
        <v>0.317</v>
      </c>
      <c r="G197" s="29">
        <f t="shared" ref="G197:H197" si="375">W69</f>
        <v>1.356E+16</v>
      </c>
      <c r="H197" s="15">
        <f t="shared" si="375"/>
        <v>0.94</v>
      </c>
      <c r="I197" s="16">
        <f t="shared" si="248"/>
        <v>-13.817211135121394</v>
      </c>
      <c r="J197" s="13"/>
      <c r="K197" s="20"/>
      <c r="L197" s="15">
        <f t="shared" si="249"/>
        <v>0</v>
      </c>
      <c r="M197" s="16">
        <f t="shared" si="250"/>
        <v>-100</v>
      </c>
      <c r="N197" s="20"/>
      <c r="O197" s="20"/>
      <c r="P197" s="16">
        <f t="shared" si="251"/>
        <v>-100</v>
      </c>
      <c r="R197" s="2">
        <v>6199140000000000</v>
      </c>
      <c r="S197">
        <v>1.0319999999999999E-2</v>
      </c>
    </row>
    <row r="198" spans="2:19">
      <c r="B198" s="13"/>
      <c r="C198" s="13">
        <v>2</v>
      </c>
      <c r="D198" s="29">
        <f t="shared" ref="D198:E198" si="376">R189</f>
        <v>6872620000000000</v>
      </c>
      <c r="E198" s="15">
        <f t="shared" si="376"/>
        <v>1.018E-2</v>
      </c>
      <c r="F198" s="15">
        <f t="shared" ref="F198:F252" si="377">E198*100</f>
        <v>1.018</v>
      </c>
      <c r="G198" s="29">
        <f t="shared" ref="G198:H198" si="378">W70</f>
        <v>5802000000000000</v>
      </c>
      <c r="H198" s="15">
        <f t="shared" si="378"/>
        <v>1.44</v>
      </c>
      <c r="I198" s="16">
        <f t="shared" ref="I198:I252" si="379">(G198-$D198)*100/$D198</f>
        <v>-15.578047382221046</v>
      </c>
      <c r="J198" s="13"/>
      <c r="K198" s="20"/>
      <c r="L198" s="15">
        <f t="shared" ref="L198:L252" si="380">K198*100</f>
        <v>0</v>
      </c>
      <c r="M198" s="16">
        <f t="shared" ref="M198:M252" si="381">(J198-$D198)*100/$D198</f>
        <v>-100</v>
      </c>
      <c r="N198" s="20"/>
      <c r="O198" s="20"/>
      <c r="P198" s="16">
        <f t="shared" ref="P198:P252" si="382">(N198-$D198)*100/$D198</f>
        <v>-100</v>
      </c>
      <c r="R198" s="2">
        <v>1.34074E+16</v>
      </c>
      <c r="S198">
        <v>3.6700000000000001E-3</v>
      </c>
    </row>
    <row r="199" spans="2:19">
      <c r="B199" s="13">
        <v>34</v>
      </c>
      <c r="C199" s="13">
        <v>1</v>
      </c>
      <c r="D199" s="29">
        <f t="shared" ref="D199:E199" si="383">R192</f>
        <v>1.53651E+16</v>
      </c>
      <c r="E199" s="15">
        <f t="shared" si="383"/>
        <v>3.13E-3</v>
      </c>
      <c r="F199" s="15">
        <f t="shared" si="377"/>
        <v>0.313</v>
      </c>
      <c r="G199" s="29">
        <f t="shared" ref="G199:H199" si="384">W71</f>
        <v>1.358E+16</v>
      </c>
      <c r="H199" s="15">
        <f t="shared" si="384"/>
        <v>0.94</v>
      </c>
      <c r="I199" s="16">
        <f t="shared" si="379"/>
        <v>-11.617887290027399</v>
      </c>
      <c r="J199" s="13"/>
      <c r="K199" s="20"/>
      <c r="L199" s="15">
        <f t="shared" si="380"/>
        <v>0</v>
      </c>
      <c r="M199" s="16">
        <f t="shared" si="381"/>
        <v>-100</v>
      </c>
      <c r="N199" s="20"/>
      <c r="O199" s="20"/>
      <c r="P199" s="16">
        <f t="shared" si="382"/>
        <v>-100</v>
      </c>
      <c r="R199" s="2">
        <v>6026220000000000</v>
      </c>
      <c r="S199">
        <v>1.056E-2</v>
      </c>
    </row>
    <row r="200" spans="2:19">
      <c r="B200" s="13"/>
      <c r="C200" s="13">
        <v>2</v>
      </c>
      <c r="D200" s="29">
        <f t="shared" ref="D200:E200" si="385">R191</f>
        <v>6882460000000000</v>
      </c>
      <c r="E200" s="15">
        <f t="shared" si="385"/>
        <v>9.2300000000000004E-3</v>
      </c>
      <c r="F200" s="15">
        <f t="shared" si="377"/>
        <v>0.92300000000000004</v>
      </c>
      <c r="G200" s="29">
        <f t="shared" ref="G200:H200" si="386">W72</f>
        <v>5915000000000000</v>
      </c>
      <c r="H200" s="15">
        <f t="shared" si="386"/>
        <v>1.42</v>
      </c>
      <c r="I200" s="16">
        <f t="shared" si="379"/>
        <v>-14.056892448339692</v>
      </c>
      <c r="J200" s="13"/>
      <c r="K200" s="20"/>
      <c r="L200" s="15">
        <f t="shared" si="380"/>
        <v>0</v>
      </c>
      <c r="M200" s="16">
        <f t="shared" si="381"/>
        <v>-100</v>
      </c>
      <c r="N200" s="20"/>
      <c r="O200" s="20"/>
      <c r="P200" s="16">
        <f t="shared" si="382"/>
        <v>-100</v>
      </c>
      <c r="R200" s="2">
        <v>1.30009E+16</v>
      </c>
      <c r="S200">
        <v>3.63E-3</v>
      </c>
    </row>
    <row r="201" spans="2:19">
      <c r="B201" s="13">
        <v>35</v>
      </c>
      <c r="C201" s="13">
        <v>1</v>
      </c>
      <c r="D201" s="29">
        <f t="shared" ref="D201:E201" si="387">R194</f>
        <v>1.47987E+16</v>
      </c>
      <c r="E201" s="15">
        <f t="shared" si="387"/>
        <v>3.5300000000000002E-3</v>
      </c>
      <c r="F201" s="15">
        <f t="shared" si="377"/>
        <v>0.35300000000000004</v>
      </c>
      <c r="G201" s="29">
        <f t="shared" ref="G201:H201" si="388">W73</f>
        <v>1.281E+16</v>
      </c>
      <c r="H201" s="15">
        <f t="shared" si="388"/>
        <v>0.97</v>
      </c>
      <c r="I201" s="16">
        <f t="shared" si="379"/>
        <v>-13.438342557116503</v>
      </c>
      <c r="J201" s="13"/>
      <c r="K201" s="20"/>
      <c r="L201" s="15">
        <f t="shared" si="380"/>
        <v>0</v>
      </c>
      <c r="M201" s="16">
        <f t="shared" si="381"/>
        <v>-100</v>
      </c>
      <c r="N201" s="20"/>
      <c r="O201" s="20"/>
      <c r="P201" s="16">
        <f t="shared" si="382"/>
        <v>-100</v>
      </c>
      <c r="R201" s="2">
        <v>6489930000000000</v>
      </c>
      <c r="S201">
        <v>9.7300000000000008E-3</v>
      </c>
    </row>
    <row r="202" spans="2:19">
      <c r="B202" s="13"/>
      <c r="C202" s="13">
        <v>2</v>
      </c>
      <c r="D202" s="29">
        <f t="shared" ref="D202:E202" si="389">R193</f>
        <v>6649420000000000</v>
      </c>
      <c r="E202" s="15">
        <f t="shared" si="389"/>
        <v>9.9699999999999997E-3</v>
      </c>
      <c r="F202" s="15">
        <f t="shared" si="377"/>
        <v>0.997</v>
      </c>
      <c r="G202" s="29">
        <f t="shared" ref="G202:H202" si="390">W74</f>
        <v>5768000000000000</v>
      </c>
      <c r="H202" s="15">
        <f t="shared" si="390"/>
        <v>1.44</v>
      </c>
      <c r="I202" s="16">
        <f t="shared" si="379"/>
        <v>-13.255592217065548</v>
      </c>
      <c r="J202" s="13"/>
      <c r="K202" s="20"/>
      <c r="L202" s="15">
        <f t="shared" si="380"/>
        <v>0</v>
      </c>
      <c r="M202" s="16">
        <f t="shared" si="381"/>
        <v>-100</v>
      </c>
      <c r="N202" s="20"/>
      <c r="O202" s="20"/>
      <c r="P202" s="16">
        <f t="shared" si="382"/>
        <v>-100</v>
      </c>
      <c r="R202" s="2">
        <v>1.23023E+16</v>
      </c>
      <c r="S202">
        <v>3.7599999999999999E-3</v>
      </c>
    </row>
    <row r="203" spans="2:19">
      <c r="B203" s="13">
        <v>36</v>
      </c>
      <c r="C203" s="13">
        <v>1</v>
      </c>
      <c r="D203" s="29">
        <f t="shared" ref="D203:E203" si="391">R196</f>
        <v>1.42915E+16</v>
      </c>
      <c r="E203" s="15">
        <f t="shared" si="391"/>
        <v>3.4199999999999999E-3</v>
      </c>
      <c r="F203" s="15">
        <f t="shared" si="377"/>
        <v>0.34199999999999997</v>
      </c>
      <c r="G203" s="29">
        <f t="shared" ref="G203:H203" si="392">W75</f>
        <v>1.251E+16</v>
      </c>
      <c r="H203" s="15">
        <f t="shared" si="392"/>
        <v>0.98</v>
      </c>
      <c r="I203" s="16">
        <f t="shared" si="379"/>
        <v>-12.46545149214568</v>
      </c>
      <c r="J203" s="13"/>
      <c r="K203" s="20"/>
      <c r="L203" s="15">
        <f t="shared" si="380"/>
        <v>0</v>
      </c>
      <c r="M203" s="16">
        <f t="shared" si="381"/>
        <v>-100</v>
      </c>
      <c r="N203" s="20"/>
      <c r="O203" s="20"/>
      <c r="P203" s="16">
        <f t="shared" si="382"/>
        <v>-100</v>
      </c>
      <c r="R203" s="2">
        <v>7818590000000000</v>
      </c>
      <c r="S203">
        <v>9.2700000000000005E-3</v>
      </c>
    </row>
    <row r="204" spans="2:19">
      <c r="B204" s="13"/>
      <c r="C204" s="13">
        <v>2</v>
      </c>
      <c r="D204" s="29">
        <f t="shared" ref="D204:E204" si="393">R195</f>
        <v>6423110000000000</v>
      </c>
      <c r="E204" s="15">
        <f t="shared" si="393"/>
        <v>9.9500000000000005E-3</v>
      </c>
      <c r="F204" s="15">
        <f t="shared" si="377"/>
        <v>0.99500000000000011</v>
      </c>
      <c r="G204" s="29">
        <f t="shared" ref="G204:H204" si="394">W76</f>
        <v>5474000000000000</v>
      </c>
      <c r="H204" s="15">
        <f t="shared" si="394"/>
        <v>1.48</v>
      </c>
      <c r="I204" s="16">
        <f t="shared" si="379"/>
        <v>-14.776486779768678</v>
      </c>
      <c r="J204" s="13"/>
      <c r="K204" s="20"/>
      <c r="L204" s="15">
        <f t="shared" si="380"/>
        <v>0</v>
      </c>
      <c r="M204" s="16">
        <f t="shared" si="381"/>
        <v>-100</v>
      </c>
      <c r="N204" s="20"/>
      <c r="O204" s="20"/>
      <c r="P204" s="16">
        <f t="shared" si="382"/>
        <v>-100</v>
      </c>
      <c r="R204" s="2">
        <v>1.21373E+16</v>
      </c>
      <c r="S204">
        <v>3.8600000000000001E-3</v>
      </c>
    </row>
    <row r="205" spans="2:19">
      <c r="B205" s="13">
        <v>37</v>
      </c>
      <c r="C205" s="13">
        <v>1</v>
      </c>
      <c r="D205" s="29">
        <f t="shared" ref="D205:E205" si="395">R198</f>
        <v>1.34074E+16</v>
      </c>
      <c r="E205" s="15">
        <f t="shared" si="395"/>
        <v>3.6700000000000001E-3</v>
      </c>
      <c r="F205" s="15">
        <f t="shared" si="377"/>
        <v>0.36699999999999999</v>
      </c>
      <c r="G205" s="29">
        <f t="shared" ref="G205:H205" si="396">W77</f>
        <v>1.159E+16</v>
      </c>
      <c r="H205" s="15">
        <f t="shared" si="396"/>
        <v>1.02</v>
      </c>
      <c r="I205" s="16">
        <f t="shared" si="379"/>
        <v>-13.555200859226995</v>
      </c>
      <c r="J205" s="13"/>
      <c r="K205" s="20"/>
      <c r="L205" s="15">
        <f t="shared" si="380"/>
        <v>0</v>
      </c>
      <c r="M205" s="16">
        <f t="shared" si="381"/>
        <v>-100</v>
      </c>
      <c r="N205" s="20"/>
      <c r="O205" s="20"/>
      <c r="P205" s="16">
        <f t="shared" si="382"/>
        <v>-100</v>
      </c>
      <c r="R205" s="2">
        <v>6961450000000000</v>
      </c>
      <c r="S205">
        <v>9.3299999999999998E-3</v>
      </c>
    </row>
    <row r="206" spans="2:19">
      <c r="B206" s="13"/>
      <c r="C206" s="13">
        <v>2</v>
      </c>
      <c r="D206" s="29">
        <f t="shared" ref="D206:E206" si="397">R197</f>
        <v>6199140000000000</v>
      </c>
      <c r="E206" s="15">
        <f t="shared" si="397"/>
        <v>1.0319999999999999E-2</v>
      </c>
      <c r="F206" s="15">
        <f t="shared" si="377"/>
        <v>1.032</v>
      </c>
      <c r="G206" s="29">
        <f t="shared" ref="G206:H206" si="398">W78</f>
        <v>5262000000000000</v>
      </c>
      <c r="H206" s="15">
        <f t="shared" si="398"/>
        <v>1.51</v>
      </c>
      <c r="I206" s="16">
        <f t="shared" si="379"/>
        <v>-15.117258200331014</v>
      </c>
      <c r="J206" s="13"/>
      <c r="K206" s="20"/>
      <c r="L206" s="15">
        <f t="shared" si="380"/>
        <v>0</v>
      </c>
      <c r="M206" s="16">
        <f t="shared" si="381"/>
        <v>-100</v>
      </c>
      <c r="N206" s="20"/>
      <c r="O206" s="20"/>
      <c r="P206" s="16">
        <f t="shared" si="382"/>
        <v>-100</v>
      </c>
      <c r="R206" s="2">
        <v>1.61499E+16</v>
      </c>
      <c r="S206">
        <v>3.14E-3</v>
      </c>
    </row>
    <row r="207" spans="2:19">
      <c r="B207" s="13">
        <v>38</v>
      </c>
      <c r="C207" s="13">
        <v>1</v>
      </c>
      <c r="D207" s="29">
        <f t="shared" ref="D207:E207" si="399">R200</f>
        <v>1.30009E+16</v>
      </c>
      <c r="E207" s="15">
        <f t="shared" si="399"/>
        <v>3.63E-3</v>
      </c>
      <c r="F207" s="15">
        <f t="shared" si="377"/>
        <v>0.36299999999999999</v>
      </c>
      <c r="G207" s="29">
        <f t="shared" ref="G207:H207" si="400">W79</f>
        <v>1.139E+16</v>
      </c>
      <c r="H207" s="15">
        <f t="shared" si="400"/>
        <v>1.04</v>
      </c>
      <c r="I207" s="16">
        <f t="shared" si="379"/>
        <v>-12.390680645186103</v>
      </c>
      <c r="J207" s="13"/>
      <c r="K207" s="20"/>
      <c r="L207" s="15">
        <f t="shared" si="380"/>
        <v>0</v>
      </c>
      <c r="M207" s="16">
        <f t="shared" si="381"/>
        <v>-100</v>
      </c>
      <c r="N207" s="20"/>
      <c r="O207" s="20"/>
      <c r="P207" s="16">
        <f t="shared" si="382"/>
        <v>-100</v>
      </c>
      <c r="R207" s="2">
        <v>7053740000000000</v>
      </c>
      <c r="S207">
        <v>9.9799999999999993E-3</v>
      </c>
    </row>
    <row r="208" spans="2:19">
      <c r="B208" s="13"/>
      <c r="C208" s="13">
        <v>2</v>
      </c>
      <c r="D208" s="29">
        <f t="shared" ref="D208:E208" si="401">R199</f>
        <v>6026220000000000</v>
      </c>
      <c r="E208" s="15">
        <f t="shared" si="401"/>
        <v>1.056E-2</v>
      </c>
      <c r="F208" s="15">
        <f t="shared" si="377"/>
        <v>1.056</v>
      </c>
      <c r="G208" s="29">
        <f t="shared" ref="G208:H208" si="402">W80</f>
        <v>5277000000000000</v>
      </c>
      <c r="H208" s="15">
        <f t="shared" si="402"/>
        <v>1.5</v>
      </c>
      <c r="I208" s="16">
        <f t="shared" si="379"/>
        <v>-12.432669235441121</v>
      </c>
      <c r="J208" s="13"/>
      <c r="K208" s="20"/>
      <c r="L208" s="15">
        <f t="shared" si="380"/>
        <v>0</v>
      </c>
      <c r="M208" s="16">
        <f t="shared" si="381"/>
        <v>-100</v>
      </c>
      <c r="N208" s="20"/>
      <c r="O208" s="20"/>
      <c r="P208" s="16">
        <f t="shared" si="382"/>
        <v>-100</v>
      </c>
      <c r="R208" s="2">
        <v>1.61241E+16</v>
      </c>
      <c r="S208">
        <v>3.2399999999999998E-3</v>
      </c>
    </row>
    <row r="209" spans="2:19">
      <c r="B209" s="13">
        <v>39</v>
      </c>
      <c r="C209" s="13">
        <v>1</v>
      </c>
      <c r="D209" s="29">
        <f t="shared" ref="D209:E209" si="403">R202</f>
        <v>1.23023E+16</v>
      </c>
      <c r="E209" s="15">
        <f t="shared" si="403"/>
        <v>3.7599999999999999E-3</v>
      </c>
      <c r="F209" s="15">
        <f t="shared" si="377"/>
        <v>0.376</v>
      </c>
      <c r="G209" s="29">
        <f t="shared" ref="G209:H209" si="404">W81</f>
        <v>1.07E+16</v>
      </c>
      <c r="H209" s="15">
        <f t="shared" si="404"/>
        <v>1.06</v>
      </c>
      <c r="I209" s="16">
        <f t="shared" si="379"/>
        <v>-13.024393812539119</v>
      </c>
      <c r="J209" s="13"/>
      <c r="K209" s="20"/>
      <c r="L209" s="15">
        <f t="shared" si="380"/>
        <v>0</v>
      </c>
      <c r="M209" s="16">
        <f t="shared" si="381"/>
        <v>-100</v>
      </c>
      <c r="N209" s="20"/>
      <c r="O209" s="20"/>
      <c r="P209" s="16">
        <f t="shared" si="382"/>
        <v>-100</v>
      </c>
      <c r="R209" s="2">
        <v>6972420000000000</v>
      </c>
      <c r="S209">
        <v>9.7000000000000003E-3</v>
      </c>
    </row>
    <row r="210" spans="2:19">
      <c r="B210" s="13"/>
      <c r="C210" s="13">
        <v>2</v>
      </c>
      <c r="D210" s="29">
        <f t="shared" ref="D210:E210" si="405">R201</f>
        <v>6489930000000000</v>
      </c>
      <c r="E210" s="15">
        <f t="shared" si="405"/>
        <v>9.7300000000000008E-3</v>
      </c>
      <c r="F210" s="15">
        <f t="shared" si="377"/>
        <v>0.97300000000000009</v>
      </c>
      <c r="G210" s="29">
        <f t="shared" ref="G210:H210" si="406">W82</f>
        <v>5614000000000000</v>
      </c>
      <c r="H210" s="15">
        <f t="shared" si="406"/>
        <v>1.46</v>
      </c>
      <c r="I210" s="16">
        <f t="shared" si="379"/>
        <v>-13.496755743128201</v>
      </c>
      <c r="J210" s="13"/>
      <c r="K210" s="20"/>
      <c r="L210" s="15">
        <f t="shared" si="380"/>
        <v>0</v>
      </c>
      <c r="M210" s="16">
        <f t="shared" si="381"/>
        <v>-100</v>
      </c>
      <c r="N210" s="20"/>
      <c r="O210" s="20"/>
      <c r="P210" s="16">
        <f t="shared" si="382"/>
        <v>-100</v>
      </c>
      <c r="R210" s="2">
        <v>1.5732E+16</v>
      </c>
      <c r="S210">
        <v>3.0400000000000002E-3</v>
      </c>
    </row>
    <row r="211" spans="2:19">
      <c r="B211" s="13">
        <v>40</v>
      </c>
      <c r="C211" s="13">
        <v>1</v>
      </c>
      <c r="D211" s="29">
        <f t="shared" ref="D211:E211" si="407">R204</f>
        <v>1.21373E+16</v>
      </c>
      <c r="E211" s="15">
        <f t="shared" si="407"/>
        <v>3.8600000000000001E-3</v>
      </c>
      <c r="F211" s="15">
        <f t="shared" si="377"/>
        <v>0.38600000000000001</v>
      </c>
      <c r="G211" s="29">
        <f t="shared" ref="G211:H211" si="408">W83</f>
        <v>1.046E+16</v>
      </c>
      <c r="H211" s="15">
        <f t="shared" si="408"/>
        <v>1.08</v>
      </c>
      <c r="I211" s="16">
        <f t="shared" si="379"/>
        <v>-13.819383223616455</v>
      </c>
      <c r="J211" s="13"/>
      <c r="K211" s="20"/>
      <c r="L211" s="15">
        <f t="shared" si="380"/>
        <v>0</v>
      </c>
      <c r="M211" s="16">
        <f t="shared" si="381"/>
        <v>-100</v>
      </c>
      <c r="N211" s="20"/>
      <c r="O211" s="20"/>
      <c r="P211" s="16">
        <f t="shared" si="382"/>
        <v>-100</v>
      </c>
      <c r="R211" s="2">
        <v>6626940000000000</v>
      </c>
      <c r="S211">
        <v>9.7900000000000001E-3</v>
      </c>
    </row>
    <row r="212" spans="2:19">
      <c r="B212" s="13"/>
      <c r="C212" s="13">
        <v>2</v>
      </c>
      <c r="D212" s="29">
        <f t="shared" ref="D212:E212" si="409">R203</f>
        <v>7818590000000000</v>
      </c>
      <c r="E212" s="15">
        <f t="shared" si="409"/>
        <v>9.2700000000000005E-3</v>
      </c>
      <c r="F212" s="15">
        <f t="shared" si="377"/>
        <v>0.92700000000000005</v>
      </c>
      <c r="G212" s="29">
        <f t="shared" ref="G212:H212" si="410">W84</f>
        <v>6809000000000000</v>
      </c>
      <c r="H212" s="15">
        <f t="shared" si="410"/>
        <v>1.33</v>
      </c>
      <c r="I212" s="16">
        <f t="shared" si="379"/>
        <v>-12.912686302773261</v>
      </c>
      <c r="J212" s="13"/>
      <c r="K212" s="20"/>
      <c r="L212" s="15">
        <f t="shared" si="380"/>
        <v>0</v>
      </c>
      <c r="M212" s="16">
        <f t="shared" si="381"/>
        <v>-100</v>
      </c>
      <c r="N212" s="20"/>
      <c r="O212" s="20"/>
      <c r="P212" s="16">
        <f t="shared" si="382"/>
        <v>-100</v>
      </c>
      <c r="R212" s="2">
        <v>1.53554E+16</v>
      </c>
      <c r="S212">
        <v>3.46E-3</v>
      </c>
    </row>
    <row r="213" spans="2:19">
      <c r="B213" s="13">
        <v>41</v>
      </c>
      <c r="C213" s="13">
        <v>1</v>
      </c>
      <c r="D213" s="29">
        <f t="shared" ref="D213:E213" si="411">R206</f>
        <v>1.61499E+16</v>
      </c>
      <c r="E213" s="15">
        <f t="shared" si="411"/>
        <v>3.14E-3</v>
      </c>
      <c r="F213" s="15">
        <f t="shared" si="377"/>
        <v>0.314</v>
      </c>
      <c r="G213" s="29">
        <f t="shared" ref="G213:H213" si="412">W85</f>
        <v>1.416E+16</v>
      </c>
      <c r="H213" s="15">
        <f t="shared" si="412"/>
        <v>0.92</v>
      </c>
      <c r="I213" s="16">
        <f t="shared" si="379"/>
        <v>-12.32143852283915</v>
      </c>
      <c r="J213" s="13"/>
      <c r="K213" s="20"/>
      <c r="L213" s="15">
        <f t="shared" si="380"/>
        <v>0</v>
      </c>
      <c r="M213" s="16">
        <f t="shared" si="381"/>
        <v>-100</v>
      </c>
      <c r="N213" s="20"/>
      <c r="O213" s="20"/>
      <c r="P213" s="16">
        <f t="shared" si="382"/>
        <v>-100</v>
      </c>
      <c r="R213" s="2">
        <v>6529540000000000</v>
      </c>
      <c r="S213">
        <v>9.7699999999999992E-3</v>
      </c>
    </row>
    <row r="214" spans="2:19">
      <c r="B214" s="13"/>
      <c r="C214" s="13">
        <v>2</v>
      </c>
      <c r="D214" s="29">
        <f t="shared" ref="D214:E214" si="413">R205</f>
        <v>6961450000000000</v>
      </c>
      <c r="E214" s="15">
        <f t="shared" si="413"/>
        <v>9.3299999999999998E-3</v>
      </c>
      <c r="F214" s="15">
        <f t="shared" si="377"/>
        <v>0.93299999999999994</v>
      </c>
      <c r="G214" s="29">
        <f t="shared" ref="G214:H214" si="414">W86</f>
        <v>6124000000000000</v>
      </c>
      <c r="H214" s="15">
        <f t="shared" si="414"/>
        <v>1.4</v>
      </c>
      <c r="I214" s="16">
        <f t="shared" si="379"/>
        <v>-12.029821373420766</v>
      </c>
      <c r="J214" s="13"/>
      <c r="K214" s="20"/>
      <c r="L214" s="15">
        <f t="shared" si="380"/>
        <v>0</v>
      </c>
      <c r="M214" s="16">
        <f t="shared" si="381"/>
        <v>-100</v>
      </c>
      <c r="N214" s="20"/>
      <c r="O214" s="20"/>
      <c r="P214" s="16">
        <f t="shared" si="382"/>
        <v>-100</v>
      </c>
      <c r="R214" s="2">
        <v>1.47648E+16</v>
      </c>
      <c r="S214">
        <v>3.47E-3</v>
      </c>
    </row>
    <row r="215" spans="2:19">
      <c r="B215" s="13">
        <v>42</v>
      </c>
      <c r="C215" s="13">
        <v>1</v>
      </c>
      <c r="D215" s="29">
        <f t="shared" ref="D215:E215" si="415">R208</f>
        <v>1.61241E+16</v>
      </c>
      <c r="E215" s="15">
        <f t="shared" si="415"/>
        <v>3.2399999999999998E-3</v>
      </c>
      <c r="F215" s="15">
        <f t="shared" si="377"/>
        <v>0.32399999999999995</v>
      </c>
      <c r="G215" s="29">
        <f t="shared" ref="G215:H215" si="416">W87</f>
        <v>1.415E+16</v>
      </c>
      <c r="H215" s="15">
        <f t="shared" si="416"/>
        <v>0.93</v>
      </c>
      <c r="I215" s="16">
        <f t="shared" si="379"/>
        <v>-12.243163959538826</v>
      </c>
      <c r="J215" s="13"/>
      <c r="K215" s="20"/>
      <c r="L215" s="15">
        <f t="shared" si="380"/>
        <v>0</v>
      </c>
      <c r="M215" s="16">
        <f t="shared" si="381"/>
        <v>-100</v>
      </c>
      <c r="N215" s="20"/>
      <c r="O215" s="20"/>
      <c r="P215" s="16">
        <f t="shared" si="382"/>
        <v>-100</v>
      </c>
      <c r="R215" s="2">
        <v>6438130000000000</v>
      </c>
      <c r="S215">
        <v>9.7199999999999995E-3</v>
      </c>
    </row>
    <row r="216" spans="2:19">
      <c r="B216" s="13"/>
      <c r="C216" s="13">
        <v>2</v>
      </c>
      <c r="D216" s="29">
        <f t="shared" ref="D216:E216" si="417">R207</f>
        <v>7053740000000000</v>
      </c>
      <c r="E216" s="15">
        <f t="shared" si="417"/>
        <v>9.9799999999999993E-3</v>
      </c>
      <c r="F216" s="15">
        <f t="shared" si="377"/>
        <v>0.99799999999999989</v>
      </c>
      <c r="G216" s="29">
        <f t="shared" ref="G216:H216" si="418">W88</f>
        <v>6024000000000000</v>
      </c>
      <c r="H216" s="15">
        <f t="shared" si="418"/>
        <v>1.41</v>
      </c>
      <c r="I216" s="16">
        <f t="shared" si="379"/>
        <v>-14.598496684028614</v>
      </c>
      <c r="J216" s="13"/>
      <c r="K216" s="20"/>
      <c r="L216" s="15">
        <f t="shared" si="380"/>
        <v>0</v>
      </c>
      <c r="M216" s="16">
        <f t="shared" si="381"/>
        <v>-100</v>
      </c>
      <c r="N216" s="20"/>
      <c r="O216" s="20"/>
      <c r="P216" s="16">
        <f t="shared" si="382"/>
        <v>-100</v>
      </c>
      <c r="R216" s="2">
        <v>1.43983E+16</v>
      </c>
      <c r="S216">
        <v>3.3800000000000002E-3</v>
      </c>
    </row>
    <row r="217" spans="2:19">
      <c r="B217" s="13">
        <v>43</v>
      </c>
      <c r="C217" s="13">
        <v>1</v>
      </c>
      <c r="D217" s="29">
        <f t="shared" ref="D217:E217" si="419">R210</f>
        <v>1.5732E+16</v>
      </c>
      <c r="E217" s="15">
        <f t="shared" si="419"/>
        <v>3.0400000000000002E-3</v>
      </c>
      <c r="F217" s="15">
        <f t="shared" si="377"/>
        <v>0.30399999999999999</v>
      </c>
      <c r="G217" s="29">
        <f t="shared" ref="G217:H217" si="420">W89</f>
        <v>1.37E+16</v>
      </c>
      <c r="H217" s="15">
        <f t="shared" si="420"/>
        <v>0.94</v>
      </c>
      <c r="I217" s="16">
        <f t="shared" si="379"/>
        <v>-12.916348843122298</v>
      </c>
      <c r="J217" s="13"/>
      <c r="K217" s="20"/>
      <c r="L217" s="15">
        <f t="shared" si="380"/>
        <v>0</v>
      </c>
      <c r="M217" s="16">
        <f t="shared" si="381"/>
        <v>-100</v>
      </c>
      <c r="N217" s="20"/>
      <c r="O217" s="20"/>
      <c r="P217" s="16">
        <f t="shared" si="382"/>
        <v>-100</v>
      </c>
      <c r="R217" s="2">
        <v>6154650000000000</v>
      </c>
      <c r="S217">
        <v>1.1209999999999999E-2</v>
      </c>
    </row>
    <row r="218" spans="2:19">
      <c r="B218" s="13"/>
      <c r="C218" s="13">
        <v>2</v>
      </c>
      <c r="D218" s="29">
        <f t="shared" ref="D218:E218" si="421">R209</f>
        <v>6972420000000000</v>
      </c>
      <c r="E218" s="15">
        <f t="shared" si="421"/>
        <v>9.7000000000000003E-3</v>
      </c>
      <c r="F218" s="15">
        <f t="shared" si="377"/>
        <v>0.97</v>
      </c>
      <c r="G218" s="29">
        <f t="shared" ref="G218:H218" si="422">W90</f>
        <v>5927000000000000</v>
      </c>
      <c r="H218" s="15">
        <f t="shared" si="422"/>
        <v>1.42</v>
      </c>
      <c r="I218" s="16">
        <f t="shared" si="379"/>
        <v>-14.993646395369183</v>
      </c>
      <c r="J218" s="13"/>
      <c r="K218" s="20"/>
      <c r="L218" s="15">
        <f t="shared" si="380"/>
        <v>0</v>
      </c>
      <c r="M218" s="16">
        <f t="shared" si="381"/>
        <v>-100</v>
      </c>
      <c r="N218" s="20"/>
      <c r="O218" s="20"/>
      <c r="P218" s="16">
        <f t="shared" si="382"/>
        <v>-100</v>
      </c>
      <c r="R218" s="2">
        <v>1.33257E+16</v>
      </c>
      <c r="S218">
        <v>3.82E-3</v>
      </c>
    </row>
    <row r="219" spans="2:19">
      <c r="B219" s="13">
        <v>44</v>
      </c>
      <c r="C219" s="13">
        <v>1</v>
      </c>
      <c r="D219" s="29">
        <f t="shared" ref="D219:E219" si="423">R212</f>
        <v>1.53554E+16</v>
      </c>
      <c r="E219" s="15">
        <f t="shared" si="423"/>
        <v>3.46E-3</v>
      </c>
      <c r="F219" s="15">
        <f t="shared" si="377"/>
        <v>0.34599999999999997</v>
      </c>
      <c r="G219" s="29">
        <f t="shared" ref="G219:H219" si="424">W91</f>
        <v>1.362E+16</v>
      </c>
      <c r="H219" s="15">
        <f t="shared" si="424"/>
        <v>0.94</v>
      </c>
      <c r="I219" s="16">
        <f t="shared" si="379"/>
        <v>-11.30156166560298</v>
      </c>
      <c r="J219" s="13"/>
      <c r="K219" s="20"/>
      <c r="L219" s="15">
        <f t="shared" si="380"/>
        <v>0</v>
      </c>
      <c r="M219" s="16">
        <f t="shared" si="381"/>
        <v>-100</v>
      </c>
      <c r="N219" s="20"/>
      <c r="O219" s="20"/>
      <c r="P219" s="16">
        <f t="shared" si="382"/>
        <v>-100</v>
      </c>
      <c r="R219" s="2">
        <v>6204610000000000</v>
      </c>
      <c r="S219">
        <v>9.3799999999999994E-3</v>
      </c>
    </row>
    <row r="220" spans="2:19">
      <c r="B220" s="13"/>
      <c r="C220" s="13">
        <v>2</v>
      </c>
      <c r="D220" s="29">
        <f t="shared" ref="D220:E220" si="425">R211</f>
        <v>6626940000000000</v>
      </c>
      <c r="E220" s="15">
        <f t="shared" si="425"/>
        <v>9.7900000000000001E-3</v>
      </c>
      <c r="F220" s="15">
        <f t="shared" si="377"/>
        <v>0.97899999999999998</v>
      </c>
      <c r="G220" s="29">
        <f t="shared" ref="G220:H220" si="426">W92</f>
        <v>5834000000000000</v>
      </c>
      <c r="H220" s="15">
        <f t="shared" si="426"/>
        <v>1.43</v>
      </c>
      <c r="I220" s="16">
        <f t="shared" si="379"/>
        <v>-11.965401829502003</v>
      </c>
      <c r="J220" s="13"/>
      <c r="K220" s="20"/>
      <c r="L220" s="15">
        <f t="shared" si="380"/>
        <v>0</v>
      </c>
      <c r="M220" s="16">
        <f t="shared" si="381"/>
        <v>-100</v>
      </c>
      <c r="N220" s="20"/>
      <c r="O220" s="20"/>
      <c r="P220" s="16">
        <f t="shared" si="382"/>
        <v>-100</v>
      </c>
      <c r="R220" s="2">
        <v>1.29752E+16</v>
      </c>
      <c r="S220">
        <v>3.4199999999999999E-3</v>
      </c>
    </row>
    <row r="221" spans="2:19">
      <c r="B221" s="13">
        <v>45</v>
      </c>
      <c r="C221" s="13">
        <v>1</v>
      </c>
      <c r="D221" s="29">
        <f t="shared" ref="D221:E221" si="427">R214</f>
        <v>1.47648E+16</v>
      </c>
      <c r="E221" s="15">
        <f t="shared" si="427"/>
        <v>3.47E-3</v>
      </c>
      <c r="F221" s="15">
        <f t="shared" si="377"/>
        <v>0.34699999999999998</v>
      </c>
      <c r="G221" s="29">
        <f t="shared" ref="G221:H221" si="428">W93</f>
        <v>1.295E+16</v>
      </c>
      <c r="H221" s="15">
        <f t="shared" si="428"/>
        <v>0.97</v>
      </c>
      <c r="I221" s="16">
        <f t="shared" si="379"/>
        <v>-12.291395752058952</v>
      </c>
      <c r="J221" s="13"/>
      <c r="K221" s="20"/>
      <c r="L221" s="15">
        <f t="shared" si="380"/>
        <v>0</v>
      </c>
      <c r="M221" s="16">
        <f t="shared" si="381"/>
        <v>-100</v>
      </c>
      <c r="N221" s="20"/>
      <c r="O221" s="20"/>
      <c r="P221" s="16">
        <f t="shared" si="382"/>
        <v>-100</v>
      </c>
      <c r="R221" s="2">
        <v>6500410000000000</v>
      </c>
      <c r="S221">
        <v>1.0330000000000001E-2</v>
      </c>
    </row>
    <row r="222" spans="2:19">
      <c r="B222" s="13"/>
      <c r="C222" s="13">
        <v>2</v>
      </c>
      <c r="D222" s="29">
        <f t="shared" ref="D222:E222" si="429">R213</f>
        <v>6529540000000000</v>
      </c>
      <c r="E222" s="15">
        <f t="shared" si="429"/>
        <v>9.7699999999999992E-3</v>
      </c>
      <c r="F222" s="15">
        <f t="shared" si="377"/>
        <v>0.97699999999999987</v>
      </c>
      <c r="G222" s="29">
        <f t="shared" ref="G222:H222" si="430">W94</f>
        <v>5628000000000000</v>
      </c>
      <c r="H222" s="15">
        <f t="shared" si="430"/>
        <v>1.46</v>
      </c>
      <c r="I222" s="16">
        <f t="shared" si="379"/>
        <v>-13.807098202936194</v>
      </c>
      <c r="J222" s="13"/>
      <c r="K222" s="20"/>
      <c r="L222" s="15">
        <f t="shared" si="380"/>
        <v>0</v>
      </c>
      <c r="M222" s="16">
        <f t="shared" si="381"/>
        <v>-100</v>
      </c>
      <c r="N222" s="20"/>
      <c r="O222" s="20"/>
      <c r="P222" s="16">
        <f t="shared" si="382"/>
        <v>-100</v>
      </c>
      <c r="R222" s="2">
        <v>1.20826E+16</v>
      </c>
      <c r="S222">
        <v>3.7100000000000002E-3</v>
      </c>
    </row>
    <row r="223" spans="2:19">
      <c r="B223" s="13">
        <v>46</v>
      </c>
      <c r="C223" s="13">
        <v>1</v>
      </c>
      <c r="D223" s="29">
        <f t="shared" ref="D223:E223" si="431">R216</f>
        <v>1.43983E+16</v>
      </c>
      <c r="E223" s="15">
        <f t="shared" si="431"/>
        <v>3.3800000000000002E-3</v>
      </c>
      <c r="F223" s="15">
        <f t="shared" si="377"/>
        <v>0.33800000000000002</v>
      </c>
      <c r="G223" s="29">
        <f t="shared" ref="G223:H223" si="432">W95</f>
        <v>1.261E+16</v>
      </c>
      <c r="H223" s="15">
        <f t="shared" si="432"/>
        <v>0.98</v>
      </c>
      <c r="I223" s="16">
        <f t="shared" si="379"/>
        <v>-12.420216275532528</v>
      </c>
      <c r="J223" s="13"/>
      <c r="K223" s="20"/>
      <c r="L223" s="15">
        <f t="shared" si="380"/>
        <v>0</v>
      </c>
      <c r="M223" s="16">
        <f t="shared" si="381"/>
        <v>-100</v>
      </c>
      <c r="N223" s="20"/>
      <c r="O223" s="20"/>
      <c r="P223" s="16">
        <f t="shared" si="382"/>
        <v>-100</v>
      </c>
      <c r="R223" s="2">
        <v>7589120000000000</v>
      </c>
      <c r="S223">
        <v>9.6799999999999994E-3</v>
      </c>
    </row>
    <row r="224" spans="2:19">
      <c r="B224" s="13"/>
      <c r="C224" s="13">
        <v>2</v>
      </c>
      <c r="D224" s="29">
        <f t="shared" ref="D224:E224" si="433">R215</f>
        <v>6438130000000000</v>
      </c>
      <c r="E224" s="15">
        <f t="shared" si="433"/>
        <v>9.7199999999999995E-3</v>
      </c>
      <c r="F224" s="15">
        <f t="shared" si="377"/>
        <v>0.97199999999999998</v>
      </c>
      <c r="G224" s="29">
        <f t="shared" ref="G224:H224" si="434">W96</f>
        <v>5420000000000000</v>
      </c>
      <c r="H224" s="15">
        <f t="shared" si="434"/>
        <v>1.49</v>
      </c>
      <c r="I224" s="16">
        <f t="shared" si="379"/>
        <v>-15.81406402169574</v>
      </c>
      <c r="J224" s="13"/>
      <c r="K224" s="20"/>
      <c r="L224" s="15">
        <f t="shared" si="380"/>
        <v>0</v>
      </c>
      <c r="M224" s="16">
        <f t="shared" si="381"/>
        <v>-100</v>
      </c>
      <c r="N224" s="20"/>
      <c r="O224" s="20"/>
      <c r="P224" s="16">
        <f t="shared" si="382"/>
        <v>-100</v>
      </c>
      <c r="R224" s="2">
        <v>1.21367E+16</v>
      </c>
      <c r="S224">
        <v>3.7299999999999998E-3</v>
      </c>
    </row>
    <row r="225" spans="2:19">
      <c r="B225" s="13">
        <v>47</v>
      </c>
      <c r="C225" s="13">
        <v>1</v>
      </c>
      <c r="D225" s="29">
        <f t="shared" ref="D225:E225" si="435">R218</f>
        <v>1.33257E+16</v>
      </c>
      <c r="E225" s="15">
        <f t="shared" si="435"/>
        <v>3.82E-3</v>
      </c>
      <c r="F225" s="15">
        <f t="shared" si="377"/>
        <v>0.38200000000000001</v>
      </c>
      <c r="G225" s="29">
        <f t="shared" ref="G225:H225" si="436">W97</f>
        <v>1.177E+16</v>
      </c>
      <c r="H225" s="15">
        <f t="shared" si="436"/>
        <v>1.02</v>
      </c>
      <c r="I225" s="16">
        <f t="shared" si="379"/>
        <v>-11.674433613243583</v>
      </c>
      <c r="J225" s="13"/>
      <c r="K225" s="20"/>
      <c r="L225" s="15">
        <f t="shared" si="380"/>
        <v>0</v>
      </c>
      <c r="M225" s="16">
        <f t="shared" si="381"/>
        <v>-100</v>
      </c>
      <c r="N225" s="20"/>
      <c r="O225" s="20"/>
      <c r="P225" s="16">
        <f t="shared" si="382"/>
        <v>-100</v>
      </c>
      <c r="R225" s="2">
        <v>7111160000000000</v>
      </c>
      <c r="S225">
        <v>9.41E-3</v>
      </c>
    </row>
    <row r="226" spans="2:19">
      <c r="B226" s="13"/>
      <c r="C226" s="13">
        <v>2</v>
      </c>
      <c r="D226" s="29">
        <f t="shared" ref="D226:E226" si="437">R217</f>
        <v>6154650000000000</v>
      </c>
      <c r="E226" s="15">
        <f t="shared" si="437"/>
        <v>1.1209999999999999E-2</v>
      </c>
      <c r="F226" s="15">
        <f t="shared" si="377"/>
        <v>1.121</v>
      </c>
      <c r="G226" s="29">
        <f t="shared" ref="G226:H226" si="438">W98</f>
        <v>5322000000000000</v>
      </c>
      <c r="H226" s="15">
        <f t="shared" si="438"/>
        <v>1.5</v>
      </c>
      <c r="I226" s="16">
        <f t="shared" si="379"/>
        <v>-13.528795301113792</v>
      </c>
      <c r="J226" s="13"/>
      <c r="K226" s="20"/>
      <c r="L226" s="15">
        <f t="shared" si="380"/>
        <v>0</v>
      </c>
      <c r="M226" s="16">
        <f t="shared" si="381"/>
        <v>-100</v>
      </c>
      <c r="N226" s="20"/>
      <c r="O226" s="20"/>
      <c r="P226" s="16">
        <f t="shared" si="382"/>
        <v>-100</v>
      </c>
      <c r="R226" s="2">
        <v>1.61208E+16</v>
      </c>
      <c r="S226">
        <v>3.2100000000000002E-3</v>
      </c>
    </row>
    <row r="227" spans="2:19">
      <c r="B227" s="13">
        <v>48</v>
      </c>
      <c r="C227" s="13">
        <v>1</v>
      </c>
      <c r="D227" s="29">
        <f t="shared" ref="D227:E227" si="439">R220</f>
        <v>1.29752E+16</v>
      </c>
      <c r="E227" s="15">
        <f t="shared" si="439"/>
        <v>3.4199999999999999E-3</v>
      </c>
      <c r="F227" s="15">
        <f t="shared" si="377"/>
        <v>0.34199999999999997</v>
      </c>
      <c r="G227" s="29">
        <f t="shared" ref="G227:H227" si="440">W99</f>
        <v>1.163E+16</v>
      </c>
      <c r="H227" s="15">
        <f t="shared" si="440"/>
        <v>1.02</v>
      </c>
      <c r="I227" s="16">
        <f t="shared" si="379"/>
        <v>-10.367470250940256</v>
      </c>
      <c r="J227" s="13"/>
      <c r="K227" s="20"/>
      <c r="L227" s="15">
        <f t="shared" si="380"/>
        <v>0</v>
      </c>
      <c r="M227" s="16">
        <f t="shared" si="381"/>
        <v>-100</v>
      </c>
      <c r="N227" s="20"/>
      <c r="O227" s="20"/>
      <c r="P227" s="16">
        <f t="shared" si="382"/>
        <v>-100</v>
      </c>
      <c r="R227" s="2">
        <v>7003540000000000</v>
      </c>
      <c r="S227">
        <v>1.0030000000000001E-2</v>
      </c>
    </row>
    <row r="228" spans="2:19">
      <c r="B228" s="13"/>
      <c r="C228" s="13">
        <v>2</v>
      </c>
      <c r="D228" s="29">
        <f t="shared" ref="D228:E228" si="441">R219</f>
        <v>6204610000000000</v>
      </c>
      <c r="E228" s="15">
        <f t="shared" si="441"/>
        <v>9.3799999999999994E-3</v>
      </c>
      <c r="F228" s="15">
        <f t="shared" si="377"/>
        <v>0.93799999999999994</v>
      </c>
      <c r="G228" s="29">
        <f t="shared" ref="G228:H228" si="442">W100</f>
        <v>5363000000000000</v>
      </c>
      <c r="H228" s="15">
        <f t="shared" si="442"/>
        <v>1.49</v>
      </c>
      <c r="I228" s="16">
        <f t="shared" si="379"/>
        <v>-13.564269148262341</v>
      </c>
      <c r="J228" s="13"/>
      <c r="K228" s="20"/>
      <c r="L228" s="15">
        <f t="shared" si="380"/>
        <v>0</v>
      </c>
      <c r="M228" s="16">
        <f t="shared" si="381"/>
        <v>-100</v>
      </c>
      <c r="N228" s="20"/>
      <c r="O228" s="20"/>
      <c r="P228" s="16">
        <f t="shared" si="382"/>
        <v>-100</v>
      </c>
      <c r="R228" s="2">
        <v>1.61061E+16</v>
      </c>
      <c r="S228">
        <v>3.2200000000000002E-3</v>
      </c>
    </row>
    <row r="229" spans="2:19">
      <c r="B229" s="13">
        <v>49</v>
      </c>
      <c r="C229" s="13">
        <v>1</v>
      </c>
      <c r="D229" s="29">
        <f t="shared" ref="D229:E229" si="443">R222</f>
        <v>1.20826E+16</v>
      </c>
      <c r="E229" s="15">
        <f t="shared" si="443"/>
        <v>3.7100000000000002E-3</v>
      </c>
      <c r="F229" s="15">
        <f t="shared" si="377"/>
        <v>0.371</v>
      </c>
      <c r="G229" s="29">
        <f t="shared" ref="G229:H229" si="444">W101</f>
        <v>1.091E+16</v>
      </c>
      <c r="H229" s="15">
        <f t="shared" si="444"/>
        <v>1.05</v>
      </c>
      <c r="I229" s="16">
        <f t="shared" si="379"/>
        <v>-9.7048648469700236</v>
      </c>
      <c r="J229" s="13"/>
      <c r="K229" s="20"/>
      <c r="L229" s="15">
        <f t="shared" si="380"/>
        <v>0</v>
      </c>
      <c r="M229" s="16">
        <f t="shared" si="381"/>
        <v>-100</v>
      </c>
      <c r="N229" s="20"/>
      <c r="O229" s="20"/>
      <c r="P229" s="16">
        <f t="shared" si="382"/>
        <v>-100</v>
      </c>
      <c r="R229" s="2">
        <v>6764740000000000</v>
      </c>
      <c r="S229">
        <v>9.6399999999999993E-3</v>
      </c>
    </row>
    <row r="230" spans="2:19">
      <c r="B230" s="13"/>
      <c r="C230" s="13">
        <v>2</v>
      </c>
      <c r="D230" s="29">
        <f t="shared" ref="D230:E230" si="445">R221</f>
        <v>6500410000000000</v>
      </c>
      <c r="E230" s="15">
        <f t="shared" si="445"/>
        <v>1.0330000000000001E-2</v>
      </c>
      <c r="F230" s="15">
        <f t="shared" si="377"/>
        <v>1.0330000000000001</v>
      </c>
      <c r="G230" s="29">
        <f t="shared" ref="G230:H230" si="446">W102</f>
        <v>5540000000000000</v>
      </c>
      <c r="H230" s="15">
        <f t="shared" si="446"/>
        <v>1.47</v>
      </c>
      <c r="I230" s="16">
        <f t="shared" si="379"/>
        <v>-14.774606524819204</v>
      </c>
      <c r="J230" s="13"/>
      <c r="K230" s="20"/>
      <c r="L230" s="15">
        <f t="shared" si="380"/>
        <v>0</v>
      </c>
      <c r="M230" s="16">
        <f t="shared" si="381"/>
        <v>-100</v>
      </c>
      <c r="N230" s="20"/>
      <c r="O230" s="20"/>
      <c r="P230" s="16">
        <f t="shared" si="382"/>
        <v>-100</v>
      </c>
      <c r="R230" s="2">
        <v>1.57221E+16</v>
      </c>
      <c r="S230">
        <v>3.2599999999999999E-3</v>
      </c>
    </row>
    <row r="231" spans="2:19">
      <c r="B231" s="13">
        <v>50</v>
      </c>
      <c r="C231" s="13">
        <v>1</v>
      </c>
      <c r="D231" s="29">
        <f t="shared" ref="D231:E231" si="447">R224</f>
        <v>1.21367E+16</v>
      </c>
      <c r="E231" s="15">
        <f t="shared" si="447"/>
        <v>3.7299999999999998E-3</v>
      </c>
      <c r="F231" s="15">
        <f t="shared" si="377"/>
        <v>0.373</v>
      </c>
      <c r="G231" s="29">
        <f t="shared" ref="G231:H231" si="448">W103</f>
        <v>1.069E+16</v>
      </c>
      <c r="H231" s="15">
        <f t="shared" si="448"/>
        <v>1.07</v>
      </c>
      <c r="I231" s="16">
        <f t="shared" si="379"/>
        <v>-11.920044163569999</v>
      </c>
      <c r="J231" s="13"/>
      <c r="K231" s="20"/>
      <c r="L231" s="15">
        <f t="shared" si="380"/>
        <v>0</v>
      </c>
      <c r="M231" s="16">
        <f t="shared" si="381"/>
        <v>-100</v>
      </c>
      <c r="N231" s="20"/>
      <c r="O231" s="20"/>
      <c r="P231" s="16">
        <f t="shared" si="382"/>
        <v>-100</v>
      </c>
      <c r="R231" s="2">
        <v>6829980000000000</v>
      </c>
      <c r="S231">
        <v>1.0149999999999999E-2</v>
      </c>
    </row>
    <row r="232" spans="2:19">
      <c r="B232" s="13"/>
      <c r="C232" s="13">
        <v>2</v>
      </c>
      <c r="D232" s="29">
        <f t="shared" ref="D232:E232" si="449">R223</f>
        <v>7589120000000000</v>
      </c>
      <c r="E232" s="15">
        <f t="shared" si="449"/>
        <v>9.6799999999999994E-3</v>
      </c>
      <c r="F232" s="15">
        <f t="shared" si="377"/>
        <v>0.96799999999999997</v>
      </c>
      <c r="G232" s="29">
        <f t="shared" ref="G232:H232" si="450">W104</f>
        <v>6586000000000000</v>
      </c>
      <c r="H232" s="15">
        <f t="shared" si="450"/>
        <v>1.35</v>
      </c>
      <c r="I232" s="16">
        <f t="shared" si="379"/>
        <v>-13.217869792545118</v>
      </c>
      <c r="J232" s="13"/>
      <c r="K232" s="20"/>
      <c r="L232" s="15">
        <f t="shared" si="380"/>
        <v>0</v>
      </c>
      <c r="M232" s="16">
        <f t="shared" si="381"/>
        <v>-100</v>
      </c>
      <c r="N232" s="20"/>
      <c r="O232" s="20"/>
      <c r="P232" s="16">
        <f t="shared" si="382"/>
        <v>-100</v>
      </c>
      <c r="R232" s="2">
        <v>1.54677E+16</v>
      </c>
      <c r="S232">
        <v>3.15E-3</v>
      </c>
    </row>
    <row r="233" spans="2:19">
      <c r="B233" s="13">
        <v>51</v>
      </c>
      <c r="C233" s="13">
        <v>1</v>
      </c>
      <c r="D233" s="29">
        <f t="shared" ref="D233:E233" si="451">R226</f>
        <v>1.61208E+16</v>
      </c>
      <c r="E233" s="15">
        <f t="shared" si="451"/>
        <v>3.2100000000000002E-3</v>
      </c>
      <c r="F233" s="15">
        <f t="shared" si="377"/>
        <v>0.32100000000000001</v>
      </c>
      <c r="G233" s="29">
        <f t="shared" ref="G233:H233" si="452">W105</f>
        <v>1.431E+16</v>
      </c>
      <c r="H233" s="15">
        <f t="shared" si="452"/>
        <v>0.92</v>
      </c>
      <c r="I233" s="16">
        <f t="shared" si="379"/>
        <v>-11.232693166592229</v>
      </c>
      <c r="J233" s="13"/>
      <c r="K233" s="20"/>
      <c r="L233" s="15">
        <f t="shared" si="380"/>
        <v>0</v>
      </c>
      <c r="M233" s="16">
        <f t="shared" si="381"/>
        <v>-100</v>
      </c>
      <c r="N233" s="20"/>
      <c r="O233" s="20"/>
      <c r="P233" s="16">
        <f t="shared" si="382"/>
        <v>-100</v>
      </c>
      <c r="R233" s="2">
        <v>6620670000000000</v>
      </c>
      <c r="S233">
        <v>1.017E-2</v>
      </c>
    </row>
    <row r="234" spans="2:19">
      <c r="B234" s="13"/>
      <c r="C234" s="13">
        <v>2</v>
      </c>
      <c r="D234" s="29">
        <f t="shared" ref="D234:E234" si="453">R225</f>
        <v>7111160000000000</v>
      </c>
      <c r="E234" s="15">
        <f t="shared" si="453"/>
        <v>9.41E-3</v>
      </c>
      <c r="F234" s="15">
        <f t="shared" si="377"/>
        <v>0.94099999999999995</v>
      </c>
      <c r="G234" s="29">
        <f t="shared" ref="G234:H234" si="454">W106</f>
        <v>5971000000000000</v>
      </c>
      <c r="H234" s="15">
        <f t="shared" si="454"/>
        <v>1.42</v>
      </c>
      <c r="I234" s="16">
        <f t="shared" si="379"/>
        <v>-16.033389770445329</v>
      </c>
      <c r="J234" s="13"/>
      <c r="K234" s="20"/>
      <c r="L234" s="15">
        <f t="shared" si="380"/>
        <v>0</v>
      </c>
      <c r="M234" s="16">
        <f t="shared" si="381"/>
        <v>-100</v>
      </c>
      <c r="N234" s="20"/>
      <c r="O234" s="20"/>
      <c r="P234" s="16">
        <f t="shared" si="382"/>
        <v>-100</v>
      </c>
      <c r="R234" s="2">
        <v>1.47267E+16</v>
      </c>
      <c r="S234">
        <v>3.6700000000000001E-3</v>
      </c>
    </row>
    <row r="235" spans="2:19">
      <c r="B235" s="13">
        <v>52</v>
      </c>
      <c r="C235" s="13">
        <v>1</v>
      </c>
      <c r="D235" s="29">
        <f t="shared" ref="D235:E235" si="455">R228</f>
        <v>1.61061E+16</v>
      </c>
      <c r="E235" s="15">
        <f t="shared" si="455"/>
        <v>3.2200000000000002E-3</v>
      </c>
      <c r="F235" s="15">
        <f t="shared" si="377"/>
        <v>0.32200000000000001</v>
      </c>
      <c r="G235" s="29">
        <f t="shared" ref="G235:H235" si="456">W107</f>
        <v>1.398E+16</v>
      </c>
      <c r="H235" s="15">
        <f t="shared" si="456"/>
        <v>0.93</v>
      </c>
      <c r="I235" s="16">
        <f t="shared" si="379"/>
        <v>-13.200588596867025</v>
      </c>
      <c r="J235" s="13"/>
      <c r="K235" s="20"/>
      <c r="L235" s="15">
        <f t="shared" si="380"/>
        <v>0</v>
      </c>
      <c r="M235" s="16">
        <f t="shared" si="381"/>
        <v>-100</v>
      </c>
      <c r="N235" s="20"/>
      <c r="O235" s="20"/>
      <c r="P235" s="16">
        <f t="shared" si="382"/>
        <v>-100</v>
      </c>
      <c r="R235" s="2">
        <v>6443640000000000</v>
      </c>
      <c r="S235">
        <v>1.014E-2</v>
      </c>
    </row>
    <row r="236" spans="2:19">
      <c r="B236" s="13"/>
      <c r="C236" s="13">
        <v>2</v>
      </c>
      <c r="D236" s="29">
        <f t="shared" ref="D236:E236" si="457">R227</f>
        <v>7003540000000000</v>
      </c>
      <c r="E236" s="15">
        <f t="shared" si="457"/>
        <v>1.0030000000000001E-2</v>
      </c>
      <c r="F236" s="15">
        <f t="shared" si="377"/>
        <v>1.0030000000000001</v>
      </c>
      <c r="G236" s="29">
        <f t="shared" ref="G236:H236" si="458">W108</f>
        <v>6147000000000000</v>
      </c>
      <c r="H236" s="15">
        <f t="shared" si="458"/>
        <v>1.4</v>
      </c>
      <c r="I236" s="16">
        <f t="shared" si="379"/>
        <v>-12.230100777606753</v>
      </c>
      <c r="J236" s="13"/>
      <c r="K236" s="20"/>
      <c r="L236" s="15">
        <f t="shared" si="380"/>
        <v>0</v>
      </c>
      <c r="M236" s="16">
        <f t="shared" si="381"/>
        <v>-100</v>
      </c>
      <c r="N236" s="20"/>
      <c r="O236" s="20"/>
      <c r="P236" s="16">
        <f t="shared" si="382"/>
        <v>-100</v>
      </c>
      <c r="R236" s="2">
        <v>1.44436E+16</v>
      </c>
      <c r="S236">
        <v>3.7200000000000002E-3</v>
      </c>
    </row>
    <row r="237" spans="2:19">
      <c r="B237" s="13">
        <v>53</v>
      </c>
      <c r="C237" s="13">
        <v>1</v>
      </c>
      <c r="D237" s="29">
        <f t="shared" ref="D237:E237" si="459">R230</f>
        <v>1.57221E+16</v>
      </c>
      <c r="E237" s="15">
        <f t="shared" si="459"/>
        <v>3.2599999999999999E-3</v>
      </c>
      <c r="F237" s="15">
        <f t="shared" si="377"/>
        <v>0.32600000000000001</v>
      </c>
      <c r="G237" s="29">
        <f t="shared" ref="G237:H237" si="460">W109</f>
        <v>1.357E+16</v>
      </c>
      <c r="H237" s="15">
        <f t="shared" si="460"/>
        <v>0.94</v>
      </c>
      <c r="I237" s="16">
        <f t="shared" si="379"/>
        <v>-13.688374962632219</v>
      </c>
      <c r="J237" s="13"/>
      <c r="K237" s="20"/>
      <c r="L237" s="15">
        <f t="shared" si="380"/>
        <v>0</v>
      </c>
      <c r="M237" s="16">
        <f t="shared" si="381"/>
        <v>-100</v>
      </c>
      <c r="N237" s="20"/>
      <c r="O237" s="20"/>
      <c r="P237" s="16">
        <f t="shared" si="382"/>
        <v>-100</v>
      </c>
      <c r="R237" s="2">
        <v>6142620000000000</v>
      </c>
      <c r="S237">
        <v>1.06E-2</v>
      </c>
    </row>
    <row r="238" spans="2:19">
      <c r="B238" s="13"/>
      <c r="C238" s="13">
        <v>2</v>
      </c>
      <c r="D238" s="29">
        <f t="shared" ref="D238:E238" si="461">R229</f>
        <v>6764740000000000</v>
      </c>
      <c r="E238" s="15">
        <f t="shared" si="461"/>
        <v>9.6399999999999993E-3</v>
      </c>
      <c r="F238" s="15">
        <f t="shared" si="377"/>
        <v>0.96399999999999997</v>
      </c>
      <c r="G238" s="29">
        <f t="shared" ref="G238:H238" si="462">W110</f>
        <v>5957000000000000</v>
      </c>
      <c r="H238" s="15">
        <f t="shared" si="462"/>
        <v>1.42</v>
      </c>
      <c r="I238" s="16">
        <f t="shared" si="379"/>
        <v>-11.940444126455709</v>
      </c>
      <c r="J238" s="13"/>
      <c r="K238" s="20"/>
      <c r="L238" s="15">
        <f t="shared" si="380"/>
        <v>0</v>
      </c>
      <c r="M238" s="16">
        <f t="shared" si="381"/>
        <v>-100</v>
      </c>
      <c r="N238" s="20"/>
      <c r="O238" s="20"/>
      <c r="P238" s="16">
        <f t="shared" si="382"/>
        <v>-100</v>
      </c>
      <c r="R238" s="2">
        <v>1.33572E+16</v>
      </c>
      <c r="S238">
        <v>3.7699999999999999E-3</v>
      </c>
    </row>
    <row r="239" spans="2:19">
      <c r="B239" s="13">
        <v>54</v>
      </c>
      <c r="C239" s="13">
        <v>1</v>
      </c>
      <c r="D239" s="29">
        <f t="shared" ref="D239:E239" si="463">R232</f>
        <v>1.54677E+16</v>
      </c>
      <c r="E239" s="15">
        <f t="shared" si="463"/>
        <v>3.15E-3</v>
      </c>
      <c r="F239" s="15">
        <f t="shared" si="377"/>
        <v>0.315</v>
      </c>
      <c r="G239" s="29">
        <f t="shared" ref="G239:H239" si="464">W111</f>
        <v>1.34E+16</v>
      </c>
      <c r="H239" s="15">
        <f t="shared" si="464"/>
        <v>0.95</v>
      </c>
      <c r="I239" s="16">
        <f t="shared" si="379"/>
        <v>-13.367856888871648</v>
      </c>
      <c r="J239" s="13"/>
      <c r="K239" s="20"/>
      <c r="L239" s="15">
        <f t="shared" si="380"/>
        <v>0</v>
      </c>
      <c r="M239" s="16">
        <f t="shared" si="381"/>
        <v>-100</v>
      </c>
      <c r="N239" s="20"/>
      <c r="O239" s="20"/>
      <c r="P239" s="16">
        <f t="shared" si="382"/>
        <v>-100</v>
      </c>
      <c r="R239" s="2">
        <v>6118280000000000</v>
      </c>
      <c r="S239">
        <v>1.001E-2</v>
      </c>
    </row>
    <row r="240" spans="2:19">
      <c r="B240" s="13"/>
      <c r="C240" s="13">
        <v>2</v>
      </c>
      <c r="D240" s="29">
        <f t="shared" ref="D240:E240" si="465">R231</f>
        <v>6829980000000000</v>
      </c>
      <c r="E240" s="15">
        <f t="shared" si="465"/>
        <v>1.0149999999999999E-2</v>
      </c>
      <c r="F240" s="15">
        <f t="shared" si="377"/>
        <v>1.0149999999999999</v>
      </c>
      <c r="G240" s="29">
        <f t="shared" ref="G240:H240" si="466">W112</f>
        <v>5809000000000000</v>
      </c>
      <c r="H240" s="15">
        <f t="shared" si="466"/>
        <v>1.43</v>
      </c>
      <c r="I240" s="16">
        <f t="shared" si="379"/>
        <v>-14.948506437793375</v>
      </c>
      <c r="J240" s="13"/>
      <c r="K240" s="20"/>
      <c r="L240" s="15">
        <f t="shared" si="380"/>
        <v>0</v>
      </c>
      <c r="M240" s="16">
        <f t="shared" si="381"/>
        <v>-100</v>
      </c>
      <c r="N240" s="20"/>
      <c r="O240" s="20"/>
      <c r="P240" s="16">
        <f t="shared" si="382"/>
        <v>-100</v>
      </c>
      <c r="R240" s="2">
        <v>1.29883E+16</v>
      </c>
      <c r="S240">
        <v>3.7299999999999998E-3</v>
      </c>
    </row>
    <row r="241" spans="2:19">
      <c r="B241" s="13">
        <v>55</v>
      </c>
      <c r="C241" s="13">
        <v>1</v>
      </c>
      <c r="D241" s="29">
        <f t="shared" ref="D241:E241" si="467">R234</f>
        <v>1.47267E+16</v>
      </c>
      <c r="E241" s="15">
        <f t="shared" si="467"/>
        <v>3.6700000000000001E-3</v>
      </c>
      <c r="F241" s="15">
        <f t="shared" si="377"/>
        <v>0.36699999999999999</v>
      </c>
      <c r="G241" s="29">
        <f t="shared" ref="G241:H241" si="468">W113</f>
        <v>1.29E+16</v>
      </c>
      <c r="H241" s="15">
        <f t="shared" si="468"/>
        <v>0.97</v>
      </c>
      <c r="I241" s="16">
        <f t="shared" si="379"/>
        <v>-12.404000896331153</v>
      </c>
      <c r="J241" s="13"/>
      <c r="K241" s="20"/>
      <c r="L241" s="15">
        <f t="shared" si="380"/>
        <v>0</v>
      </c>
      <c r="M241" s="16">
        <f t="shared" si="381"/>
        <v>-100</v>
      </c>
      <c r="N241" s="20"/>
      <c r="O241" s="20"/>
      <c r="P241" s="16">
        <f t="shared" si="382"/>
        <v>-100</v>
      </c>
      <c r="R241" s="2">
        <v>6520260000000000</v>
      </c>
      <c r="S241">
        <v>1.039E-2</v>
      </c>
    </row>
    <row r="242" spans="2:19">
      <c r="B242" s="13"/>
      <c r="C242" s="13">
        <v>2</v>
      </c>
      <c r="D242" s="29">
        <f t="shared" ref="D242:E242" si="469">R233</f>
        <v>6620670000000000</v>
      </c>
      <c r="E242" s="15">
        <f t="shared" si="469"/>
        <v>1.017E-2</v>
      </c>
      <c r="F242" s="15">
        <f t="shared" si="377"/>
        <v>1.0170000000000001</v>
      </c>
      <c r="G242" s="29">
        <f t="shared" ref="G242:H242" si="470">W114</f>
        <v>5623000000000000</v>
      </c>
      <c r="H242" s="15">
        <f t="shared" si="470"/>
        <v>1.46</v>
      </c>
      <c r="I242" s="16">
        <f t="shared" si="379"/>
        <v>-15.069018694482583</v>
      </c>
      <c r="J242" s="13"/>
      <c r="K242" s="20"/>
      <c r="L242" s="15">
        <f t="shared" si="380"/>
        <v>0</v>
      </c>
      <c r="M242" s="16">
        <f t="shared" si="381"/>
        <v>-100</v>
      </c>
      <c r="N242" s="20"/>
      <c r="O242" s="20"/>
      <c r="P242" s="16">
        <f t="shared" si="382"/>
        <v>-100</v>
      </c>
      <c r="R242" s="2">
        <v>1.22388E+16</v>
      </c>
      <c r="S242">
        <v>4.0200000000000001E-3</v>
      </c>
    </row>
    <row r="243" spans="2:19">
      <c r="B243" s="13">
        <v>56</v>
      </c>
      <c r="C243" s="13">
        <v>1</v>
      </c>
      <c r="D243" s="29">
        <f t="shared" ref="D243:E243" si="471">R236</f>
        <v>1.44436E+16</v>
      </c>
      <c r="E243" s="15">
        <f t="shared" si="471"/>
        <v>3.7200000000000002E-3</v>
      </c>
      <c r="F243" s="15">
        <f t="shared" si="377"/>
        <v>0.372</v>
      </c>
      <c r="G243" s="29">
        <f t="shared" ref="G243:H243" si="472">W115</f>
        <v>1.255E+16</v>
      </c>
      <c r="H243" s="15">
        <f t="shared" si="472"/>
        <v>0.98</v>
      </c>
      <c r="I243" s="16">
        <f t="shared" si="379"/>
        <v>-13.110304910133207</v>
      </c>
      <c r="J243" s="13"/>
      <c r="K243" s="20"/>
      <c r="L243" s="15">
        <f t="shared" si="380"/>
        <v>0</v>
      </c>
      <c r="M243" s="16">
        <f t="shared" si="381"/>
        <v>-100</v>
      </c>
      <c r="N243" s="20"/>
      <c r="O243" s="20"/>
      <c r="P243" s="16">
        <f t="shared" si="382"/>
        <v>-100</v>
      </c>
      <c r="R243" s="2">
        <v>7681610000000000</v>
      </c>
      <c r="S243">
        <v>9.41E-3</v>
      </c>
    </row>
    <row r="244" spans="2:19">
      <c r="B244" s="13"/>
      <c r="C244" s="13">
        <v>2</v>
      </c>
      <c r="D244" s="29">
        <f t="shared" ref="D244:E244" si="473">R235</f>
        <v>6443640000000000</v>
      </c>
      <c r="E244" s="15">
        <f t="shared" si="473"/>
        <v>1.014E-2</v>
      </c>
      <c r="F244" s="15">
        <f t="shared" si="377"/>
        <v>1.014</v>
      </c>
      <c r="G244" s="29">
        <f t="shared" ref="G244:H244" si="474">W116</f>
        <v>5604000000000000</v>
      </c>
      <c r="H244" s="15">
        <f t="shared" si="474"/>
        <v>1.46</v>
      </c>
      <c r="I244" s="16">
        <f t="shared" si="379"/>
        <v>-13.03052312047228</v>
      </c>
      <c r="J244" s="13"/>
      <c r="K244" s="20"/>
      <c r="L244" s="15">
        <f t="shared" si="380"/>
        <v>0</v>
      </c>
      <c r="M244" s="16">
        <f t="shared" si="381"/>
        <v>-100</v>
      </c>
      <c r="N244" s="20"/>
      <c r="O244" s="20"/>
      <c r="P244" s="16">
        <f t="shared" si="382"/>
        <v>-100</v>
      </c>
      <c r="R244" s="2">
        <v>1.21356E+16</v>
      </c>
      <c r="S244">
        <v>3.81E-3</v>
      </c>
    </row>
    <row r="245" spans="2:19">
      <c r="B245" s="13">
        <v>57</v>
      </c>
      <c r="C245" s="13">
        <v>1</v>
      </c>
      <c r="D245" s="29">
        <f t="shared" ref="D245:E245" si="475">R238</f>
        <v>1.33572E+16</v>
      </c>
      <c r="E245" s="15">
        <f t="shared" si="475"/>
        <v>3.7699999999999999E-3</v>
      </c>
      <c r="F245" s="15">
        <f t="shared" si="377"/>
        <v>0.377</v>
      </c>
      <c r="G245" s="29">
        <f t="shared" ref="G245:H245" si="476">W117</f>
        <v>1.176E+16</v>
      </c>
      <c r="H245" s="15">
        <f t="shared" si="476"/>
        <v>1.02</v>
      </c>
      <c r="I245" s="16">
        <f t="shared" si="379"/>
        <v>-11.957595903333035</v>
      </c>
      <c r="J245" s="13"/>
      <c r="K245" s="20"/>
      <c r="L245" s="15">
        <f t="shared" si="380"/>
        <v>0</v>
      </c>
      <c r="M245" s="16">
        <f t="shared" si="381"/>
        <v>-100</v>
      </c>
      <c r="N245" s="20"/>
      <c r="O245" s="20"/>
      <c r="P245" s="16">
        <f t="shared" si="382"/>
        <v>-100</v>
      </c>
    </row>
    <row r="246" spans="2:19">
      <c r="B246" s="13"/>
      <c r="C246" s="13">
        <v>2</v>
      </c>
      <c r="D246" s="29">
        <f t="shared" ref="D246:E246" si="477">R237</f>
        <v>6142620000000000</v>
      </c>
      <c r="E246" s="15">
        <f t="shared" si="477"/>
        <v>1.06E-2</v>
      </c>
      <c r="F246" s="15">
        <f t="shared" si="377"/>
        <v>1.06</v>
      </c>
      <c r="G246" s="29">
        <f t="shared" ref="G246:H246" si="478">W118</f>
        <v>5228000000000000</v>
      </c>
      <c r="H246" s="15">
        <f t="shared" si="478"/>
        <v>1.52</v>
      </c>
      <c r="I246" s="16">
        <f t="shared" si="379"/>
        <v>-14.889737603823775</v>
      </c>
      <c r="J246" s="13"/>
      <c r="K246" s="20"/>
      <c r="L246" s="15">
        <f t="shared" si="380"/>
        <v>0</v>
      </c>
      <c r="M246" s="16">
        <f t="shared" si="381"/>
        <v>-100</v>
      </c>
      <c r="N246" s="20"/>
      <c r="O246" s="20"/>
      <c r="P246" s="16">
        <f t="shared" si="382"/>
        <v>-100</v>
      </c>
    </row>
    <row r="247" spans="2:19">
      <c r="B247" s="13">
        <v>58</v>
      </c>
      <c r="C247" s="13">
        <v>1</v>
      </c>
      <c r="D247" s="29">
        <f t="shared" ref="D247:E247" si="479">R240</f>
        <v>1.29883E+16</v>
      </c>
      <c r="E247" s="15">
        <f t="shared" si="479"/>
        <v>3.7299999999999998E-3</v>
      </c>
      <c r="F247" s="15">
        <f t="shared" si="377"/>
        <v>0.373</v>
      </c>
      <c r="G247" s="29">
        <f t="shared" ref="G247:H247" si="480">W119</f>
        <v>1.156E+16</v>
      </c>
      <c r="H247" s="15">
        <f t="shared" si="480"/>
        <v>1.02</v>
      </c>
      <c r="I247" s="16">
        <f t="shared" si="379"/>
        <v>-10.996820215116681</v>
      </c>
      <c r="J247" s="13"/>
      <c r="K247" s="20"/>
      <c r="L247" s="15">
        <f t="shared" si="380"/>
        <v>0</v>
      </c>
      <c r="M247" s="16">
        <f t="shared" si="381"/>
        <v>-100</v>
      </c>
      <c r="N247" s="20"/>
      <c r="O247" s="20"/>
      <c r="P247" s="16">
        <f t="shared" si="382"/>
        <v>-100</v>
      </c>
    </row>
    <row r="248" spans="2:19">
      <c r="B248" s="13"/>
      <c r="C248" s="13">
        <v>2</v>
      </c>
      <c r="D248" s="29">
        <f t="shared" ref="D248:E248" si="481">R239</f>
        <v>6118280000000000</v>
      </c>
      <c r="E248" s="15">
        <f t="shared" si="481"/>
        <v>1.001E-2</v>
      </c>
      <c r="F248" s="15">
        <f t="shared" si="377"/>
        <v>1.0009999999999999</v>
      </c>
      <c r="G248" s="29">
        <f t="shared" ref="G248:H248" si="482">W120</f>
        <v>5265000000000000</v>
      </c>
      <c r="H248" s="15">
        <f t="shared" si="482"/>
        <v>1.51</v>
      </c>
      <c r="I248" s="16">
        <f t="shared" si="379"/>
        <v>-13.946403237511197</v>
      </c>
      <c r="J248" s="13"/>
      <c r="K248" s="20"/>
      <c r="L248" s="15">
        <f t="shared" si="380"/>
        <v>0</v>
      </c>
      <c r="M248" s="16">
        <f t="shared" si="381"/>
        <v>-100</v>
      </c>
      <c r="N248" s="20"/>
      <c r="O248" s="20"/>
      <c r="P248" s="16">
        <f t="shared" si="382"/>
        <v>-100</v>
      </c>
    </row>
    <row r="249" spans="2:19">
      <c r="B249" s="13">
        <v>59</v>
      </c>
      <c r="C249" s="13">
        <v>1</v>
      </c>
      <c r="D249" s="29">
        <f t="shared" ref="D249:E249" si="483">R242</f>
        <v>1.22388E+16</v>
      </c>
      <c r="E249" s="15">
        <f t="shared" si="483"/>
        <v>4.0200000000000001E-3</v>
      </c>
      <c r="F249" s="15">
        <f t="shared" si="377"/>
        <v>0.40200000000000002</v>
      </c>
      <c r="G249" s="29">
        <f t="shared" ref="G249:H249" si="484">W121</f>
        <v>1.073E+16</v>
      </c>
      <c r="H249" s="15">
        <f t="shared" si="484"/>
        <v>1.06</v>
      </c>
      <c r="I249" s="16">
        <f t="shared" si="379"/>
        <v>-12.32800601366147</v>
      </c>
      <c r="J249" s="13"/>
      <c r="K249" s="20"/>
      <c r="L249" s="15">
        <f t="shared" si="380"/>
        <v>0</v>
      </c>
      <c r="M249" s="16">
        <f t="shared" si="381"/>
        <v>-100</v>
      </c>
      <c r="N249" s="20"/>
      <c r="O249" s="20"/>
      <c r="P249" s="16">
        <f t="shared" si="382"/>
        <v>-100</v>
      </c>
    </row>
    <row r="250" spans="2:19">
      <c r="B250" s="13"/>
      <c r="C250" s="13">
        <v>2</v>
      </c>
      <c r="D250" s="29">
        <f t="shared" ref="D250:E250" si="485">R241</f>
        <v>6520260000000000</v>
      </c>
      <c r="E250" s="15">
        <f t="shared" si="485"/>
        <v>1.039E-2</v>
      </c>
      <c r="F250" s="15">
        <f t="shared" si="377"/>
        <v>1.0389999999999999</v>
      </c>
      <c r="G250" s="29">
        <f t="shared" ref="G250:H250" si="486">W122</f>
        <v>5628000000000000</v>
      </c>
      <c r="H250" s="15">
        <f t="shared" si="486"/>
        <v>1.46</v>
      </c>
      <c r="I250" s="16">
        <f t="shared" si="379"/>
        <v>-13.684423627278667</v>
      </c>
      <c r="J250" s="13"/>
      <c r="K250" s="20"/>
      <c r="L250" s="15">
        <f t="shared" si="380"/>
        <v>0</v>
      </c>
      <c r="M250" s="16">
        <f t="shared" si="381"/>
        <v>-100</v>
      </c>
      <c r="N250" s="20"/>
      <c r="O250" s="20"/>
      <c r="P250" s="16">
        <f t="shared" si="382"/>
        <v>-100</v>
      </c>
    </row>
    <row r="251" spans="2:19">
      <c r="B251" s="13">
        <v>60</v>
      </c>
      <c r="C251" s="13">
        <v>1</v>
      </c>
      <c r="D251" s="29">
        <f t="shared" ref="D251:E251" si="487">R244</f>
        <v>1.21356E+16</v>
      </c>
      <c r="E251" s="15">
        <f t="shared" si="487"/>
        <v>3.81E-3</v>
      </c>
      <c r="F251" s="15">
        <f t="shared" si="377"/>
        <v>0.38100000000000001</v>
      </c>
      <c r="G251" s="29">
        <f t="shared" ref="G251:H251" si="488">W123</f>
        <v>1.058E+16</v>
      </c>
      <c r="H251" s="15">
        <f t="shared" si="488"/>
        <v>1.07</v>
      </c>
      <c r="I251" s="16">
        <f t="shared" si="379"/>
        <v>-12.81848445894723</v>
      </c>
      <c r="J251" s="13"/>
      <c r="K251" s="20"/>
      <c r="L251" s="15">
        <f t="shared" si="380"/>
        <v>0</v>
      </c>
      <c r="M251" s="16">
        <f t="shared" si="381"/>
        <v>-100</v>
      </c>
      <c r="N251" s="20"/>
      <c r="O251" s="20"/>
      <c r="P251" s="16">
        <f t="shared" si="382"/>
        <v>-100</v>
      </c>
    </row>
    <row r="252" spans="2:19">
      <c r="B252" s="13"/>
      <c r="C252" s="13">
        <v>2</v>
      </c>
      <c r="D252" s="29">
        <f t="shared" ref="D252:E252" si="489">R243</f>
        <v>7681610000000000</v>
      </c>
      <c r="E252" s="15">
        <f t="shared" si="489"/>
        <v>9.41E-3</v>
      </c>
      <c r="F252" s="15">
        <f t="shared" si="377"/>
        <v>0.94099999999999995</v>
      </c>
      <c r="G252" s="29">
        <f t="shared" ref="G252:H252" si="490">W124</f>
        <v>6653000000000000</v>
      </c>
      <c r="H252" s="15">
        <f t="shared" si="490"/>
        <v>1.34</v>
      </c>
      <c r="I252" s="16">
        <f t="shared" si="379"/>
        <v>-13.390552241001561</v>
      </c>
      <c r="J252" s="13"/>
      <c r="K252" s="20"/>
      <c r="L252" s="15">
        <f t="shared" si="380"/>
        <v>0</v>
      </c>
      <c r="M252" s="16">
        <f t="shared" si="381"/>
        <v>-100</v>
      </c>
      <c r="N252" s="20"/>
      <c r="O252" s="20"/>
      <c r="P252" s="16">
        <f t="shared" si="382"/>
        <v>-100</v>
      </c>
    </row>
  </sheetData>
  <mergeCells count="8">
    <mergeCell ref="D8:F8"/>
    <mergeCell ref="G8:I8"/>
    <mergeCell ref="J8:M8"/>
    <mergeCell ref="N8:P8"/>
    <mergeCell ref="D131:F131"/>
    <mergeCell ref="G131:I131"/>
    <mergeCell ref="J131:M131"/>
    <mergeCell ref="N131:P131"/>
  </mergeCells>
  <conditionalFormatting sqref="O10:O11">
    <cfRule type="cellIs" dxfId="13" priority="4" operator="notBetween">
      <formula>-10</formula>
      <formula>10</formula>
    </cfRule>
  </conditionalFormatting>
  <conditionalFormatting sqref="I10:I129 M10:M129 P10:P129">
    <cfRule type="cellIs" dxfId="12" priority="3" operator="notBetween">
      <formula>-10</formula>
      <formula>10</formula>
    </cfRule>
  </conditionalFormatting>
  <conditionalFormatting sqref="O133:O134">
    <cfRule type="cellIs" dxfId="11" priority="2" operator="notBetween">
      <formula>-10</formula>
      <formula>10</formula>
    </cfRule>
  </conditionalFormatting>
  <conditionalFormatting sqref="I133:I252 M133:M252 P133:P252">
    <cfRule type="cellIs" dxfId="10" priority="1" operator="notBetween">
      <formula>-10</formula>
      <formula>10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54"/>
  <sheetViews>
    <sheetView topLeftCell="C1" zoomScale="200" zoomScaleNormal="200" zoomScalePageLayoutView="200" workbookViewId="0">
      <selection activeCell="H2" sqref="H2:J4"/>
    </sheetView>
  </sheetViews>
  <sheetFormatPr baseColWidth="10" defaultRowHeight="12" x14ac:dyDescent="0"/>
  <cols>
    <col min="4" max="4" width="11.33203125" bestFit="1" customWidth="1"/>
    <col min="7" max="7" width="11.33203125" bestFit="1" customWidth="1"/>
    <col min="8" max="9" width="13.6640625" customWidth="1"/>
    <col min="21" max="21" width="9.33203125" customWidth="1"/>
    <col min="22" max="22" width="6" customWidth="1"/>
    <col min="23" max="23" width="9.6640625" customWidth="1"/>
    <col min="24" max="24" width="5.6640625" customWidth="1"/>
  </cols>
  <sheetData>
    <row r="2" spans="2:28">
      <c r="D2" s="1" t="s">
        <v>28</v>
      </c>
      <c r="H2" s="23" t="s">
        <v>47</v>
      </c>
      <c r="I2" s="1" t="s">
        <v>48</v>
      </c>
      <c r="J2" s="1" t="s">
        <v>49</v>
      </c>
    </row>
    <row r="3" spans="2:28">
      <c r="B3" s="1" t="s">
        <v>41</v>
      </c>
      <c r="C3" s="6">
        <f>keff_results!C8</f>
        <v>1.02233</v>
      </c>
      <c r="D3" s="6">
        <f>keff_results!E8</f>
        <v>1.9424270000000001E-4</v>
      </c>
      <c r="H3" s="13">
        <v>1</v>
      </c>
      <c r="I3" s="2">
        <v>6.2500000000000005E-7</v>
      </c>
      <c r="J3">
        <v>19.6403</v>
      </c>
      <c r="R3" s="1" t="s">
        <v>36</v>
      </c>
      <c r="U3" s="1" t="s">
        <v>22</v>
      </c>
    </row>
    <row r="4" spans="2:28">
      <c r="B4" s="1" t="s">
        <v>18</v>
      </c>
      <c r="C4" s="6">
        <f>keff_results!F8</f>
        <v>1.0219</v>
      </c>
      <c r="D4" s="6">
        <f>keff_results!G8</f>
        <v>2.0000000000000001E-4</v>
      </c>
      <c r="E4" s="11">
        <f>(C4-$C$3)*100000/$C$3</f>
        <v>-42.060782721814917</v>
      </c>
      <c r="F4" s="5" t="s">
        <v>10</v>
      </c>
      <c r="H4" s="13">
        <v>2</v>
      </c>
      <c r="I4">
        <v>0</v>
      </c>
      <c r="J4">
        <f>I3</f>
        <v>6.2500000000000005E-7</v>
      </c>
    </row>
    <row r="5" spans="2:28">
      <c r="B5" s="1" t="s">
        <v>43</v>
      </c>
      <c r="C5" s="6">
        <f>keff_results!H8</f>
        <v>0</v>
      </c>
      <c r="D5" s="6">
        <f>keff_results!J8</f>
        <v>0</v>
      </c>
      <c r="E5" s="11">
        <f t="shared" ref="E5:E6" si="0">(C5-$C$3)*100000/$C$3</f>
        <v>-100000</v>
      </c>
      <c r="F5" s="5" t="s">
        <v>10</v>
      </c>
      <c r="R5" s="2">
        <v>1216490000000000</v>
      </c>
      <c r="S5">
        <v>1.043E-2</v>
      </c>
      <c r="U5" s="2">
        <v>7292000000000000</v>
      </c>
      <c r="V5">
        <v>1.26</v>
      </c>
      <c r="W5" s="2">
        <v>1.313E+16</v>
      </c>
      <c r="X5">
        <v>0.94</v>
      </c>
      <c r="AA5" s="2"/>
      <c r="AB5" s="2"/>
    </row>
    <row r="6" spans="2:28">
      <c r="B6" s="1" t="s">
        <v>42</v>
      </c>
      <c r="C6" s="6">
        <f>keff_results!K8</f>
        <v>0</v>
      </c>
      <c r="D6" s="6">
        <f>keff_results!L8</f>
        <v>0</v>
      </c>
      <c r="E6" s="11">
        <f t="shared" si="0"/>
        <v>-100000</v>
      </c>
      <c r="F6" s="5" t="s">
        <v>10</v>
      </c>
      <c r="R6" s="2">
        <v>8193570000000000</v>
      </c>
      <c r="S6">
        <v>4.5599999999999998E-3</v>
      </c>
      <c r="U6" s="2">
        <v>1018000000000000</v>
      </c>
      <c r="V6">
        <v>3.38</v>
      </c>
      <c r="W6" s="2">
        <v>5638000000000000</v>
      </c>
      <c r="X6">
        <v>1.44</v>
      </c>
      <c r="AA6" s="2"/>
      <c r="AB6" s="2"/>
    </row>
    <row r="7" spans="2:28">
      <c r="B7" s="1"/>
      <c r="C7" s="6"/>
      <c r="D7" s="6"/>
      <c r="E7" s="11"/>
      <c r="F7" s="5"/>
      <c r="R7" s="2">
        <v>1191560000000000</v>
      </c>
      <c r="S7">
        <v>1.0059999999999999E-2</v>
      </c>
      <c r="U7" s="2">
        <v>7200000000000000</v>
      </c>
      <c r="V7">
        <v>1.27</v>
      </c>
      <c r="W7" s="2">
        <v>1.275E+16</v>
      </c>
      <c r="X7">
        <v>0.96</v>
      </c>
      <c r="AA7" s="2"/>
    </row>
    <row r="8" spans="2:28">
      <c r="B8" s="21"/>
      <c r="C8" s="21"/>
      <c r="D8" s="30" t="s">
        <v>33</v>
      </c>
      <c r="E8" s="30"/>
      <c r="F8" s="30"/>
      <c r="G8" s="30" t="s">
        <v>19</v>
      </c>
      <c r="H8" s="30"/>
      <c r="I8" s="30"/>
      <c r="J8" s="30" t="s">
        <v>34</v>
      </c>
      <c r="K8" s="30"/>
      <c r="L8" s="30"/>
      <c r="M8" s="30"/>
      <c r="N8" s="30" t="s">
        <v>11</v>
      </c>
      <c r="O8" s="30"/>
      <c r="P8" s="30"/>
      <c r="R8" s="2">
        <v>8280010000000000</v>
      </c>
      <c r="S8">
        <v>4.3099999999999996E-3</v>
      </c>
      <c r="U8" s="2">
        <v>1091000000000000</v>
      </c>
      <c r="V8">
        <v>3.27</v>
      </c>
      <c r="W8" s="2">
        <v>5726000000000000</v>
      </c>
      <c r="X8">
        <v>1.42</v>
      </c>
      <c r="AA8" s="2"/>
    </row>
    <row r="9" spans="2:28">
      <c r="B9" s="21" t="s">
        <v>46</v>
      </c>
      <c r="C9" s="21" t="s">
        <v>9</v>
      </c>
      <c r="D9" s="21" t="s">
        <v>20</v>
      </c>
      <c r="E9" s="21" t="s">
        <v>27</v>
      </c>
      <c r="F9" s="21" t="s">
        <v>17</v>
      </c>
      <c r="G9" s="21" t="s">
        <v>20</v>
      </c>
      <c r="H9" s="21" t="s">
        <v>17</v>
      </c>
      <c r="I9" s="21" t="s">
        <v>4</v>
      </c>
      <c r="J9" s="21" t="s">
        <v>20</v>
      </c>
      <c r="K9" s="21" t="s">
        <v>27</v>
      </c>
      <c r="L9" s="21" t="s">
        <v>17</v>
      </c>
      <c r="M9" s="21" t="s">
        <v>4</v>
      </c>
      <c r="N9" s="21" t="s">
        <v>20</v>
      </c>
      <c r="O9" s="21" t="s">
        <v>17</v>
      </c>
      <c r="P9" s="21" t="s">
        <v>4</v>
      </c>
      <c r="R9" s="2">
        <v>1158160000000000</v>
      </c>
      <c r="S9">
        <v>9.5600000000000008E-3</v>
      </c>
      <c r="U9" s="2">
        <v>7160000000000000</v>
      </c>
      <c r="V9">
        <v>1.27</v>
      </c>
      <c r="W9" s="2">
        <v>1.249E+16</v>
      </c>
      <c r="X9">
        <v>0.97</v>
      </c>
      <c r="AA9" s="2"/>
    </row>
    <row r="10" spans="2:28">
      <c r="B10" s="19">
        <v>1</v>
      </c>
      <c r="C10" s="13">
        <v>1</v>
      </c>
      <c r="D10" s="29">
        <f>R6</f>
        <v>8193570000000000</v>
      </c>
      <c r="E10" s="15">
        <f>S6</f>
        <v>4.5599999999999998E-3</v>
      </c>
      <c r="F10" s="15">
        <f>E10*100</f>
        <v>0.45599999999999996</v>
      </c>
      <c r="G10" s="29">
        <f>U5</f>
        <v>7292000000000000</v>
      </c>
      <c r="H10" s="15">
        <f>V5</f>
        <v>1.26</v>
      </c>
      <c r="I10" s="16">
        <f>(G10-$D10)*100/$D10</f>
        <v>-11.003384361151488</v>
      </c>
      <c r="J10" s="24"/>
      <c r="K10" s="25"/>
      <c r="L10" s="15">
        <f>K10*100</f>
        <v>0</v>
      </c>
      <c r="M10" s="16">
        <f>(J10-$D10)*100/$D10</f>
        <v>-100</v>
      </c>
      <c r="N10" s="24"/>
      <c r="O10" s="25"/>
      <c r="P10" s="16">
        <f>(N10-$D10)*100/$D10</f>
        <v>-100</v>
      </c>
      <c r="R10" s="2">
        <v>8137580000000000</v>
      </c>
      <c r="S10">
        <v>4.8399999999999997E-3</v>
      </c>
      <c r="U10" s="2">
        <v>1013000000000000</v>
      </c>
      <c r="V10">
        <v>3.38</v>
      </c>
      <c r="W10" s="2">
        <v>5402000000000000</v>
      </c>
      <c r="X10">
        <v>1.47</v>
      </c>
    </row>
    <row r="11" spans="2:28">
      <c r="B11" s="13"/>
      <c r="C11" s="13">
        <v>2</v>
      </c>
      <c r="D11" s="29">
        <f>R5</f>
        <v>1216490000000000</v>
      </c>
      <c r="E11" s="15">
        <f>S5</f>
        <v>1.043E-2</v>
      </c>
      <c r="F11" s="15">
        <f t="shared" ref="F11:F74" si="1">E11*100</f>
        <v>1.0429999999999999</v>
      </c>
      <c r="G11" s="29">
        <f t="shared" ref="G11:H11" si="2">U6</f>
        <v>1018000000000000</v>
      </c>
      <c r="H11" s="15">
        <f t="shared" si="2"/>
        <v>3.38</v>
      </c>
      <c r="I11" s="16">
        <f t="shared" ref="I11:I74" si="3">(G11-$D11)*100/$D11</f>
        <v>-16.316615837368165</v>
      </c>
      <c r="J11" s="24"/>
      <c r="K11" s="25"/>
      <c r="L11" s="15">
        <f t="shared" ref="L11:L74" si="4">K11*100</f>
        <v>0</v>
      </c>
      <c r="M11" s="16">
        <f t="shared" ref="M11:M74" si="5">(J11-$D11)*100/$D11</f>
        <v>-100</v>
      </c>
      <c r="N11" s="24"/>
      <c r="O11" s="25"/>
      <c r="P11" s="16">
        <f t="shared" ref="P11:P74" si="6">(N11-$D11)*100/$D11</f>
        <v>-100</v>
      </c>
      <c r="R11" s="2">
        <v>1166890000000000</v>
      </c>
      <c r="S11">
        <v>9.5499999999999995E-3</v>
      </c>
      <c r="U11" s="2">
        <v>7000000000000000</v>
      </c>
      <c r="V11">
        <v>1.29</v>
      </c>
      <c r="W11" s="2">
        <v>1.256E+16</v>
      </c>
      <c r="X11">
        <v>0.97</v>
      </c>
    </row>
    <row r="12" spans="2:28">
      <c r="B12" s="13">
        <v>2</v>
      </c>
      <c r="C12" s="13">
        <v>1</v>
      </c>
      <c r="D12" s="29">
        <f>R8</f>
        <v>8280010000000000</v>
      </c>
      <c r="E12" s="15">
        <f>S8</f>
        <v>4.3099999999999996E-3</v>
      </c>
      <c r="F12" s="15">
        <f t="shared" si="1"/>
        <v>0.43099999999999994</v>
      </c>
      <c r="G12" s="29">
        <f t="shared" ref="G12:H12" si="7">U7</f>
        <v>7200000000000000</v>
      </c>
      <c r="H12" s="15">
        <f t="shared" si="7"/>
        <v>1.27</v>
      </c>
      <c r="I12" s="16">
        <f t="shared" si="3"/>
        <v>-13.04358328069652</v>
      </c>
      <c r="J12" s="24"/>
      <c r="K12" s="25"/>
      <c r="L12" s="15">
        <f t="shared" si="4"/>
        <v>0</v>
      </c>
      <c r="M12" s="16">
        <f t="shared" si="5"/>
        <v>-100</v>
      </c>
      <c r="N12" s="24"/>
      <c r="O12" s="25"/>
      <c r="P12" s="16">
        <f t="shared" si="6"/>
        <v>-100</v>
      </c>
      <c r="R12" s="2">
        <v>7962000000000000</v>
      </c>
      <c r="S12">
        <v>4.6899999999999997E-3</v>
      </c>
      <c r="U12" s="2">
        <v>970300000000000</v>
      </c>
      <c r="V12">
        <v>3.46</v>
      </c>
      <c r="W12" s="2">
        <v>5477000000000000</v>
      </c>
      <c r="X12">
        <v>1.46</v>
      </c>
    </row>
    <row r="13" spans="2:28">
      <c r="B13" s="13"/>
      <c r="C13" s="13">
        <v>2</v>
      </c>
      <c r="D13" s="29">
        <f>R7</f>
        <v>1191560000000000</v>
      </c>
      <c r="E13" s="15">
        <f>S7</f>
        <v>1.0059999999999999E-2</v>
      </c>
      <c r="F13" s="15">
        <f t="shared" si="1"/>
        <v>1.006</v>
      </c>
      <c r="G13" s="29">
        <f t="shared" ref="G13:H13" si="8">U8</f>
        <v>1091000000000000</v>
      </c>
      <c r="H13" s="15">
        <f t="shared" si="8"/>
        <v>3.27</v>
      </c>
      <c r="I13" s="16">
        <f t="shared" si="3"/>
        <v>-8.4393568095605769</v>
      </c>
      <c r="J13" s="24"/>
      <c r="K13" s="25"/>
      <c r="L13" s="15">
        <f t="shared" si="4"/>
        <v>0</v>
      </c>
      <c r="M13" s="16">
        <f t="shared" si="5"/>
        <v>-100</v>
      </c>
      <c r="N13" s="24"/>
      <c r="O13" s="25"/>
      <c r="P13" s="16">
        <f t="shared" si="6"/>
        <v>-100</v>
      </c>
      <c r="R13" s="2">
        <v>1132130000000000</v>
      </c>
      <c r="S13">
        <v>1.04E-2</v>
      </c>
      <c r="U13" s="2">
        <v>6806000000000000</v>
      </c>
      <c r="V13">
        <v>1.3</v>
      </c>
      <c r="W13" s="2">
        <v>1.208E+16</v>
      </c>
      <c r="X13">
        <v>0.99</v>
      </c>
    </row>
    <row r="14" spans="2:28">
      <c r="B14" s="13">
        <v>3</v>
      </c>
      <c r="C14" s="13">
        <v>1</v>
      </c>
      <c r="D14" s="29">
        <f t="shared" ref="D14:E14" si="9">R10</f>
        <v>8137580000000000</v>
      </c>
      <c r="E14" s="15">
        <f t="shared" si="9"/>
        <v>4.8399999999999997E-3</v>
      </c>
      <c r="F14" s="15">
        <f t="shared" si="1"/>
        <v>0.48399999999999999</v>
      </c>
      <c r="G14" s="29">
        <f t="shared" ref="G14:H14" si="10">U9</f>
        <v>7160000000000000</v>
      </c>
      <c r="H14" s="15">
        <f t="shared" si="10"/>
        <v>1.27</v>
      </c>
      <c r="I14" s="16">
        <f t="shared" si="3"/>
        <v>-12.013153787735421</v>
      </c>
      <c r="J14" s="24"/>
      <c r="K14" s="25"/>
      <c r="L14" s="15">
        <f t="shared" si="4"/>
        <v>0</v>
      </c>
      <c r="M14" s="16">
        <f t="shared" si="5"/>
        <v>-100</v>
      </c>
      <c r="N14" s="24"/>
      <c r="O14" s="25"/>
      <c r="P14" s="16">
        <f t="shared" si="6"/>
        <v>-100</v>
      </c>
      <c r="R14" s="2">
        <v>7630520000000000</v>
      </c>
      <c r="S14">
        <v>4.47E-3</v>
      </c>
      <c r="U14" s="2">
        <v>966800000000000</v>
      </c>
      <c r="V14">
        <v>3.46</v>
      </c>
      <c r="W14" s="2">
        <v>5207000000000000</v>
      </c>
      <c r="X14">
        <v>1.49</v>
      </c>
    </row>
    <row r="15" spans="2:28">
      <c r="B15" s="13"/>
      <c r="C15" s="13">
        <v>2</v>
      </c>
      <c r="D15" s="29">
        <f t="shared" ref="D15:E15" si="11">R9</f>
        <v>1158160000000000</v>
      </c>
      <c r="E15" s="15">
        <f t="shared" si="11"/>
        <v>9.5600000000000008E-3</v>
      </c>
      <c r="F15" s="15">
        <f t="shared" si="1"/>
        <v>0.95600000000000007</v>
      </c>
      <c r="G15" s="29">
        <f t="shared" ref="G15:H15" si="12">U10</f>
        <v>1013000000000000</v>
      </c>
      <c r="H15" s="15">
        <f t="shared" si="12"/>
        <v>3.38</v>
      </c>
      <c r="I15" s="16">
        <f t="shared" si="3"/>
        <v>-12.533674103750776</v>
      </c>
      <c r="J15" s="24"/>
      <c r="K15" s="25"/>
      <c r="L15" s="15">
        <f t="shared" si="4"/>
        <v>0</v>
      </c>
      <c r="M15" s="16">
        <f t="shared" si="5"/>
        <v>-100</v>
      </c>
      <c r="N15" s="24"/>
      <c r="O15" s="25"/>
      <c r="P15" s="16">
        <f t="shared" si="6"/>
        <v>-100</v>
      </c>
      <c r="R15" s="2">
        <v>1102440000000000</v>
      </c>
      <c r="S15">
        <v>1.008E-2</v>
      </c>
      <c r="U15" s="2">
        <v>6655000000000000</v>
      </c>
      <c r="V15">
        <v>1.32</v>
      </c>
      <c r="W15" s="2">
        <v>1.174E+16</v>
      </c>
      <c r="X15">
        <v>1</v>
      </c>
    </row>
    <row r="16" spans="2:28">
      <c r="B16" s="13">
        <v>4</v>
      </c>
      <c r="C16" s="13">
        <v>1</v>
      </c>
      <c r="D16" s="29">
        <f t="shared" ref="D16:E16" si="13">R12</f>
        <v>7962000000000000</v>
      </c>
      <c r="E16" s="15">
        <f t="shared" si="13"/>
        <v>4.6899999999999997E-3</v>
      </c>
      <c r="F16" s="15">
        <f t="shared" si="1"/>
        <v>0.46899999999999997</v>
      </c>
      <c r="G16" s="29">
        <f t="shared" ref="G16:H16" si="14">U11</f>
        <v>7000000000000000</v>
      </c>
      <c r="H16" s="15">
        <f t="shared" si="14"/>
        <v>1.29</v>
      </c>
      <c r="I16" s="16">
        <f t="shared" si="3"/>
        <v>-12.082391358955036</v>
      </c>
      <c r="J16" s="13"/>
      <c r="K16" s="20"/>
      <c r="L16" s="15">
        <f t="shared" si="4"/>
        <v>0</v>
      </c>
      <c r="M16" s="16">
        <f t="shared" si="5"/>
        <v>-100</v>
      </c>
      <c r="N16" s="20"/>
      <c r="O16" s="20"/>
      <c r="P16" s="16">
        <f t="shared" si="6"/>
        <v>-100</v>
      </c>
      <c r="R16" s="2">
        <v>7434980000000000</v>
      </c>
      <c r="S16">
        <v>4.62E-3</v>
      </c>
      <c r="U16" s="2">
        <v>992300000000000</v>
      </c>
      <c r="V16">
        <v>3.42</v>
      </c>
      <c r="W16" s="2">
        <v>5207000000000000</v>
      </c>
      <c r="X16">
        <v>1.5</v>
      </c>
    </row>
    <row r="17" spans="2:24">
      <c r="B17" s="13"/>
      <c r="C17" s="13">
        <v>2</v>
      </c>
      <c r="D17" s="29">
        <f t="shared" ref="D17:E17" si="15">R11</f>
        <v>1166890000000000</v>
      </c>
      <c r="E17" s="15">
        <f t="shared" si="15"/>
        <v>9.5499999999999995E-3</v>
      </c>
      <c r="F17" s="15">
        <f t="shared" si="1"/>
        <v>0.95499999999999996</v>
      </c>
      <c r="G17" s="29">
        <f t="shared" ref="G17:H17" si="16">U12</f>
        <v>970300000000000</v>
      </c>
      <c r="H17" s="15">
        <f t="shared" si="16"/>
        <v>3.46</v>
      </c>
      <c r="I17" s="16">
        <f t="shared" si="3"/>
        <v>-16.847346365124391</v>
      </c>
      <c r="J17" s="13"/>
      <c r="K17" s="20"/>
      <c r="L17" s="15">
        <f t="shared" si="4"/>
        <v>0</v>
      </c>
      <c r="M17" s="16">
        <f t="shared" si="5"/>
        <v>-100</v>
      </c>
      <c r="N17" s="20"/>
      <c r="O17" s="20"/>
      <c r="P17" s="16">
        <f t="shared" si="6"/>
        <v>-100</v>
      </c>
      <c r="R17" s="2">
        <v>1080740000000000</v>
      </c>
      <c r="S17">
        <v>9.7099999999999999E-3</v>
      </c>
      <c r="U17" s="2">
        <v>6303000000000000</v>
      </c>
      <c r="V17">
        <v>1.36</v>
      </c>
      <c r="W17" s="2">
        <v>1.123E+16</v>
      </c>
      <c r="X17">
        <v>1.02</v>
      </c>
    </row>
    <row r="18" spans="2:24">
      <c r="B18" s="13">
        <v>5</v>
      </c>
      <c r="C18" s="13">
        <v>1</v>
      </c>
      <c r="D18" s="29">
        <f t="shared" ref="D18:E18" si="17">R14</f>
        <v>7630520000000000</v>
      </c>
      <c r="E18" s="15">
        <f t="shared" si="17"/>
        <v>4.47E-3</v>
      </c>
      <c r="F18" s="15">
        <f t="shared" si="1"/>
        <v>0.44700000000000001</v>
      </c>
      <c r="G18" s="29">
        <f t="shared" ref="G18:H18" si="18">U13</f>
        <v>6806000000000000</v>
      </c>
      <c r="H18" s="15">
        <f t="shared" si="18"/>
        <v>1.3</v>
      </c>
      <c r="I18" s="16">
        <f t="shared" si="3"/>
        <v>-10.805554536257031</v>
      </c>
      <c r="J18" s="13"/>
      <c r="K18" s="20"/>
      <c r="L18" s="15">
        <f t="shared" si="4"/>
        <v>0</v>
      </c>
      <c r="M18" s="16">
        <f t="shared" si="5"/>
        <v>-100</v>
      </c>
      <c r="N18" s="20"/>
      <c r="O18" s="20"/>
      <c r="P18" s="16">
        <f t="shared" si="6"/>
        <v>-100</v>
      </c>
      <c r="R18" s="2">
        <v>7040840000000000</v>
      </c>
      <c r="S18">
        <v>4.8900000000000002E-3</v>
      </c>
      <c r="U18" s="2">
        <v>1012000000000000</v>
      </c>
      <c r="V18">
        <v>3.38</v>
      </c>
      <c r="W18" s="2">
        <v>4978000000000000</v>
      </c>
      <c r="X18">
        <v>1.53</v>
      </c>
    </row>
    <row r="19" spans="2:24">
      <c r="B19" s="13"/>
      <c r="C19" s="13">
        <v>2</v>
      </c>
      <c r="D19" s="29">
        <f t="shared" ref="D19:E19" si="19">R13</f>
        <v>1132130000000000</v>
      </c>
      <c r="E19" s="15">
        <f t="shared" si="19"/>
        <v>1.04E-2</v>
      </c>
      <c r="F19" s="15">
        <f t="shared" si="1"/>
        <v>1.04</v>
      </c>
      <c r="G19" s="29">
        <f t="shared" ref="G19:H19" si="20">U14</f>
        <v>966800000000000</v>
      </c>
      <c r="H19" s="15">
        <f t="shared" si="20"/>
        <v>3.46</v>
      </c>
      <c r="I19" s="16">
        <f t="shared" si="3"/>
        <v>-14.603446600655401</v>
      </c>
      <c r="J19" s="13"/>
      <c r="K19" s="20"/>
      <c r="L19" s="15">
        <f t="shared" si="4"/>
        <v>0</v>
      </c>
      <c r="M19" s="16">
        <f t="shared" si="5"/>
        <v>-100</v>
      </c>
      <c r="N19" s="20"/>
      <c r="O19" s="20"/>
      <c r="P19" s="16">
        <f t="shared" si="6"/>
        <v>-100</v>
      </c>
      <c r="R19" s="2">
        <v>1110380000000000</v>
      </c>
      <c r="S19">
        <v>1.0460000000000001E-2</v>
      </c>
      <c r="U19" s="2">
        <v>6072000000000000</v>
      </c>
      <c r="V19">
        <v>1.38</v>
      </c>
      <c r="W19" s="2">
        <v>1.097E+16</v>
      </c>
      <c r="X19">
        <v>1.04</v>
      </c>
    </row>
    <row r="20" spans="2:24">
      <c r="B20" s="13">
        <v>6</v>
      </c>
      <c r="C20" s="13">
        <v>1</v>
      </c>
      <c r="D20" s="29">
        <f t="shared" ref="D20:E20" si="21">R16</f>
        <v>7434980000000000</v>
      </c>
      <c r="E20" s="15">
        <f t="shared" si="21"/>
        <v>4.62E-3</v>
      </c>
      <c r="F20" s="15">
        <f t="shared" si="1"/>
        <v>0.46200000000000002</v>
      </c>
      <c r="G20" s="29">
        <f t="shared" ref="G20:H20" si="22">U15</f>
        <v>6655000000000000</v>
      </c>
      <c r="H20" s="15">
        <f t="shared" si="22"/>
        <v>1.32</v>
      </c>
      <c r="I20" s="16">
        <f t="shared" si="3"/>
        <v>-10.490680539826604</v>
      </c>
      <c r="J20" s="13"/>
      <c r="K20" s="20"/>
      <c r="L20" s="15">
        <f t="shared" si="4"/>
        <v>0</v>
      </c>
      <c r="M20" s="16">
        <f t="shared" si="5"/>
        <v>-100</v>
      </c>
      <c r="N20" s="20"/>
      <c r="O20" s="20"/>
      <c r="P20" s="16">
        <f t="shared" si="6"/>
        <v>-100</v>
      </c>
      <c r="R20" s="2">
        <v>6913140000000000</v>
      </c>
      <c r="S20">
        <v>5.1900000000000002E-3</v>
      </c>
      <c r="U20" s="2">
        <v>956400000000000</v>
      </c>
      <c r="V20">
        <v>3.48</v>
      </c>
      <c r="W20" s="2">
        <v>5280000000000000</v>
      </c>
      <c r="X20">
        <v>1.48</v>
      </c>
    </row>
    <row r="21" spans="2:24">
      <c r="B21" s="13"/>
      <c r="C21" s="13">
        <v>2</v>
      </c>
      <c r="D21" s="29">
        <f t="shared" ref="D21:E21" si="23">R15</f>
        <v>1102440000000000</v>
      </c>
      <c r="E21" s="15">
        <f t="shared" si="23"/>
        <v>1.008E-2</v>
      </c>
      <c r="F21" s="15">
        <f t="shared" si="1"/>
        <v>1.008</v>
      </c>
      <c r="G21" s="29">
        <f t="shared" ref="G21:H21" si="24">U16</f>
        <v>992300000000000</v>
      </c>
      <c r="H21" s="15">
        <f t="shared" si="24"/>
        <v>3.42</v>
      </c>
      <c r="I21" s="16">
        <f t="shared" si="3"/>
        <v>-9.9905663800297528</v>
      </c>
      <c r="J21" s="13"/>
      <c r="K21" s="20"/>
      <c r="L21" s="15">
        <f t="shared" si="4"/>
        <v>0</v>
      </c>
      <c r="M21" s="16">
        <f t="shared" si="5"/>
        <v>-100</v>
      </c>
      <c r="N21" s="20"/>
      <c r="O21" s="20"/>
      <c r="P21" s="16">
        <f t="shared" si="6"/>
        <v>-100</v>
      </c>
      <c r="R21" s="2">
        <v>1299520000000000</v>
      </c>
      <c r="S21">
        <v>9.4900000000000002E-3</v>
      </c>
      <c r="U21" s="2">
        <v>5918000000000000</v>
      </c>
      <c r="V21">
        <v>1.4</v>
      </c>
      <c r="W21" s="2">
        <v>1.032E+16</v>
      </c>
      <c r="X21">
        <v>1.07</v>
      </c>
    </row>
    <row r="22" spans="2:24">
      <c r="B22" s="13">
        <v>7</v>
      </c>
      <c r="C22" s="13">
        <v>1</v>
      </c>
      <c r="D22" s="29">
        <f t="shared" ref="D22:E22" si="25">R18</f>
        <v>7040840000000000</v>
      </c>
      <c r="E22" s="15">
        <f t="shared" si="25"/>
        <v>4.8900000000000002E-3</v>
      </c>
      <c r="F22" s="15">
        <f t="shared" si="1"/>
        <v>0.48900000000000005</v>
      </c>
      <c r="G22" s="29">
        <f t="shared" ref="G22:H22" si="26">U17</f>
        <v>6303000000000000</v>
      </c>
      <c r="H22" s="15">
        <f t="shared" si="26"/>
        <v>1.36</v>
      </c>
      <c r="I22" s="16">
        <f t="shared" si="3"/>
        <v>-10.479431431476925</v>
      </c>
      <c r="J22" s="13"/>
      <c r="K22" s="20"/>
      <c r="L22" s="15">
        <f t="shared" si="4"/>
        <v>0</v>
      </c>
      <c r="M22" s="16">
        <f t="shared" si="5"/>
        <v>-100</v>
      </c>
      <c r="N22" s="20"/>
      <c r="O22" s="20"/>
      <c r="P22" s="16">
        <f t="shared" si="6"/>
        <v>-100</v>
      </c>
      <c r="R22" s="2">
        <v>6675150000000000</v>
      </c>
      <c r="S22">
        <v>5.13E-3</v>
      </c>
      <c r="U22" s="2">
        <v>1188000000000000</v>
      </c>
      <c r="V22">
        <v>3.13</v>
      </c>
      <c r="W22" s="2">
        <v>6173000000000000</v>
      </c>
      <c r="X22">
        <v>1.37</v>
      </c>
    </row>
    <row r="23" spans="2:24">
      <c r="B23" s="13"/>
      <c r="C23" s="13">
        <v>2</v>
      </c>
      <c r="D23" s="29">
        <f t="shared" ref="D23:E23" si="27">R17</f>
        <v>1080740000000000</v>
      </c>
      <c r="E23" s="15">
        <f t="shared" si="27"/>
        <v>9.7099999999999999E-3</v>
      </c>
      <c r="F23" s="15">
        <f t="shared" si="1"/>
        <v>0.97099999999999997</v>
      </c>
      <c r="G23" s="29">
        <f t="shared" ref="G23:H23" si="28">U18</f>
        <v>1012000000000000</v>
      </c>
      <c r="H23" s="15">
        <f t="shared" si="28"/>
        <v>3.38</v>
      </c>
      <c r="I23" s="16">
        <f t="shared" si="3"/>
        <v>-6.3604567240964522</v>
      </c>
      <c r="J23" s="13"/>
      <c r="K23" s="20"/>
      <c r="L23" s="15">
        <f t="shared" si="4"/>
        <v>0</v>
      </c>
      <c r="M23" s="16">
        <f t="shared" si="5"/>
        <v>-100</v>
      </c>
      <c r="N23" s="20"/>
      <c r="O23" s="20"/>
      <c r="P23" s="16">
        <f t="shared" si="6"/>
        <v>-100</v>
      </c>
      <c r="R23" s="2">
        <v>1819440000000000</v>
      </c>
      <c r="S23">
        <v>7.8499999999999993E-3</v>
      </c>
      <c r="U23" s="2">
        <v>5856000000000000</v>
      </c>
      <c r="V23">
        <v>1.41</v>
      </c>
      <c r="W23" s="2">
        <v>1.054E+16</v>
      </c>
      <c r="X23">
        <v>1.06</v>
      </c>
    </row>
    <row r="24" spans="2:24">
      <c r="B24" s="13">
        <v>8</v>
      </c>
      <c r="C24" s="13">
        <v>1</v>
      </c>
      <c r="D24" s="29">
        <f t="shared" ref="D24:E24" si="29">R20</f>
        <v>6913140000000000</v>
      </c>
      <c r="E24" s="15">
        <f t="shared" si="29"/>
        <v>5.1900000000000002E-3</v>
      </c>
      <c r="F24" s="15">
        <f t="shared" si="1"/>
        <v>0.51900000000000002</v>
      </c>
      <c r="G24" s="29">
        <f t="shared" ref="G24:H24" si="30">U19</f>
        <v>6072000000000000</v>
      </c>
      <c r="H24" s="15">
        <f t="shared" si="30"/>
        <v>1.38</v>
      </c>
      <c r="I24" s="16">
        <f t="shared" si="3"/>
        <v>-12.167264079709076</v>
      </c>
      <c r="J24" s="13"/>
      <c r="K24" s="20"/>
      <c r="L24" s="15">
        <f t="shared" si="4"/>
        <v>0</v>
      </c>
      <c r="M24" s="16">
        <f t="shared" si="5"/>
        <v>-100</v>
      </c>
      <c r="N24" s="20"/>
      <c r="O24" s="20"/>
      <c r="P24" s="16">
        <f t="shared" si="6"/>
        <v>-100</v>
      </c>
      <c r="R24" s="2">
        <v>6776990000000000</v>
      </c>
      <c r="S24">
        <v>5.47E-3</v>
      </c>
      <c r="U24" s="2">
        <v>1628000000000000</v>
      </c>
      <c r="V24">
        <v>2.67</v>
      </c>
      <c r="W24" s="2">
        <v>8844000000000000</v>
      </c>
      <c r="X24">
        <v>1.1499999999999999</v>
      </c>
    </row>
    <row r="25" spans="2:24">
      <c r="B25" s="13"/>
      <c r="C25" s="13">
        <v>2</v>
      </c>
      <c r="D25" s="29">
        <f t="shared" ref="D25:E25" si="31">R19</f>
        <v>1110380000000000</v>
      </c>
      <c r="E25" s="15">
        <f t="shared" si="31"/>
        <v>1.0460000000000001E-2</v>
      </c>
      <c r="F25" s="15">
        <f t="shared" si="1"/>
        <v>1.046</v>
      </c>
      <c r="G25" s="29">
        <f t="shared" ref="G25:H25" si="32">U20</f>
        <v>956400000000000</v>
      </c>
      <c r="H25" s="15">
        <f t="shared" si="32"/>
        <v>3.48</v>
      </c>
      <c r="I25" s="16">
        <f t="shared" si="3"/>
        <v>-13.867324699652372</v>
      </c>
      <c r="J25" s="13"/>
      <c r="K25" s="20"/>
      <c r="L25" s="15">
        <f t="shared" si="4"/>
        <v>0</v>
      </c>
      <c r="M25" s="16">
        <f t="shared" si="5"/>
        <v>-100</v>
      </c>
      <c r="N25" s="20"/>
      <c r="O25" s="20"/>
      <c r="P25" s="16">
        <f t="shared" si="6"/>
        <v>-100</v>
      </c>
      <c r="R25" s="2">
        <v>1212450000000000</v>
      </c>
      <c r="S25">
        <v>9.8799999999999999E-3</v>
      </c>
      <c r="U25" s="2">
        <v>7325000000000000</v>
      </c>
      <c r="V25">
        <v>1.26</v>
      </c>
      <c r="W25" s="2">
        <v>1.27E+16</v>
      </c>
      <c r="X25">
        <v>0.96</v>
      </c>
    </row>
    <row r="26" spans="2:24">
      <c r="B26" s="13">
        <v>9</v>
      </c>
      <c r="C26" s="13">
        <v>1</v>
      </c>
      <c r="D26" s="29">
        <f t="shared" ref="D26:E26" si="33">R22</f>
        <v>6675150000000000</v>
      </c>
      <c r="E26" s="15">
        <f t="shared" si="33"/>
        <v>5.13E-3</v>
      </c>
      <c r="F26" s="15">
        <f t="shared" si="1"/>
        <v>0.51300000000000001</v>
      </c>
      <c r="G26" s="29">
        <f t="shared" ref="G26:H26" si="34">U21</f>
        <v>5918000000000000</v>
      </c>
      <c r="H26" s="15">
        <f t="shared" si="34"/>
        <v>1.4</v>
      </c>
      <c r="I26" s="16">
        <f t="shared" si="3"/>
        <v>-11.342816266301131</v>
      </c>
      <c r="J26" s="13"/>
      <c r="K26" s="20"/>
      <c r="L26" s="15">
        <f t="shared" si="4"/>
        <v>0</v>
      </c>
      <c r="M26" s="16">
        <f t="shared" si="5"/>
        <v>-100</v>
      </c>
      <c r="N26" s="20"/>
      <c r="O26" s="20"/>
      <c r="P26" s="16">
        <f t="shared" si="6"/>
        <v>-100</v>
      </c>
      <c r="R26" s="2">
        <v>8252930000000000</v>
      </c>
      <c r="S26">
        <v>4.3699999999999998E-3</v>
      </c>
      <c r="U26" s="2">
        <v>1064000000000000</v>
      </c>
      <c r="V26">
        <v>3.3</v>
      </c>
      <c r="W26" s="2">
        <v>5665000000000000</v>
      </c>
      <c r="X26">
        <v>1.43</v>
      </c>
    </row>
    <row r="27" spans="2:24">
      <c r="B27" s="13"/>
      <c r="C27" s="13">
        <v>2</v>
      </c>
      <c r="D27" s="29">
        <f t="shared" ref="D27:E27" si="35">R21</f>
        <v>1299520000000000</v>
      </c>
      <c r="E27" s="15">
        <f t="shared" si="35"/>
        <v>9.4900000000000002E-3</v>
      </c>
      <c r="F27" s="15">
        <f t="shared" si="1"/>
        <v>0.94900000000000007</v>
      </c>
      <c r="G27" s="29">
        <f t="shared" ref="G27:H27" si="36">U22</f>
        <v>1188000000000000</v>
      </c>
      <c r="H27" s="15">
        <f t="shared" si="36"/>
        <v>3.13</v>
      </c>
      <c r="I27" s="16">
        <f t="shared" si="3"/>
        <v>-8.5816301403595165</v>
      </c>
      <c r="J27" s="13"/>
      <c r="K27" s="20"/>
      <c r="L27" s="15">
        <f t="shared" si="4"/>
        <v>0</v>
      </c>
      <c r="M27" s="16">
        <f t="shared" si="5"/>
        <v>-100</v>
      </c>
      <c r="N27" s="20"/>
      <c r="O27" s="20"/>
      <c r="P27" s="16">
        <f t="shared" si="6"/>
        <v>-100</v>
      </c>
      <c r="R27" s="2">
        <v>1209820000000000</v>
      </c>
      <c r="S27">
        <v>9.3100000000000006E-3</v>
      </c>
      <c r="U27" s="2">
        <v>7195000000000000</v>
      </c>
      <c r="V27">
        <v>1.27</v>
      </c>
      <c r="W27" s="2">
        <v>1.299E+16</v>
      </c>
      <c r="X27">
        <v>0.95</v>
      </c>
    </row>
    <row r="28" spans="2:24">
      <c r="B28" s="13">
        <v>10</v>
      </c>
      <c r="C28" s="13">
        <v>1</v>
      </c>
      <c r="D28" s="29">
        <f t="shared" ref="D28:E28" si="37">R24</f>
        <v>6776990000000000</v>
      </c>
      <c r="E28" s="15">
        <f t="shared" si="37"/>
        <v>5.47E-3</v>
      </c>
      <c r="F28" s="15">
        <f t="shared" si="1"/>
        <v>0.54700000000000004</v>
      </c>
      <c r="G28" s="29">
        <f t="shared" ref="G28:H28" si="38">U23</f>
        <v>5856000000000000</v>
      </c>
      <c r="H28" s="15">
        <f t="shared" si="38"/>
        <v>1.41</v>
      </c>
      <c r="I28" s="16">
        <f t="shared" si="3"/>
        <v>-13.589956603152727</v>
      </c>
      <c r="J28" s="13"/>
      <c r="K28" s="20"/>
      <c r="L28" s="15">
        <f t="shared" si="4"/>
        <v>0</v>
      </c>
      <c r="M28" s="16">
        <f t="shared" si="5"/>
        <v>-100</v>
      </c>
      <c r="N28" s="20"/>
      <c r="O28" s="20"/>
      <c r="P28" s="16">
        <f t="shared" si="6"/>
        <v>-100</v>
      </c>
      <c r="R28" s="2">
        <v>8210660000000000</v>
      </c>
      <c r="S28">
        <v>4.2599999999999999E-3</v>
      </c>
      <c r="U28" s="2">
        <v>1012000000000000</v>
      </c>
      <c r="V28">
        <v>3.38</v>
      </c>
      <c r="W28" s="2">
        <v>5558000000000000</v>
      </c>
      <c r="X28">
        <v>1.44</v>
      </c>
    </row>
    <row r="29" spans="2:24">
      <c r="B29" s="13"/>
      <c r="C29" s="13">
        <v>2</v>
      </c>
      <c r="D29" s="29">
        <f t="shared" ref="D29:E29" si="39">R23</f>
        <v>1819440000000000</v>
      </c>
      <c r="E29" s="15">
        <f t="shared" si="39"/>
        <v>7.8499999999999993E-3</v>
      </c>
      <c r="F29" s="15">
        <f t="shared" si="1"/>
        <v>0.78499999999999992</v>
      </c>
      <c r="G29" s="29">
        <f t="shared" ref="G29:H29" si="40">U24</f>
        <v>1628000000000000</v>
      </c>
      <c r="H29" s="15">
        <f t="shared" si="40"/>
        <v>2.67</v>
      </c>
      <c r="I29" s="16">
        <f t="shared" si="3"/>
        <v>-10.52191883216814</v>
      </c>
      <c r="J29" s="13"/>
      <c r="K29" s="20"/>
      <c r="L29" s="15">
        <f t="shared" si="4"/>
        <v>0</v>
      </c>
      <c r="M29" s="16">
        <f t="shared" si="5"/>
        <v>-100</v>
      </c>
      <c r="N29" s="20"/>
      <c r="O29" s="20"/>
      <c r="P29" s="16">
        <f t="shared" si="6"/>
        <v>-100</v>
      </c>
      <c r="R29" s="2">
        <v>1170440000000000</v>
      </c>
      <c r="S29">
        <v>9.8899999999999995E-3</v>
      </c>
      <c r="U29" s="2">
        <v>7185000000000000</v>
      </c>
      <c r="V29">
        <v>1.27</v>
      </c>
      <c r="W29" s="2">
        <v>1.284E+16</v>
      </c>
      <c r="X29">
        <v>0.96</v>
      </c>
    </row>
    <row r="30" spans="2:24">
      <c r="B30" s="13">
        <v>11</v>
      </c>
      <c r="C30" s="13">
        <v>1</v>
      </c>
      <c r="D30" s="29">
        <f t="shared" ref="D30:E30" si="41">R26</f>
        <v>8252930000000000</v>
      </c>
      <c r="E30" s="15">
        <f t="shared" si="41"/>
        <v>4.3699999999999998E-3</v>
      </c>
      <c r="F30" s="15">
        <f t="shared" si="1"/>
        <v>0.437</v>
      </c>
      <c r="G30" s="29">
        <f t="shared" ref="G30:H30" si="42">U25</f>
        <v>7325000000000000</v>
      </c>
      <c r="H30" s="15">
        <f t="shared" si="42"/>
        <v>1.26</v>
      </c>
      <c r="I30" s="16">
        <f t="shared" si="3"/>
        <v>-11.243643166729877</v>
      </c>
      <c r="J30" s="13"/>
      <c r="K30" s="20"/>
      <c r="L30" s="15">
        <f t="shared" si="4"/>
        <v>0</v>
      </c>
      <c r="M30" s="16">
        <f t="shared" si="5"/>
        <v>-100</v>
      </c>
      <c r="N30" s="20"/>
      <c r="O30" s="20"/>
      <c r="P30" s="16">
        <f t="shared" si="6"/>
        <v>-100</v>
      </c>
      <c r="R30" s="2">
        <v>8017620000000000</v>
      </c>
      <c r="S30">
        <v>4.5100000000000001E-3</v>
      </c>
      <c r="U30" s="2">
        <v>1005000000000000</v>
      </c>
      <c r="V30">
        <v>3.4</v>
      </c>
      <c r="W30" s="2">
        <v>5456000000000000</v>
      </c>
      <c r="X30">
        <v>1.46</v>
      </c>
    </row>
    <row r="31" spans="2:24">
      <c r="B31" s="13"/>
      <c r="C31" s="13">
        <v>2</v>
      </c>
      <c r="D31" s="29">
        <f t="shared" ref="D31:E31" si="43">R25</f>
        <v>1212450000000000</v>
      </c>
      <c r="E31" s="15">
        <f t="shared" si="43"/>
        <v>9.8799999999999999E-3</v>
      </c>
      <c r="F31" s="15">
        <f t="shared" si="1"/>
        <v>0.98799999999999999</v>
      </c>
      <c r="G31" s="29">
        <f t="shared" ref="G31:H31" si="44">U26</f>
        <v>1064000000000000</v>
      </c>
      <c r="H31" s="15">
        <f t="shared" si="44"/>
        <v>3.3</v>
      </c>
      <c r="I31" s="16">
        <f t="shared" si="3"/>
        <v>-12.24380386820075</v>
      </c>
      <c r="J31" s="13"/>
      <c r="K31" s="20"/>
      <c r="L31" s="15">
        <f t="shared" si="4"/>
        <v>0</v>
      </c>
      <c r="M31" s="16">
        <f t="shared" si="5"/>
        <v>-100</v>
      </c>
      <c r="N31" s="20"/>
      <c r="O31" s="20"/>
      <c r="P31" s="16">
        <f t="shared" si="6"/>
        <v>-100</v>
      </c>
      <c r="R31" s="2">
        <v>1167340000000000</v>
      </c>
      <c r="S31">
        <v>1.0120000000000001E-2</v>
      </c>
      <c r="U31" s="2">
        <v>7105000000000000</v>
      </c>
      <c r="V31">
        <v>1.28</v>
      </c>
      <c r="W31" s="2">
        <v>1.262E+16</v>
      </c>
      <c r="X31">
        <v>0.97</v>
      </c>
    </row>
    <row r="32" spans="2:24">
      <c r="B32" s="13">
        <v>12</v>
      </c>
      <c r="C32" s="13">
        <v>1</v>
      </c>
      <c r="D32" s="29">
        <f t="shared" ref="D32:E32" si="45">R28</f>
        <v>8210660000000000</v>
      </c>
      <c r="E32" s="15">
        <f t="shared" si="45"/>
        <v>4.2599999999999999E-3</v>
      </c>
      <c r="F32" s="15">
        <f t="shared" si="1"/>
        <v>0.42599999999999999</v>
      </c>
      <c r="G32" s="29">
        <f t="shared" ref="G32:H32" si="46">U27</f>
        <v>7195000000000000</v>
      </c>
      <c r="H32" s="15">
        <f t="shared" si="46"/>
        <v>1.27</v>
      </c>
      <c r="I32" s="16">
        <f t="shared" si="3"/>
        <v>-12.370016539474292</v>
      </c>
      <c r="J32" s="13"/>
      <c r="K32" s="20"/>
      <c r="L32" s="15">
        <f t="shared" si="4"/>
        <v>0</v>
      </c>
      <c r="M32" s="16">
        <f t="shared" si="5"/>
        <v>-100</v>
      </c>
      <c r="N32" s="20"/>
      <c r="O32" s="20"/>
      <c r="P32" s="16">
        <f t="shared" si="6"/>
        <v>-100</v>
      </c>
      <c r="R32" s="2">
        <v>7944020000000000</v>
      </c>
      <c r="S32">
        <v>4.0699999999999998E-3</v>
      </c>
      <c r="U32" s="2">
        <v>1005000000000000</v>
      </c>
      <c r="V32">
        <v>3.4</v>
      </c>
      <c r="W32" s="2">
        <v>5403000000000000</v>
      </c>
      <c r="X32">
        <v>1.47</v>
      </c>
    </row>
    <row r="33" spans="2:24">
      <c r="B33" s="13"/>
      <c r="C33" s="13">
        <v>2</v>
      </c>
      <c r="D33" s="29">
        <f t="shared" ref="D33:E33" si="47">R27</f>
        <v>1209820000000000</v>
      </c>
      <c r="E33" s="15">
        <f t="shared" si="47"/>
        <v>9.3100000000000006E-3</v>
      </c>
      <c r="F33" s="15">
        <f t="shared" si="1"/>
        <v>0.93100000000000005</v>
      </c>
      <c r="G33" s="29">
        <f t="shared" ref="G33:H33" si="48">U28</f>
        <v>1012000000000000</v>
      </c>
      <c r="H33" s="15">
        <f t="shared" si="48"/>
        <v>3.38</v>
      </c>
      <c r="I33" s="16">
        <f t="shared" si="3"/>
        <v>-16.351192739415779</v>
      </c>
      <c r="J33" s="13"/>
      <c r="K33" s="20"/>
      <c r="L33" s="15">
        <f t="shared" si="4"/>
        <v>0</v>
      </c>
      <c r="M33" s="16">
        <f t="shared" si="5"/>
        <v>-100</v>
      </c>
      <c r="N33" s="20"/>
      <c r="O33" s="20"/>
      <c r="P33" s="16">
        <f t="shared" si="6"/>
        <v>-100</v>
      </c>
      <c r="R33" s="2">
        <v>1126720000000000</v>
      </c>
      <c r="S33">
        <v>9.4900000000000002E-3</v>
      </c>
      <c r="U33" s="2">
        <v>6477000000000000</v>
      </c>
      <c r="V33">
        <v>1.34</v>
      </c>
      <c r="W33" s="2">
        <v>1.186E+16</v>
      </c>
      <c r="X33">
        <v>1</v>
      </c>
    </row>
    <row r="34" spans="2:24">
      <c r="B34" s="13">
        <v>13</v>
      </c>
      <c r="C34" s="13">
        <v>1</v>
      </c>
      <c r="D34" s="29">
        <f t="shared" ref="D34:E34" si="49">R30</f>
        <v>8017620000000000</v>
      </c>
      <c r="E34" s="15">
        <f t="shared" si="49"/>
        <v>4.5100000000000001E-3</v>
      </c>
      <c r="F34" s="15">
        <f t="shared" si="1"/>
        <v>0.45100000000000001</v>
      </c>
      <c r="G34" s="29">
        <f t="shared" ref="G34:H34" si="50">U29</f>
        <v>7185000000000000</v>
      </c>
      <c r="H34" s="15">
        <f t="shared" si="50"/>
        <v>1.27</v>
      </c>
      <c r="I34" s="16">
        <f t="shared" si="3"/>
        <v>-10.384877307729726</v>
      </c>
      <c r="J34" s="13"/>
      <c r="K34" s="20"/>
      <c r="L34" s="15">
        <f t="shared" si="4"/>
        <v>0</v>
      </c>
      <c r="M34" s="16">
        <f t="shared" si="5"/>
        <v>-100</v>
      </c>
      <c r="N34" s="20"/>
      <c r="O34" s="20"/>
      <c r="P34" s="16">
        <f t="shared" si="6"/>
        <v>-100</v>
      </c>
      <c r="R34" s="2">
        <v>7691270000000000</v>
      </c>
      <c r="S34">
        <v>4.62E-3</v>
      </c>
      <c r="U34" s="2">
        <v>942400000000000</v>
      </c>
      <c r="V34">
        <v>3.51</v>
      </c>
      <c r="W34" s="2">
        <v>5355000000000000</v>
      </c>
      <c r="X34">
        <v>1.47</v>
      </c>
    </row>
    <row r="35" spans="2:24">
      <c r="B35" s="13"/>
      <c r="C35" s="13">
        <v>2</v>
      </c>
      <c r="D35" s="29">
        <f t="shared" ref="D35:E35" si="51">R29</f>
        <v>1170440000000000</v>
      </c>
      <c r="E35" s="15">
        <f t="shared" si="51"/>
        <v>9.8899999999999995E-3</v>
      </c>
      <c r="F35" s="15">
        <f t="shared" si="1"/>
        <v>0.98899999999999999</v>
      </c>
      <c r="G35" s="29">
        <f t="shared" ref="G35:H35" si="52">U30</f>
        <v>1005000000000000</v>
      </c>
      <c r="H35" s="15">
        <f t="shared" si="52"/>
        <v>3.4</v>
      </c>
      <c r="I35" s="16">
        <f t="shared" si="3"/>
        <v>-14.134855268104303</v>
      </c>
      <c r="J35" s="13"/>
      <c r="K35" s="20"/>
      <c r="L35" s="15">
        <f t="shared" si="4"/>
        <v>0</v>
      </c>
      <c r="M35" s="16">
        <f t="shared" si="5"/>
        <v>-100</v>
      </c>
      <c r="N35" s="20"/>
      <c r="O35" s="20"/>
      <c r="P35" s="16">
        <f t="shared" si="6"/>
        <v>-100</v>
      </c>
      <c r="R35" s="2">
        <v>1093570000000000</v>
      </c>
      <c r="S35">
        <v>1.027E-2</v>
      </c>
      <c r="U35" s="2">
        <v>6428000000000000</v>
      </c>
      <c r="V35">
        <v>1.34</v>
      </c>
      <c r="W35" s="2">
        <v>1.166E+16</v>
      </c>
      <c r="X35">
        <v>1</v>
      </c>
    </row>
    <row r="36" spans="2:24">
      <c r="B36" s="13">
        <v>14</v>
      </c>
      <c r="C36" s="13">
        <v>1</v>
      </c>
      <c r="D36" s="29">
        <f t="shared" ref="D36:E36" si="53">R32</f>
        <v>7944020000000000</v>
      </c>
      <c r="E36" s="15">
        <f t="shared" si="53"/>
        <v>4.0699999999999998E-3</v>
      </c>
      <c r="F36" s="15">
        <f t="shared" si="1"/>
        <v>0.40699999999999997</v>
      </c>
      <c r="G36" s="29">
        <f t="shared" ref="G36:H36" si="54">U31</f>
        <v>7105000000000000</v>
      </c>
      <c r="H36" s="15">
        <f t="shared" si="54"/>
        <v>1.28</v>
      </c>
      <c r="I36" s="16">
        <f t="shared" si="3"/>
        <v>-10.561655182137004</v>
      </c>
      <c r="J36" s="13"/>
      <c r="K36" s="20"/>
      <c r="L36" s="15">
        <f t="shared" si="4"/>
        <v>0</v>
      </c>
      <c r="M36" s="16">
        <f t="shared" si="5"/>
        <v>-100</v>
      </c>
      <c r="N36" s="20"/>
      <c r="O36" s="20"/>
      <c r="P36" s="16">
        <f t="shared" si="6"/>
        <v>-100</v>
      </c>
      <c r="R36" s="2">
        <v>7426910000000000</v>
      </c>
      <c r="S36">
        <v>4.79E-3</v>
      </c>
      <c r="U36" s="2">
        <v>964500000000000</v>
      </c>
      <c r="V36">
        <v>3.47</v>
      </c>
      <c r="W36" s="2">
        <v>5299000000000000</v>
      </c>
      <c r="X36">
        <v>1.48</v>
      </c>
    </row>
    <row r="37" spans="2:24">
      <c r="B37" s="13"/>
      <c r="C37" s="13">
        <v>2</v>
      </c>
      <c r="D37" s="29">
        <f t="shared" ref="D37:E37" si="55">R31</f>
        <v>1167340000000000</v>
      </c>
      <c r="E37" s="15">
        <f t="shared" si="55"/>
        <v>1.0120000000000001E-2</v>
      </c>
      <c r="F37" s="15">
        <f t="shared" si="1"/>
        <v>1.012</v>
      </c>
      <c r="G37" s="29">
        <f t="shared" ref="G37:H37" si="56">U32</f>
        <v>1005000000000000</v>
      </c>
      <c r="H37" s="15">
        <f t="shared" si="56"/>
        <v>3.4</v>
      </c>
      <c r="I37" s="16">
        <f t="shared" si="3"/>
        <v>-13.906830914729213</v>
      </c>
      <c r="J37" s="13"/>
      <c r="K37" s="20"/>
      <c r="L37" s="15">
        <f t="shared" si="4"/>
        <v>0</v>
      </c>
      <c r="M37" s="16">
        <f t="shared" si="5"/>
        <v>-100</v>
      </c>
      <c r="N37" s="20"/>
      <c r="O37" s="20"/>
      <c r="P37" s="16">
        <f t="shared" si="6"/>
        <v>-100</v>
      </c>
      <c r="R37" s="2">
        <v>1089820000000000</v>
      </c>
      <c r="S37">
        <v>1.027E-2</v>
      </c>
      <c r="U37" s="2">
        <v>6292000000000000</v>
      </c>
      <c r="V37">
        <v>1.36</v>
      </c>
      <c r="W37" s="2">
        <v>1.098E+16</v>
      </c>
      <c r="X37">
        <v>1.03</v>
      </c>
    </row>
    <row r="38" spans="2:24">
      <c r="B38" s="13">
        <v>15</v>
      </c>
      <c r="C38" s="13">
        <v>1</v>
      </c>
      <c r="D38" s="29">
        <f t="shared" ref="D38:E38" si="57">R34</f>
        <v>7691270000000000</v>
      </c>
      <c r="E38" s="15">
        <f t="shared" si="57"/>
        <v>4.62E-3</v>
      </c>
      <c r="F38" s="15">
        <f t="shared" si="1"/>
        <v>0.46200000000000002</v>
      </c>
      <c r="G38" s="29">
        <f t="shared" ref="G38:H38" si="58">U33</f>
        <v>6477000000000000</v>
      </c>
      <c r="H38" s="15">
        <f t="shared" si="58"/>
        <v>1.34</v>
      </c>
      <c r="I38" s="16">
        <f t="shared" si="3"/>
        <v>-15.787639752602626</v>
      </c>
      <c r="J38" s="13"/>
      <c r="K38" s="20"/>
      <c r="L38" s="15">
        <f t="shared" si="4"/>
        <v>0</v>
      </c>
      <c r="M38" s="16">
        <f t="shared" si="5"/>
        <v>-100</v>
      </c>
      <c r="N38" s="20"/>
      <c r="O38" s="20"/>
      <c r="P38" s="16">
        <f t="shared" si="6"/>
        <v>-100</v>
      </c>
      <c r="R38" s="2">
        <v>7101750000000000</v>
      </c>
      <c r="S38">
        <v>4.8799999999999998E-3</v>
      </c>
      <c r="U38" s="2">
        <v>971400000000000</v>
      </c>
      <c r="V38">
        <v>3.45</v>
      </c>
      <c r="W38" s="2">
        <v>5031000000000000</v>
      </c>
      <c r="X38">
        <v>1.52</v>
      </c>
    </row>
    <row r="39" spans="2:24">
      <c r="B39" s="13"/>
      <c r="C39" s="13">
        <v>2</v>
      </c>
      <c r="D39" s="29">
        <f t="shared" ref="D39:E39" si="59">R33</f>
        <v>1126720000000000</v>
      </c>
      <c r="E39" s="15">
        <f t="shared" si="59"/>
        <v>9.4900000000000002E-3</v>
      </c>
      <c r="F39" s="15">
        <f t="shared" si="1"/>
        <v>0.94900000000000007</v>
      </c>
      <c r="G39" s="29">
        <f t="shared" ref="G39:H39" si="60">U34</f>
        <v>942400000000000</v>
      </c>
      <c r="H39" s="15">
        <f t="shared" si="60"/>
        <v>3.51</v>
      </c>
      <c r="I39" s="16">
        <f t="shared" si="3"/>
        <v>-16.358988923601249</v>
      </c>
      <c r="J39" s="13"/>
      <c r="K39" s="20"/>
      <c r="L39" s="15">
        <f t="shared" si="4"/>
        <v>0</v>
      </c>
      <c r="M39" s="16">
        <f t="shared" si="5"/>
        <v>-100</v>
      </c>
      <c r="N39" s="20"/>
      <c r="O39" s="20"/>
      <c r="P39" s="16">
        <f t="shared" si="6"/>
        <v>-100</v>
      </c>
      <c r="R39" s="2">
        <v>1110910000000000</v>
      </c>
      <c r="S39">
        <v>1.0279999999999999E-2</v>
      </c>
      <c r="U39" s="2">
        <v>5962000000000000</v>
      </c>
      <c r="V39">
        <v>1.4</v>
      </c>
      <c r="W39" s="2">
        <v>1.097E+16</v>
      </c>
      <c r="X39">
        <v>1.04</v>
      </c>
    </row>
    <row r="40" spans="2:24">
      <c r="B40" s="13">
        <v>16</v>
      </c>
      <c r="C40" s="13">
        <v>1</v>
      </c>
      <c r="D40" s="29">
        <f t="shared" ref="D40:E40" si="61">R36</f>
        <v>7426910000000000</v>
      </c>
      <c r="E40" s="15">
        <f t="shared" si="61"/>
        <v>4.79E-3</v>
      </c>
      <c r="F40" s="15">
        <f t="shared" si="1"/>
        <v>0.47899999999999998</v>
      </c>
      <c r="G40" s="29">
        <f t="shared" ref="G40:H40" si="62">U35</f>
        <v>6428000000000000</v>
      </c>
      <c r="H40" s="15">
        <f t="shared" si="62"/>
        <v>1.34</v>
      </c>
      <c r="I40" s="16">
        <f t="shared" si="3"/>
        <v>-13.449873500554066</v>
      </c>
      <c r="J40" s="13"/>
      <c r="K40" s="20"/>
      <c r="L40" s="15">
        <f t="shared" si="4"/>
        <v>0</v>
      </c>
      <c r="M40" s="16">
        <f t="shared" si="5"/>
        <v>-100</v>
      </c>
      <c r="N40" s="20"/>
      <c r="O40" s="20"/>
      <c r="P40" s="16">
        <f t="shared" si="6"/>
        <v>-100</v>
      </c>
      <c r="R40" s="2">
        <v>6907040000000000</v>
      </c>
      <c r="S40">
        <v>4.9199999999999999E-3</v>
      </c>
      <c r="U40" s="2">
        <v>942400000000000</v>
      </c>
      <c r="V40">
        <v>3.51</v>
      </c>
      <c r="W40" s="2">
        <v>5226000000000000</v>
      </c>
      <c r="X40">
        <v>1.5</v>
      </c>
    </row>
    <row r="41" spans="2:24">
      <c r="B41" s="13"/>
      <c r="C41" s="13">
        <v>2</v>
      </c>
      <c r="D41" s="29">
        <f t="shared" ref="D41:E41" si="63">R35</f>
        <v>1093570000000000</v>
      </c>
      <c r="E41" s="15">
        <f t="shared" si="63"/>
        <v>1.027E-2</v>
      </c>
      <c r="F41" s="15">
        <f t="shared" si="1"/>
        <v>1.0269999999999999</v>
      </c>
      <c r="G41" s="29">
        <f t="shared" ref="G41:H41" si="64">U36</f>
        <v>964500000000000</v>
      </c>
      <c r="H41" s="15">
        <f t="shared" si="64"/>
        <v>3.47</v>
      </c>
      <c r="I41" s="16">
        <f t="shared" si="3"/>
        <v>-11.802628089651325</v>
      </c>
      <c r="J41" s="13"/>
      <c r="K41" s="20"/>
      <c r="L41" s="15">
        <f t="shared" si="4"/>
        <v>0</v>
      </c>
      <c r="M41" s="16">
        <f t="shared" si="5"/>
        <v>-100</v>
      </c>
      <c r="N41" s="20"/>
      <c r="O41" s="20"/>
      <c r="P41" s="16">
        <f t="shared" si="6"/>
        <v>-100</v>
      </c>
      <c r="R41" s="2">
        <v>1301470000000000</v>
      </c>
      <c r="S41">
        <v>9.4500000000000001E-3</v>
      </c>
      <c r="U41" s="2">
        <v>5916000000000000</v>
      </c>
      <c r="V41">
        <v>1.4</v>
      </c>
      <c r="W41" s="2">
        <v>1.051E+16</v>
      </c>
      <c r="X41">
        <v>1.06</v>
      </c>
    </row>
    <row r="42" spans="2:24">
      <c r="B42" s="13">
        <v>17</v>
      </c>
      <c r="C42" s="13">
        <v>1</v>
      </c>
      <c r="D42" s="29">
        <f t="shared" ref="D42:E42" si="65">R38</f>
        <v>7101750000000000</v>
      </c>
      <c r="E42" s="15">
        <f t="shared" si="65"/>
        <v>4.8799999999999998E-3</v>
      </c>
      <c r="F42" s="15">
        <f t="shared" si="1"/>
        <v>0.48799999999999999</v>
      </c>
      <c r="G42" s="29">
        <f t="shared" ref="G42:H42" si="66">U37</f>
        <v>6292000000000000</v>
      </c>
      <c r="H42" s="15">
        <f t="shared" si="66"/>
        <v>1.36</v>
      </c>
      <c r="I42" s="16">
        <f t="shared" si="3"/>
        <v>-11.402119195972823</v>
      </c>
      <c r="J42" s="13"/>
      <c r="K42" s="20"/>
      <c r="L42" s="15">
        <f t="shared" si="4"/>
        <v>0</v>
      </c>
      <c r="M42" s="16">
        <f t="shared" si="5"/>
        <v>-100</v>
      </c>
      <c r="N42" s="20"/>
      <c r="O42" s="20"/>
      <c r="P42" s="16">
        <f t="shared" si="6"/>
        <v>-100</v>
      </c>
      <c r="R42" s="2">
        <v>6686340000000000</v>
      </c>
      <c r="S42">
        <v>5.1000000000000004E-3</v>
      </c>
      <c r="U42" s="2">
        <v>1226000000000000</v>
      </c>
      <c r="V42">
        <v>3.08</v>
      </c>
      <c r="W42" s="2">
        <v>6133000000000000</v>
      </c>
      <c r="X42">
        <v>1.38</v>
      </c>
    </row>
    <row r="43" spans="2:24">
      <c r="B43" s="13"/>
      <c r="C43" s="13">
        <v>2</v>
      </c>
      <c r="D43" s="29">
        <f t="shared" ref="D43:E43" si="67">R37</f>
        <v>1089820000000000</v>
      </c>
      <c r="E43" s="15">
        <f t="shared" si="67"/>
        <v>1.027E-2</v>
      </c>
      <c r="F43" s="15">
        <f t="shared" si="1"/>
        <v>1.0269999999999999</v>
      </c>
      <c r="G43" s="29">
        <f t="shared" ref="G43:H43" si="68">U38</f>
        <v>971400000000000</v>
      </c>
      <c r="H43" s="15">
        <f t="shared" si="68"/>
        <v>3.45</v>
      </c>
      <c r="I43" s="16">
        <f t="shared" si="3"/>
        <v>-10.866014571213595</v>
      </c>
      <c r="J43" s="13"/>
      <c r="K43" s="20"/>
      <c r="L43" s="15">
        <f t="shared" si="4"/>
        <v>0</v>
      </c>
      <c r="M43" s="16">
        <f t="shared" si="5"/>
        <v>-100</v>
      </c>
      <c r="N43" s="20"/>
      <c r="O43" s="20"/>
      <c r="P43" s="16">
        <f t="shared" si="6"/>
        <v>-100</v>
      </c>
      <c r="R43" s="2">
        <v>1847560000000000</v>
      </c>
      <c r="S43">
        <v>8.7799999999999996E-3</v>
      </c>
      <c r="U43" s="2">
        <v>6048000000000000</v>
      </c>
      <c r="V43">
        <v>1.39</v>
      </c>
      <c r="W43" s="2">
        <v>1.044E+16</v>
      </c>
      <c r="X43">
        <v>1.07</v>
      </c>
    </row>
    <row r="44" spans="2:24">
      <c r="B44" s="13">
        <v>18</v>
      </c>
      <c r="C44" s="13">
        <v>1</v>
      </c>
      <c r="D44" s="29">
        <f t="shared" ref="D44:E44" si="69">R40</f>
        <v>6907040000000000</v>
      </c>
      <c r="E44" s="15">
        <f t="shared" si="69"/>
        <v>4.9199999999999999E-3</v>
      </c>
      <c r="F44" s="15">
        <f t="shared" si="1"/>
        <v>0.49199999999999999</v>
      </c>
      <c r="G44" s="29">
        <f t="shared" ref="G44:H44" si="70">U39</f>
        <v>5962000000000000</v>
      </c>
      <c r="H44" s="15">
        <f t="shared" si="70"/>
        <v>1.4</v>
      </c>
      <c r="I44" s="16">
        <f t="shared" si="3"/>
        <v>-13.682272000741273</v>
      </c>
      <c r="J44" s="13"/>
      <c r="K44" s="20"/>
      <c r="L44" s="15">
        <f t="shared" si="4"/>
        <v>0</v>
      </c>
      <c r="M44" s="16">
        <f t="shared" si="5"/>
        <v>-100</v>
      </c>
      <c r="N44" s="20"/>
      <c r="O44" s="20"/>
      <c r="P44" s="16">
        <f t="shared" si="6"/>
        <v>-100</v>
      </c>
      <c r="R44" s="2">
        <v>6806570000000000</v>
      </c>
      <c r="S44">
        <v>5.11E-3</v>
      </c>
      <c r="U44" s="2">
        <v>1496000000000000</v>
      </c>
      <c r="V44">
        <v>2.79</v>
      </c>
      <c r="W44" s="2">
        <v>8717000000000000</v>
      </c>
      <c r="X44">
        <v>1.1599999999999999</v>
      </c>
    </row>
    <row r="45" spans="2:24">
      <c r="B45" s="13"/>
      <c r="C45" s="13">
        <v>2</v>
      </c>
      <c r="D45" s="29">
        <f t="shared" ref="D45:E45" si="71">R39</f>
        <v>1110910000000000</v>
      </c>
      <c r="E45" s="15">
        <f t="shared" si="71"/>
        <v>1.0279999999999999E-2</v>
      </c>
      <c r="F45" s="15">
        <f t="shared" si="1"/>
        <v>1.028</v>
      </c>
      <c r="G45" s="29">
        <f t="shared" ref="G45:H45" si="72">U40</f>
        <v>942400000000000</v>
      </c>
      <c r="H45" s="15">
        <f t="shared" si="72"/>
        <v>3.51</v>
      </c>
      <c r="I45" s="16">
        <f t="shared" si="3"/>
        <v>-15.168645524839995</v>
      </c>
      <c r="J45" s="13"/>
      <c r="K45" s="20"/>
      <c r="L45" s="15">
        <f t="shared" si="4"/>
        <v>0</v>
      </c>
      <c r="M45" s="16">
        <f t="shared" si="5"/>
        <v>-100</v>
      </c>
      <c r="N45" s="20"/>
      <c r="O45" s="20"/>
      <c r="P45" s="16">
        <f t="shared" si="6"/>
        <v>-100</v>
      </c>
      <c r="R45" s="2">
        <v>1223920000000000</v>
      </c>
      <c r="S45">
        <v>1.0030000000000001E-2</v>
      </c>
      <c r="U45" s="2">
        <v>7111000000000000</v>
      </c>
      <c r="V45">
        <v>1.28</v>
      </c>
      <c r="W45" s="2">
        <v>1.299E+16</v>
      </c>
      <c r="X45">
        <v>0.95</v>
      </c>
    </row>
    <row r="46" spans="2:24">
      <c r="B46" s="13">
        <v>19</v>
      </c>
      <c r="C46" s="13">
        <v>1</v>
      </c>
      <c r="D46" s="29">
        <f t="shared" ref="D46:E46" si="73">R42</f>
        <v>6686340000000000</v>
      </c>
      <c r="E46" s="15">
        <f t="shared" si="73"/>
        <v>5.1000000000000004E-3</v>
      </c>
      <c r="F46" s="15">
        <f t="shared" si="1"/>
        <v>0.51</v>
      </c>
      <c r="G46" s="29">
        <f t="shared" ref="G46:H46" si="74">U41</f>
        <v>5916000000000000</v>
      </c>
      <c r="H46" s="15">
        <f t="shared" si="74"/>
        <v>1.4</v>
      </c>
      <c r="I46" s="16">
        <f t="shared" si="3"/>
        <v>-11.521101230269474</v>
      </c>
      <c r="J46" s="13"/>
      <c r="K46" s="20"/>
      <c r="L46" s="15">
        <f t="shared" si="4"/>
        <v>0</v>
      </c>
      <c r="M46" s="16">
        <f t="shared" si="5"/>
        <v>-100</v>
      </c>
      <c r="N46" s="20"/>
      <c r="O46" s="20"/>
      <c r="P46" s="16">
        <f t="shared" si="6"/>
        <v>-100</v>
      </c>
      <c r="R46" s="2">
        <v>8225120000000000</v>
      </c>
      <c r="S46">
        <v>4.3699999999999998E-3</v>
      </c>
      <c r="U46" s="2">
        <v>1048000000000000</v>
      </c>
      <c r="V46">
        <v>3.34</v>
      </c>
      <c r="W46" s="2">
        <v>5735000000000000</v>
      </c>
      <c r="X46">
        <v>1.42</v>
      </c>
    </row>
    <row r="47" spans="2:24">
      <c r="B47" s="13"/>
      <c r="C47" s="13">
        <v>2</v>
      </c>
      <c r="D47" s="29">
        <f t="shared" ref="D47:E47" si="75">R41</f>
        <v>1301470000000000</v>
      </c>
      <c r="E47" s="15">
        <f t="shared" si="75"/>
        <v>9.4500000000000001E-3</v>
      </c>
      <c r="F47" s="15">
        <f t="shared" si="1"/>
        <v>0.94500000000000006</v>
      </c>
      <c r="G47" s="29">
        <f t="shared" ref="G47:H47" si="76">U42</f>
        <v>1226000000000000</v>
      </c>
      <c r="H47" s="15">
        <f t="shared" si="76"/>
        <v>3.08</v>
      </c>
      <c r="I47" s="16">
        <f t="shared" si="3"/>
        <v>-5.798827479696036</v>
      </c>
      <c r="J47" s="13"/>
      <c r="K47" s="20"/>
      <c r="L47" s="15">
        <f t="shared" si="4"/>
        <v>0</v>
      </c>
      <c r="M47" s="16">
        <f t="shared" si="5"/>
        <v>-100</v>
      </c>
      <c r="N47" s="20"/>
      <c r="O47" s="20"/>
      <c r="P47" s="16">
        <f t="shared" si="6"/>
        <v>-100</v>
      </c>
      <c r="R47" s="2">
        <v>1196460000000000</v>
      </c>
      <c r="S47">
        <v>9.9900000000000006E-3</v>
      </c>
      <c r="U47" s="2">
        <v>7126000000000000</v>
      </c>
      <c r="V47">
        <v>1.28</v>
      </c>
      <c r="W47" s="2">
        <v>1.29E+16</v>
      </c>
      <c r="X47">
        <v>0.96</v>
      </c>
    </row>
    <row r="48" spans="2:24">
      <c r="B48" s="13">
        <v>20</v>
      </c>
      <c r="C48" s="13">
        <v>1</v>
      </c>
      <c r="D48" s="29">
        <f t="shared" ref="D48:E48" si="77">R44</f>
        <v>6806570000000000</v>
      </c>
      <c r="E48" s="15">
        <f t="shared" si="77"/>
        <v>5.11E-3</v>
      </c>
      <c r="F48" s="15">
        <f t="shared" si="1"/>
        <v>0.51100000000000001</v>
      </c>
      <c r="G48" s="29">
        <f t="shared" ref="G48:H48" si="78">U43</f>
        <v>6048000000000000</v>
      </c>
      <c r="H48" s="15">
        <f t="shared" si="78"/>
        <v>1.39</v>
      </c>
      <c r="I48" s="16">
        <f t="shared" si="3"/>
        <v>-11.14467345520578</v>
      </c>
      <c r="J48" s="13"/>
      <c r="K48" s="20"/>
      <c r="L48" s="15">
        <f t="shared" si="4"/>
        <v>0</v>
      </c>
      <c r="M48" s="16">
        <f t="shared" si="5"/>
        <v>-100</v>
      </c>
      <c r="N48" s="20"/>
      <c r="O48" s="20"/>
      <c r="P48" s="16">
        <f t="shared" si="6"/>
        <v>-100</v>
      </c>
      <c r="R48" s="2">
        <v>8241390000000000</v>
      </c>
      <c r="S48">
        <v>4.3899999999999998E-3</v>
      </c>
      <c r="U48" s="2">
        <v>1018000000000000</v>
      </c>
      <c r="V48">
        <v>3.38</v>
      </c>
      <c r="W48" s="2">
        <v>5707000000000000</v>
      </c>
      <c r="X48">
        <v>1.43</v>
      </c>
    </row>
    <row r="49" spans="2:24">
      <c r="B49" s="13"/>
      <c r="C49" s="13">
        <v>2</v>
      </c>
      <c r="D49" s="29">
        <f t="shared" ref="D49:E49" si="79">R43</f>
        <v>1847560000000000</v>
      </c>
      <c r="E49" s="15">
        <f t="shared" si="79"/>
        <v>8.7799999999999996E-3</v>
      </c>
      <c r="F49" s="15">
        <f t="shared" si="1"/>
        <v>0.878</v>
      </c>
      <c r="G49" s="29">
        <f t="shared" ref="G49:H49" si="80">U44</f>
        <v>1496000000000000</v>
      </c>
      <c r="H49" s="15">
        <f t="shared" si="80"/>
        <v>2.79</v>
      </c>
      <c r="I49" s="16">
        <f t="shared" si="3"/>
        <v>-19.02834008097166</v>
      </c>
      <c r="J49" s="13"/>
      <c r="K49" s="20"/>
      <c r="L49" s="15">
        <f t="shared" si="4"/>
        <v>0</v>
      </c>
      <c r="M49" s="16">
        <f t="shared" si="5"/>
        <v>-100</v>
      </c>
      <c r="N49" s="20"/>
      <c r="O49" s="20"/>
      <c r="P49" s="16">
        <f t="shared" si="6"/>
        <v>-100</v>
      </c>
      <c r="R49" s="2">
        <v>1165800000000000</v>
      </c>
      <c r="S49">
        <v>9.58E-3</v>
      </c>
      <c r="U49" s="2">
        <v>6935000000000000</v>
      </c>
      <c r="V49">
        <v>1.29</v>
      </c>
      <c r="W49" s="2">
        <v>1.272E+16</v>
      </c>
      <c r="X49">
        <v>0.96</v>
      </c>
    </row>
    <row r="50" spans="2:24">
      <c r="B50" s="13">
        <v>21</v>
      </c>
      <c r="C50" s="13">
        <v>1</v>
      </c>
      <c r="D50" s="29">
        <f t="shared" ref="D50:E50" si="81">R46</f>
        <v>8225120000000000</v>
      </c>
      <c r="E50" s="15">
        <f t="shared" si="81"/>
        <v>4.3699999999999998E-3</v>
      </c>
      <c r="F50" s="15">
        <f t="shared" si="1"/>
        <v>0.437</v>
      </c>
      <c r="G50" s="29">
        <f t="shared" ref="G50:H50" si="82">U45</f>
        <v>7111000000000000</v>
      </c>
      <c r="H50" s="15">
        <f t="shared" si="82"/>
        <v>1.28</v>
      </c>
      <c r="I50" s="16">
        <f t="shared" si="3"/>
        <v>-13.545334292995117</v>
      </c>
      <c r="J50" s="13"/>
      <c r="K50" s="20"/>
      <c r="L50" s="15">
        <f t="shared" si="4"/>
        <v>0</v>
      </c>
      <c r="M50" s="16">
        <f t="shared" si="5"/>
        <v>-100</v>
      </c>
      <c r="N50" s="20"/>
      <c r="O50" s="20"/>
      <c r="P50" s="16">
        <f t="shared" si="6"/>
        <v>-100</v>
      </c>
      <c r="R50" s="2">
        <v>8124910000000000</v>
      </c>
      <c r="S50">
        <v>4.3099999999999996E-3</v>
      </c>
      <c r="U50" s="2">
        <v>994700000000000</v>
      </c>
      <c r="V50">
        <v>3.41</v>
      </c>
      <c r="W50" s="2">
        <v>5467000000000000</v>
      </c>
      <c r="X50">
        <v>1.46</v>
      </c>
    </row>
    <row r="51" spans="2:24">
      <c r="B51" s="13"/>
      <c r="C51" s="13">
        <v>2</v>
      </c>
      <c r="D51" s="29">
        <f t="shared" ref="D51:E51" si="83">R45</f>
        <v>1223920000000000</v>
      </c>
      <c r="E51" s="15">
        <f t="shared" si="83"/>
        <v>1.0030000000000001E-2</v>
      </c>
      <c r="F51" s="15">
        <f t="shared" si="1"/>
        <v>1.0030000000000001</v>
      </c>
      <c r="G51" s="29">
        <f t="shared" ref="G51:H51" si="84">U46</f>
        <v>1048000000000000</v>
      </c>
      <c r="H51" s="15">
        <f t="shared" si="84"/>
        <v>3.34</v>
      </c>
      <c r="I51" s="16">
        <f t="shared" si="3"/>
        <v>-14.373488463298255</v>
      </c>
      <c r="J51" s="13"/>
      <c r="K51" s="20"/>
      <c r="L51" s="15">
        <f t="shared" si="4"/>
        <v>0</v>
      </c>
      <c r="M51" s="16">
        <f t="shared" si="5"/>
        <v>-100</v>
      </c>
      <c r="N51" s="20"/>
      <c r="O51" s="20"/>
      <c r="P51" s="16">
        <f t="shared" si="6"/>
        <v>-100</v>
      </c>
      <c r="R51" s="2">
        <v>1171080000000000</v>
      </c>
      <c r="S51">
        <v>9.6299999999999997E-3</v>
      </c>
      <c r="U51" s="2">
        <v>6791000000000000</v>
      </c>
      <c r="V51">
        <v>1.31</v>
      </c>
      <c r="W51" s="2">
        <v>1.245E+16</v>
      </c>
      <c r="X51">
        <v>0.98</v>
      </c>
    </row>
    <row r="52" spans="2:24">
      <c r="B52" s="13">
        <v>22</v>
      </c>
      <c r="C52" s="13">
        <v>1</v>
      </c>
      <c r="D52" s="29">
        <f t="shared" ref="D52:E52" si="85">R48</f>
        <v>8241390000000000</v>
      </c>
      <c r="E52" s="15">
        <f t="shared" si="85"/>
        <v>4.3899999999999998E-3</v>
      </c>
      <c r="F52" s="15">
        <f t="shared" si="1"/>
        <v>0.439</v>
      </c>
      <c r="G52" s="29">
        <f t="shared" ref="G52:H52" si="86">U47</f>
        <v>7126000000000000</v>
      </c>
      <c r="H52" s="15">
        <f t="shared" si="86"/>
        <v>1.28</v>
      </c>
      <c r="I52" s="16">
        <f t="shared" si="3"/>
        <v>-13.534003365937057</v>
      </c>
      <c r="J52" s="13"/>
      <c r="K52" s="20"/>
      <c r="L52" s="15">
        <f t="shared" si="4"/>
        <v>0</v>
      </c>
      <c r="M52" s="16">
        <f t="shared" si="5"/>
        <v>-100</v>
      </c>
      <c r="N52" s="20"/>
      <c r="O52" s="20"/>
      <c r="P52" s="16">
        <f t="shared" si="6"/>
        <v>-100</v>
      </c>
      <c r="R52" s="2">
        <v>8035580000000000</v>
      </c>
      <c r="S52">
        <v>4.1399999999999996E-3</v>
      </c>
      <c r="U52" s="2">
        <v>937800000000000</v>
      </c>
      <c r="V52">
        <v>3.51</v>
      </c>
      <c r="W52" s="2">
        <v>5477000000000000</v>
      </c>
      <c r="X52">
        <v>1.45</v>
      </c>
    </row>
    <row r="53" spans="2:24">
      <c r="B53" s="13"/>
      <c r="C53" s="13">
        <v>2</v>
      </c>
      <c r="D53" s="29">
        <f t="shared" ref="D53:E53" si="87">R47</f>
        <v>1196460000000000</v>
      </c>
      <c r="E53" s="15">
        <f t="shared" si="87"/>
        <v>9.9900000000000006E-3</v>
      </c>
      <c r="F53" s="15">
        <f t="shared" si="1"/>
        <v>0.99900000000000011</v>
      </c>
      <c r="G53" s="29">
        <f t="shared" ref="G53:H53" si="88">U48</f>
        <v>1018000000000000</v>
      </c>
      <c r="H53" s="15">
        <f t="shared" si="88"/>
        <v>3.38</v>
      </c>
      <c r="I53" s="16">
        <f t="shared" si="3"/>
        <v>-14.91566788693312</v>
      </c>
      <c r="J53" s="13"/>
      <c r="K53" s="20"/>
      <c r="L53" s="15">
        <f t="shared" si="4"/>
        <v>0</v>
      </c>
      <c r="M53" s="16">
        <f t="shared" si="5"/>
        <v>-100</v>
      </c>
      <c r="N53" s="20"/>
      <c r="O53" s="20"/>
      <c r="P53" s="16">
        <f t="shared" si="6"/>
        <v>-100</v>
      </c>
      <c r="R53" s="2">
        <v>1121750000000000</v>
      </c>
      <c r="S53">
        <v>9.9900000000000006E-3</v>
      </c>
      <c r="U53" s="2">
        <v>6658000000000000</v>
      </c>
      <c r="V53">
        <v>1.32</v>
      </c>
      <c r="W53" s="2">
        <v>1.224E+16</v>
      </c>
      <c r="X53">
        <v>0.98</v>
      </c>
    </row>
    <row r="54" spans="2:24">
      <c r="B54" s="13">
        <v>23</v>
      </c>
      <c r="C54" s="13">
        <v>1</v>
      </c>
      <c r="D54" s="29">
        <f t="shared" ref="D54:E54" si="89">R50</f>
        <v>8124910000000000</v>
      </c>
      <c r="E54" s="15">
        <f t="shared" si="89"/>
        <v>4.3099999999999996E-3</v>
      </c>
      <c r="F54" s="15">
        <f t="shared" si="1"/>
        <v>0.43099999999999994</v>
      </c>
      <c r="G54" s="29">
        <f t="shared" ref="G54:H54" si="90">U49</f>
        <v>6935000000000000</v>
      </c>
      <c r="H54" s="15">
        <f t="shared" si="90"/>
        <v>1.29</v>
      </c>
      <c r="I54" s="16">
        <f t="shared" si="3"/>
        <v>-14.6452083776928</v>
      </c>
      <c r="J54" s="13"/>
      <c r="K54" s="20"/>
      <c r="L54" s="15">
        <f t="shared" si="4"/>
        <v>0</v>
      </c>
      <c r="M54" s="16">
        <f t="shared" si="5"/>
        <v>-100</v>
      </c>
      <c r="N54" s="20"/>
      <c r="O54" s="20"/>
      <c r="P54" s="16">
        <f t="shared" si="6"/>
        <v>-100</v>
      </c>
      <c r="R54" s="2">
        <v>7626480000000000</v>
      </c>
      <c r="S54">
        <v>4.5399999999999998E-3</v>
      </c>
      <c r="U54" s="2">
        <v>900600000000000</v>
      </c>
      <c r="V54">
        <v>3.59</v>
      </c>
      <c r="W54" s="2">
        <v>5249000000000000</v>
      </c>
      <c r="X54">
        <v>1.49</v>
      </c>
    </row>
    <row r="55" spans="2:24">
      <c r="B55" s="13"/>
      <c r="C55" s="13">
        <v>2</v>
      </c>
      <c r="D55" s="29">
        <f t="shared" ref="D55:E55" si="91">R49</f>
        <v>1165800000000000</v>
      </c>
      <c r="E55" s="15">
        <f t="shared" si="91"/>
        <v>9.58E-3</v>
      </c>
      <c r="F55" s="15">
        <f t="shared" si="1"/>
        <v>0.95799999999999996</v>
      </c>
      <c r="G55" s="29">
        <f t="shared" ref="G55:H55" si="92">U50</f>
        <v>994700000000000</v>
      </c>
      <c r="H55" s="15">
        <f t="shared" si="92"/>
        <v>3.41</v>
      </c>
      <c r="I55" s="16">
        <f t="shared" si="3"/>
        <v>-14.676616915422885</v>
      </c>
      <c r="J55" s="13"/>
      <c r="K55" s="20"/>
      <c r="L55" s="15">
        <f t="shared" si="4"/>
        <v>0</v>
      </c>
      <c r="M55" s="16">
        <f t="shared" si="5"/>
        <v>-100</v>
      </c>
      <c r="N55" s="20"/>
      <c r="O55" s="20"/>
      <c r="P55" s="16">
        <f t="shared" si="6"/>
        <v>-100</v>
      </c>
      <c r="R55" s="2">
        <v>1125280000000000</v>
      </c>
      <c r="S55">
        <v>1.0359999999999999E-2</v>
      </c>
      <c r="U55" s="2">
        <v>6522000000000000</v>
      </c>
      <c r="V55">
        <v>1.34</v>
      </c>
      <c r="W55" s="2">
        <v>1.169E+16</v>
      </c>
      <c r="X55">
        <v>1</v>
      </c>
    </row>
    <row r="56" spans="2:24">
      <c r="B56" s="13">
        <v>24</v>
      </c>
      <c r="C56" s="13">
        <v>1</v>
      </c>
      <c r="D56" s="29">
        <f t="shared" ref="D56:E56" si="93">R52</f>
        <v>8035580000000000</v>
      </c>
      <c r="E56" s="15">
        <f t="shared" si="93"/>
        <v>4.1399999999999996E-3</v>
      </c>
      <c r="F56" s="15">
        <f t="shared" si="1"/>
        <v>0.41399999999999998</v>
      </c>
      <c r="G56" s="29">
        <f t="shared" ref="G56:H56" si="94">U51</f>
        <v>6791000000000000</v>
      </c>
      <c r="H56" s="15">
        <f t="shared" si="94"/>
        <v>1.31</v>
      </c>
      <c r="I56" s="16">
        <f t="shared" si="3"/>
        <v>-15.488365494463373</v>
      </c>
      <c r="J56" s="13"/>
      <c r="K56" s="20"/>
      <c r="L56" s="15">
        <f t="shared" si="4"/>
        <v>0</v>
      </c>
      <c r="M56" s="16">
        <f t="shared" si="5"/>
        <v>-100</v>
      </c>
      <c r="N56" s="20"/>
      <c r="O56" s="20"/>
      <c r="P56" s="16">
        <f t="shared" si="6"/>
        <v>-100</v>
      </c>
      <c r="R56" s="2">
        <v>7468380000000000</v>
      </c>
      <c r="S56">
        <v>4.5799999999999999E-3</v>
      </c>
      <c r="U56" s="2">
        <v>896000000000000</v>
      </c>
      <c r="V56">
        <v>3.6</v>
      </c>
      <c r="W56" s="2">
        <v>5175000000000000</v>
      </c>
      <c r="X56">
        <v>1.5</v>
      </c>
    </row>
    <row r="57" spans="2:24">
      <c r="B57" s="13"/>
      <c r="C57" s="13">
        <v>2</v>
      </c>
      <c r="D57" s="29">
        <f t="shared" ref="D57:E57" si="95">R51</f>
        <v>1171080000000000</v>
      </c>
      <c r="E57" s="15">
        <f t="shared" si="95"/>
        <v>9.6299999999999997E-3</v>
      </c>
      <c r="F57" s="15">
        <f t="shared" si="1"/>
        <v>0.96299999999999997</v>
      </c>
      <c r="G57" s="29">
        <f t="shared" ref="G57:H57" si="96">U52</f>
        <v>937800000000000</v>
      </c>
      <c r="H57" s="15">
        <f t="shared" si="96"/>
        <v>3.51</v>
      </c>
      <c r="I57" s="16">
        <f t="shared" si="3"/>
        <v>-19.92007377805103</v>
      </c>
      <c r="J57" s="13"/>
      <c r="K57" s="20"/>
      <c r="L57" s="15">
        <f t="shared" si="4"/>
        <v>0</v>
      </c>
      <c r="M57" s="16">
        <f t="shared" si="5"/>
        <v>-100</v>
      </c>
      <c r="N57" s="20"/>
      <c r="O57" s="20"/>
      <c r="P57" s="16">
        <f t="shared" si="6"/>
        <v>-100</v>
      </c>
      <c r="R57" s="2">
        <v>1103610000000000</v>
      </c>
      <c r="S57">
        <v>9.9500000000000005E-3</v>
      </c>
      <c r="U57" s="2">
        <v>6114000000000000</v>
      </c>
      <c r="V57">
        <v>1.38</v>
      </c>
      <c r="W57" s="2">
        <v>1.111E+16</v>
      </c>
      <c r="X57">
        <v>1.03</v>
      </c>
    </row>
    <row r="58" spans="2:24">
      <c r="B58" s="13">
        <v>25</v>
      </c>
      <c r="C58" s="13">
        <v>1</v>
      </c>
      <c r="D58" s="29">
        <f t="shared" ref="D58:E58" si="97">R54</f>
        <v>7626480000000000</v>
      </c>
      <c r="E58" s="15">
        <f t="shared" si="97"/>
        <v>4.5399999999999998E-3</v>
      </c>
      <c r="F58" s="15">
        <f t="shared" si="1"/>
        <v>0.45399999999999996</v>
      </c>
      <c r="G58" s="29">
        <f t="shared" ref="G58:H58" si="98">U53</f>
        <v>6658000000000000</v>
      </c>
      <c r="H58" s="15">
        <f t="shared" si="98"/>
        <v>1.32</v>
      </c>
      <c r="I58" s="16">
        <f t="shared" si="3"/>
        <v>-12.698912211138035</v>
      </c>
      <c r="J58" s="13"/>
      <c r="K58" s="20"/>
      <c r="L58" s="15">
        <f t="shared" si="4"/>
        <v>0</v>
      </c>
      <c r="M58" s="16">
        <f t="shared" si="5"/>
        <v>-100</v>
      </c>
      <c r="N58" s="20"/>
      <c r="O58" s="20"/>
      <c r="P58" s="16">
        <f t="shared" si="6"/>
        <v>-100</v>
      </c>
      <c r="R58" s="2">
        <v>7073190000000000</v>
      </c>
      <c r="S58">
        <v>4.6299999999999996E-3</v>
      </c>
      <c r="U58" s="2">
        <v>947100000000000</v>
      </c>
      <c r="V58">
        <v>3.5</v>
      </c>
      <c r="W58" s="2">
        <v>5066000000000000</v>
      </c>
      <c r="X58">
        <v>1.52</v>
      </c>
    </row>
    <row r="59" spans="2:24">
      <c r="B59" s="13"/>
      <c r="C59" s="13">
        <v>2</v>
      </c>
      <c r="D59" s="29">
        <f t="shared" ref="D59:E59" si="99">R53</f>
        <v>1121750000000000</v>
      </c>
      <c r="E59" s="15">
        <f t="shared" si="99"/>
        <v>9.9900000000000006E-3</v>
      </c>
      <c r="F59" s="15">
        <f t="shared" si="1"/>
        <v>0.99900000000000011</v>
      </c>
      <c r="G59" s="29">
        <f t="shared" ref="G59:H59" si="100">U54</f>
        <v>900600000000000</v>
      </c>
      <c r="H59" s="15">
        <f t="shared" si="100"/>
        <v>3.59</v>
      </c>
      <c r="I59" s="16">
        <f t="shared" si="3"/>
        <v>-19.714731446400712</v>
      </c>
      <c r="J59" s="13"/>
      <c r="K59" s="20"/>
      <c r="L59" s="15">
        <f t="shared" si="4"/>
        <v>0</v>
      </c>
      <c r="M59" s="16">
        <f t="shared" si="5"/>
        <v>-100</v>
      </c>
      <c r="N59" s="20"/>
      <c r="O59" s="20"/>
      <c r="P59" s="16">
        <f t="shared" si="6"/>
        <v>-100</v>
      </c>
      <c r="R59" s="2">
        <v>1116420000000000</v>
      </c>
      <c r="S59">
        <v>1.0659999999999999E-2</v>
      </c>
      <c r="U59" s="2">
        <v>6041000000000000</v>
      </c>
      <c r="V59">
        <v>1.39</v>
      </c>
      <c r="W59" s="2">
        <v>1.094E+16</v>
      </c>
      <c r="X59">
        <v>1.04</v>
      </c>
    </row>
    <row r="60" spans="2:24">
      <c r="B60" s="13">
        <v>26</v>
      </c>
      <c r="C60" s="13">
        <v>1</v>
      </c>
      <c r="D60" s="29">
        <f t="shared" ref="D60:E60" si="101">R56</f>
        <v>7468380000000000</v>
      </c>
      <c r="E60" s="15">
        <f t="shared" si="101"/>
        <v>4.5799999999999999E-3</v>
      </c>
      <c r="F60" s="15">
        <f t="shared" si="1"/>
        <v>0.45799999999999996</v>
      </c>
      <c r="G60" s="29">
        <f t="shared" ref="G60:H60" si="102">U55</f>
        <v>6522000000000000</v>
      </c>
      <c r="H60" s="15">
        <f t="shared" si="102"/>
        <v>1.34</v>
      </c>
      <c r="I60" s="16">
        <f t="shared" si="3"/>
        <v>-12.671824411719811</v>
      </c>
      <c r="J60" s="13"/>
      <c r="K60" s="20"/>
      <c r="L60" s="15">
        <f t="shared" si="4"/>
        <v>0</v>
      </c>
      <c r="M60" s="16">
        <f t="shared" si="5"/>
        <v>-100</v>
      </c>
      <c r="N60" s="20"/>
      <c r="O60" s="20"/>
      <c r="P60" s="16">
        <f t="shared" si="6"/>
        <v>-100</v>
      </c>
      <c r="R60" s="2">
        <v>6937490000000000</v>
      </c>
      <c r="S60">
        <v>5.0899999999999999E-3</v>
      </c>
      <c r="U60" s="2">
        <v>929700000000000</v>
      </c>
      <c r="V60">
        <v>3.54</v>
      </c>
      <c r="W60" s="2">
        <v>5246000000000000</v>
      </c>
      <c r="X60">
        <v>1.49</v>
      </c>
    </row>
    <row r="61" spans="2:24">
      <c r="B61" s="13"/>
      <c r="C61" s="13">
        <v>2</v>
      </c>
      <c r="D61" s="29">
        <f t="shared" ref="D61:E61" si="103">R55</f>
        <v>1125280000000000</v>
      </c>
      <c r="E61" s="15">
        <f t="shared" si="103"/>
        <v>1.0359999999999999E-2</v>
      </c>
      <c r="F61" s="15">
        <f t="shared" si="1"/>
        <v>1.036</v>
      </c>
      <c r="G61" s="29">
        <f t="shared" ref="G61:H61" si="104">U56</f>
        <v>896000000000000</v>
      </c>
      <c r="H61" s="15">
        <f t="shared" si="104"/>
        <v>3.6</v>
      </c>
      <c r="I61" s="16">
        <f t="shared" si="3"/>
        <v>-20.375373240437934</v>
      </c>
      <c r="J61" s="13"/>
      <c r="K61" s="20"/>
      <c r="L61" s="15">
        <f t="shared" si="4"/>
        <v>0</v>
      </c>
      <c r="M61" s="16">
        <f t="shared" si="5"/>
        <v>-100</v>
      </c>
      <c r="N61" s="20"/>
      <c r="O61" s="20"/>
      <c r="P61" s="16">
        <f t="shared" si="6"/>
        <v>-100</v>
      </c>
      <c r="R61" s="2">
        <v>1326590000000000</v>
      </c>
      <c r="S61">
        <v>9.3200000000000002E-3</v>
      </c>
      <c r="U61" s="2">
        <v>5758000000000000</v>
      </c>
      <c r="V61">
        <v>1.42</v>
      </c>
      <c r="W61" s="2">
        <v>1.051E+16</v>
      </c>
      <c r="X61">
        <v>1.06</v>
      </c>
    </row>
    <row r="62" spans="2:24">
      <c r="B62" s="13">
        <v>27</v>
      </c>
      <c r="C62" s="13">
        <v>1</v>
      </c>
      <c r="D62" s="29">
        <f t="shared" ref="D62:E62" si="105">R58</f>
        <v>7073190000000000</v>
      </c>
      <c r="E62" s="15">
        <f t="shared" si="105"/>
        <v>4.6299999999999996E-3</v>
      </c>
      <c r="F62" s="15">
        <f t="shared" si="1"/>
        <v>0.46299999999999997</v>
      </c>
      <c r="G62" s="29">
        <f t="shared" ref="G62:H62" si="106">U57</f>
        <v>6114000000000000</v>
      </c>
      <c r="H62" s="15">
        <f t="shared" si="106"/>
        <v>1.38</v>
      </c>
      <c r="I62" s="16">
        <f t="shared" si="3"/>
        <v>-13.560925127134999</v>
      </c>
      <c r="J62" s="13"/>
      <c r="K62" s="20"/>
      <c r="L62" s="15">
        <f t="shared" si="4"/>
        <v>0</v>
      </c>
      <c r="M62" s="16">
        <f t="shared" si="5"/>
        <v>-100</v>
      </c>
      <c r="N62" s="20"/>
      <c r="O62" s="20"/>
      <c r="P62" s="16">
        <f t="shared" si="6"/>
        <v>-100</v>
      </c>
      <c r="R62" s="2">
        <v>6757670000000000</v>
      </c>
      <c r="S62">
        <v>5.0899999999999999E-3</v>
      </c>
      <c r="U62" s="2">
        <v>1165000000000000</v>
      </c>
      <c r="V62">
        <v>3.16</v>
      </c>
      <c r="W62" s="2">
        <v>6255000000000000</v>
      </c>
      <c r="X62">
        <v>1.36</v>
      </c>
    </row>
    <row r="63" spans="2:24">
      <c r="B63" s="13"/>
      <c r="C63" s="13">
        <v>2</v>
      </c>
      <c r="D63" s="29">
        <f t="shared" ref="D63:E63" si="107">R57</f>
        <v>1103610000000000</v>
      </c>
      <c r="E63" s="15">
        <f t="shared" si="107"/>
        <v>9.9500000000000005E-3</v>
      </c>
      <c r="F63" s="15">
        <f t="shared" si="1"/>
        <v>0.99500000000000011</v>
      </c>
      <c r="G63" s="29">
        <f t="shared" ref="G63:H63" si="108">U58</f>
        <v>947100000000000</v>
      </c>
      <c r="H63" s="15">
        <f t="shared" si="108"/>
        <v>3.5</v>
      </c>
      <c r="I63" s="16">
        <f t="shared" si="3"/>
        <v>-14.181640253350368</v>
      </c>
      <c r="J63" s="13"/>
      <c r="K63" s="20"/>
      <c r="L63" s="15">
        <f t="shared" si="4"/>
        <v>0</v>
      </c>
      <c r="M63" s="16">
        <f t="shared" si="5"/>
        <v>-100</v>
      </c>
      <c r="N63" s="20"/>
      <c r="O63" s="20"/>
      <c r="P63" s="16">
        <f t="shared" si="6"/>
        <v>-100</v>
      </c>
      <c r="R63" s="2">
        <v>1839800000000000</v>
      </c>
      <c r="S63">
        <v>8.7299999999999999E-3</v>
      </c>
      <c r="U63" s="2">
        <v>5993000000000000</v>
      </c>
      <c r="V63">
        <v>1.39</v>
      </c>
      <c r="W63" s="2">
        <v>1.05E+16</v>
      </c>
      <c r="X63">
        <v>1.06</v>
      </c>
    </row>
    <row r="64" spans="2:24">
      <c r="B64" s="13">
        <v>28</v>
      </c>
      <c r="C64" s="13">
        <v>1</v>
      </c>
      <c r="D64" s="29">
        <f t="shared" ref="D64:E64" si="109">R60</f>
        <v>6937490000000000</v>
      </c>
      <c r="E64" s="15">
        <f t="shared" si="109"/>
        <v>5.0899999999999999E-3</v>
      </c>
      <c r="F64" s="15">
        <f t="shared" si="1"/>
        <v>0.50900000000000001</v>
      </c>
      <c r="G64" s="29">
        <f t="shared" ref="G64:H64" si="110">U59</f>
        <v>6041000000000000</v>
      </c>
      <c r="H64" s="15">
        <f t="shared" si="110"/>
        <v>1.39</v>
      </c>
      <c r="I64" s="16">
        <f t="shared" si="3"/>
        <v>-12.922397005256945</v>
      </c>
      <c r="J64" s="13"/>
      <c r="K64" s="20"/>
      <c r="L64" s="15">
        <f t="shared" si="4"/>
        <v>0</v>
      </c>
      <c r="M64" s="16">
        <f t="shared" si="5"/>
        <v>-100</v>
      </c>
      <c r="N64" s="20"/>
      <c r="O64" s="20"/>
      <c r="P64" s="16">
        <f t="shared" si="6"/>
        <v>-100</v>
      </c>
      <c r="R64" s="2">
        <v>6796970000000000</v>
      </c>
      <c r="S64">
        <v>5.0299999999999997E-3</v>
      </c>
      <c r="U64" s="2">
        <v>1589000000000000</v>
      </c>
      <c r="V64">
        <v>2.71</v>
      </c>
      <c r="W64" s="2">
        <v>8872000000000000</v>
      </c>
      <c r="X64">
        <v>1.1499999999999999</v>
      </c>
    </row>
    <row r="65" spans="2:24">
      <c r="B65" s="13"/>
      <c r="C65" s="13">
        <v>2</v>
      </c>
      <c r="D65" s="29">
        <f t="shared" ref="D65:E65" si="111">R59</f>
        <v>1116420000000000</v>
      </c>
      <c r="E65" s="15">
        <f t="shared" si="111"/>
        <v>1.0659999999999999E-2</v>
      </c>
      <c r="F65" s="15">
        <f t="shared" si="1"/>
        <v>1.0659999999999998</v>
      </c>
      <c r="G65" s="29">
        <f t="shared" ref="G65:H65" si="112">U60</f>
        <v>929700000000000</v>
      </c>
      <c r="H65" s="15">
        <f t="shared" si="112"/>
        <v>3.54</v>
      </c>
      <c r="I65" s="16">
        <f t="shared" si="3"/>
        <v>-16.724888482829044</v>
      </c>
      <c r="J65" s="13"/>
      <c r="K65" s="20"/>
      <c r="L65" s="15">
        <f t="shared" si="4"/>
        <v>0</v>
      </c>
      <c r="M65" s="16">
        <f t="shared" si="5"/>
        <v>-100</v>
      </c>
      <c r="N65" s="20"/>
      <c r="O65" s="20"/>
      <c r="P65" s="16">
        <f t="shared" si="6"/>
        <v>-100</v>
      </c>
      <c r="R65" s="2">
        <v>1225850000000000</v>
      </c>
      <c r="S65">
        <v>9.9299999999999996E-3</v>
      </c>
      <c r="U65" s="2">
        <v>7238000000000000</v>
      </c>
      <c r="V65">
        <v>1.27</v>
      </c>
      <c r="W65" s="2">
        <v>1.296E+16</v>
      </c>
      <c r="X65">
        <v>0.95</v>
      </c>
    </row>
    <row r="66" spans="2:24">
      <c r="B66" s="13">
        <v>29</v>
      </c>
      <c r="C66" s="13">
        <v>1</v>
      </c>
      <c r="D66" s="29">
        <f t="shared" ref="D66:E66" si="113">R62</f>
        <v>6757670000000000</v>
      </c>
      <c r="E66" s="15">
        <f t="shared" si="113"/>
        <v>5.0899999999999999E-3</v>
      </c>
      <c r="F66" s="15">
        <f t="shared" si="1"/>
        <v>0.50900000000000001</v>
      </c>
      <c r="G66" s="29">
        <f t="shared" ref="G66:H66" si="114">U61</f>
        <v>5758000000000000</v>
      </c>
      <c r="H66" s="15">
        <f t="shared" si="114"/>
        <v>1.42</v>
      </c>
      <c r="I66" s="16">
        <f t="shared" si="3"/>
        <v>-14.79311656236543</v>
      </c>
      <c r="J66" s="13"/>
      <c r="K66" s="20"/>
      <c r="L66" s="15">
        <f t="shared" si="4"/>
        <v>0</v>
      </c>
      <c r="M66" s="16">
        <f t="shared" si="5"/>
        <v>-100</v>
      </c>
      <c r="N66" s="20"/>
      <c r="O66" s="20"/>
      <c r="P66" s="16">
        <f t="shared" si="6"/>
        <v>-100</v>
      </c>
      <c r="R66" s="2">
        <v>8258870000000000</v>
      </c>
      <c r="S66">
        <v>4.3699999999999998E-3</v>
      </c>
      <c r="U66" s="2">
        <v>1077000000000000</v>
      </c>
      <c r="V66">
        <v>3.28</v>
      </c>
      <c r="W66" s="2">
        <v>5687000000000000</v>
      </c>
      <c r="X66">
        <v>1.43</v>
      </c>
    </row>
    <row r="67" spans="2:24">
      <c r="B67" s="13"/>
      <c r="C67" s="13">
        <v>2</v>
      </c>
      <c r="D67" s="29">
        <f t="shared" ref="D67:E67" si="115">R61</f>
        <v>1326590000000000</v>
      </c>
      <c r="E67" s="15">
        <f t="shared" si="115"/>
        <v>9.3200000000000002E-3</v>
      </c>
      <c r="F67" s="15">
        <f t="shared" si="1"/>
        <v>0.93200000000000005</v>
      </c>
      <c r="G67" s="29">
        <f t="shared" ref="G67:H67" si="116">U62</f>
        <v>1165000000000000</v>
      </c>
      <c r="H67" s="15">
        <f t="shared" si="116"/>
        <v>3.16</v>
      </c>
      <c r="I67" s="16">
        <f t="shared" si="3"/>
        <v>-12.1808546725062</v>
      </c>
      <c r="J67" s="13"/>
      <c r="K67" s="20"/>
      <c r="L67" s="15">
        <f t="shared" si="4"/>
        <v>0</v>
      </c>
      <c r="M67" s="16">
        <f t="shared" si="5"/>
        <v>-100</v>
      </c>
      <c r="N67" s="20"/>
      <c r="O67" s="20"/>
      <c r="P67" s="16">
        <f t="shared" si="6"/>
        <v>-100</v>
      </c>
      <c r="R67" s="2">
        <v>1205000000000000</v>
      </c>
      <c r="S67">
        <v>1.0619999999999999E-2</v>
      </c>
      <c r="U67" s="2">
        <v>7233000000000000</v>
      </c>
      <c r="V67">
        <v>1.26</v>
      </c>
      <c r="W67" s="2">
        <v>1.316E+16</v>
      </c>
      <c r="X67">
        <v>0.94</v>
      </c>
    </row>
    <row r="68" spans="2:24">
      <c r="B68" s="13">
        <v>30</v>
      </c>
      <c r="C68" s="13">
        <v>1</v>
      </c>
      <c r="D68" s="29">
        <f t="shared" ref="D68:E68" si="117">R64</f>
        <v>6796970000000000</v>
      </c>
      <c r="E68" s="15">
        <f t="shared" si="117"/>
        <v>5.0299999999999997E-3</v>
      </c>
      <c r="F68" s="15">
        <f t="shared" si="1"/>
        <v>0.503</v>
      </c>
      <c r="G68" s="29">
        <f t="shared" ref="G68:H68" si="118">U63</f>
        <v>5993000000000000</v>
      </c>
      <c r="H68" s="15">
        <f t="shared" si="118"/>
        <v>1.39</v>
      </c>
      <c r="I68" s="16">
        <f t="shared" si="3"/>
        <v>-11.82835881282395</v>
      </c>
      <c r="J68" s="13"/>
      <c r="K68" s="20"/>
      <c r="L68" s="15">
        <f t="shared" si="4"/>
        <v>0</v>
      </c>
      <c r="M68" s="16">
        <f t="shared" si="5"/>
        <v>-100</v>
      </c>
      <c r="N68" s="20"/>
      <c r="O68" s="20"/>
      <c r="P68" s="16">
        <f t="shared" si="6"/>
        <v>-100</v>
      </c>
      <c r="R68" s="2">
        <v>8221540000000000</v>
      </c>
      <c r="S68">
        <v>4.4600000000000004E-3</v>
      </c>
      <c r="U68" s="2">
        <v>1068000000000000</v>
      </c>
      <c r="V68">
        <v>3.3</v>
      </c>
      <c r="W68" s="2">
        <v>5538000000000000</v>
      </c>
      <c r="X68">
        <v>1.45</v>
      </c>
    </row>
    <row r="69" spans="2:24">
      <c r="B69" s="13"/>
      <c r="C69" s="13">
        <v>2</v>
      </c>
      <c r="D69" s="29">
        <f t="shared" ref="D69:E69" si="119">R63</f>
        <v>1839800000000000</v>
      </c>
      <c r="E69" s="15">
        <f t="shared" si="119"/>
        <v>8.7299999999999999E-3</v>
      </c>
      <c r="F69" s="15">
        <f t="shared" si="1"/>
        <v>0.873</v>
      </c>
      <c r="G69" s="29">
        <f t="shared" ref="G69:H69" si="120">U64</f>
        <v>1589000000000000</v>
      </c>
      <c r="H69" s="15">
        <f t="shared" si="120"/>
        <v>2.71</v>
      </c>
      <c r="I69" s="16">
        <f t="shared" si="3"/>
        <v>-13.63191651266442</v>
      </c>
      <c r="J69" s="13"/>
      <c r="K69" s="20"/>
      <c r="L69" s="15">
        <f t="shared" si="4"/>
        <v>0</v>
      </c>
      <c r="M69" s="16">
        <f t="shared" si="5"/>
        <v>-100</v>
      </c>
      <c r="N69" s="20"/>
      <c r="O69" s="20"/>
      <c r="P69" s="16">
        <f t="shared" si="6"/>
        <v>-100</v>
      </c>
      <c r="R69" s="2">
        <v>1175450000000000</v>
      </c>
      <c r="S69">
        <v>1.064E-2</v>
      </c>
      <c r="U69" s="2">
        <v>6949000000000000</v>
      </c>
      <c r="V69">
        <v>1.29</v>
      </c>
      <c r="W69" s="2">
        <v>1.283E+16</v>
      </c>
      <c r="X69">
        <v>0.95</v>
      </c>
    </row>
    <row r="70" spans="2:24">
      <c r="B70" s="13">
        <v>31</v>
      </c>
      <c r="C70" s="13">
        <v>1</v>
      </c>
      <c r="D70" s="29">
        <f t="shared" ref="D70:E70" si="121">R66</f>
        <v>8258870000000000</v>
      </c>
      <c r="E70" s="15">
        <f t="shared" si="121"/>
        <v>4.3699999999999998E-3</v>
      </c>
      <c r="F70" s="15">
        <f t="shared" si="1"/>
        <v>0.437</v>
      </c>
      <c r="G70" s="29">
        <f t="shared" ref="G70:H70" si="122">U65</f>
        <v>7238000000000000</v>
      </c>
      <c r="H70" s="15">
        <f t="shared" si="122"/>
        <v>1.27</v>
      </c>
      <c r="I70" s="16">
        <f t="shared" si="3"/>
        <v>-12.36089198643398</v>
      </c>
      <c r="J70" s="13"/>
      <c r="K70" s="20"/>
      <c r="L70" s="15">
        <f t="shared" si="4"/>
        <v>0</v>
      </c>
      <c r="M70" s="16">
        <f t="shared" si="5"/>
        <v>-100</v>
      </c>
      <c r="N70" s="20"/>
      <c r="O70" s="20"/>
      <c r="P70" s="16">
        <f t="shared" si="6"/>
        <v>-100</v>
      </c>
      <c r="R70" s="2">
        <v>8063030000000000</v>
      </c>
      <c r="S70">
        <v>4.2900000000000004E-3</v>
      </c>
      <c r="U70" s="2">
        <v>1002000000000000</v>
      </c>
      <c r="V70">
        <v>3.4</v>
      </c>
      <c r="W70" s="2">
        <v>5637000000000000</v>
      </c>
      <c r="X70">
        <v>1.44</v>
      </c>
    </row>
    <row r="71" spans="2:24">
      <c r="B71" s="13"/>
      <c r="C71" s="13">
        <v>2</v>
      </c>
      <c r="D71" s="29">
        <f t="shared" ref="D71:E71" si="123">R65</f>
        <v>1225850000000000</v>
      </c>
      <c r="E71" s="15">
        <f t="shared" si="123"/>
        <v>9.9299999999999996E-3</v>
      </c>
      <c r="F71" s="15">
        <f t="shared" si="1"/>
        <v>0.99299999999999999</v>
      </c>
      <c r="G71" s="29">
        <f t="shared" ref="G71:H71" si="124">U66</f>
        <v>1077000000000000</v>
      </c>
      <c r="H71" s="15">
        <f t="shared" si="124"/>
        <v>3.28</v>
      </c>
      <c r="I71" s="16">
        <f t="shared" si="3"/>
        <v>-12.14259493412734</v>
      </c>
      <c r="J71" s="13"/>
      <c r="K71" s="20"/>
      <c r="L71" s="15">
        <f t="shared" si="4"/>
        <v>0</v>
      </c>
      <c r="M71" s="16">
        <f t="shared" si="5"/>
        <v>-100</v>
      </c>
      <c r="N71" s="20"/>
      <c r="O71" s="20"/>
      <c r="P71" s="16">
        <f t="shared" si="6"/>
        <v>-100</v>
      </c>
      <c r="R71" s="2">
        <v>1156590000000000</v>
      </c>
      <c r="S71">
        <v>9.9100000000000004E-3</v>
      </c>
      <c r="U71" s="2">
        <v>6974000000000000</v>
      </c>
      <c r="V71">
        <v>1.29</v>
      </c>
      <c r="W71" s="2">
        <v>1.249E+16</v>
      </c>
      <c r="X71">
        <v>0.97</v>
      </c>
    </row>
    <row r="72" spans="2:24">
      <c r="B72" s="13">
        <v>32</v>
      </c>
      <c r="C72" s="13">
        <v>1</v>
      </c>
      <c r="D72" s="29">
        <f t="shared" ref="D72:E72" si="125">R68</f>
        <v>8221540000000000</v>
      </c>
      <c r="E72" s="15">
        <f t="shared" si="125"/>
        <v>4.4600000000000004E-3</v>
      </c>
      <c r="F72" s="15">
        <f t="shared" si="1"/>
        <v>0.44600000000000006</v>
      </c>
      <c r="G72" s="29">
        <f t="shared" ref="G72:H72" si="126">U67</f>
        <v>7233000000000000</v>
      </c>
      <c r="H72" s="15">
        <f t="shared" si="126"/>
        <v>1.26</v>
      </c>
      <c r="I72" s="16">
        <f t="shared" si="3"/>
        <v>-12.02378143267563</v>
      </c>
      <c r="J72" s="13"/>
      <c r="K72" s="20"/>
      <c r="L72" s="15">
        <f t="shared" si="4"/>
        <v>0</v>
      </c>
      <c r="M72" s="16">
        <f t="shared" si="5"/>
        <v>-100</v>
      </c>
      <c r="N72" s="20"/>
      <c r="O72" s="20"/>
      <c r="P72" s="16">
        <f t="shared" si="6"/>
        <v>-100</v>
      </c>
      <c r="R72" s="2">
        <v>7895140000000000</v>
      </c>
      <c r="S72">
        <v>4.2399999999999998E-3</v>
      </c>
      <c r="U72" s="2">
        <v>1041000000000000</v>
      </c>
      <c r="V72">
        <v>3.34</v>
      </c>
      <c r="W72" s="2">
        <v>5400000000000000</v>
      </c>
      <c r="X72">
        <v>1.46</v>
      </c>
    </row>
    <row r="73" spans="2:24">
      <c r="B73" s="13"/>
      <c r="C73" s="13">
        <v>2</v>
      </c>
      <c r="D73" s="29">
        <f t="shared" ref="D73:E73" si="127">R67</f>
        <v>1205000000000000</v>
      </c>
      <c r="E73" s="15">
        <f t="shared" si="127"/>
        <v>1.0619999999999999E-2</v>
      </c>
      <c r="F73" s="15">
        <f t="shared" si="1"/>
        <v>1.0619999999999998</v>
      </c>
      <c r="G73" s="29">
        <f t="shared" ref="G73:H73" si="128">U68</f>
        <v>1068000000000000</v>
      </c>
      <c r="H73" s="15">
        <f t="shared" si="128"/>
        <v>3.3</v>
      </c>
      <c r="I73" s="16">
        <f t="shared" si="3"/>
        <v>-11.369294605809129</v>
      </c>
      <c r="J73" s="13"/>
      <c r="K73" s="20"/>
      <c r="L73" s="15">
        <f t="shared" si="4"/>
        <v>0</v>
      </c>
      <c r="M73" s="16">
        <f t="shared" si="5"/>
        <v>-100</v>
      </c>
      <c r="N73" s="20"/>
      <c r="O73" s="20"/>
      <c r="P73" s="16">
        <f t="shared" si="6"/>
        <v>-100</v>
      </c>
      <c r="R73" s="2">
        <v>1096810000000000</v>
      </c>
      <c r="S73">
        <v>1.038E-2</v>
      </c>
      <c r="U73" s="2">
        <v>6668000000000000</v>
      </c>
      <c r="V73">
        <v>1.32</v>
      </c>
      <c r="W73" s="2">
        <v>1.22E+16</v>
      </c>
      <c r="X73">
        <v>0.98</v>
      </c>
    </row>
    <row r="74" spans="2:24">
      <c r="B74" s="13">
        <v>33</v>
      </c>
      <c r="C74" s="13">
        <v>1</v>
      </c>
      <c r="D74" s="29">
        <f t="shared" ref="D74:E74" si="129">R70</f>
        <v>8063030000000000</v>
      </c>
      <c r="E74" s="15">
        <f t="shared" si="129"/>
        <v>4.2900000000000004E-3</v>
      </c>
      <c r="F74" s="15">
        <f t="shared" si="1"/>
        <v>0.42900000000000005</v>
      </c>
      <c r="G74" s="29">
        <f t="shared" ref="G74:H74" si="130">U69</f>
        <v>6949000000000000</v>
      </c>
      <c r="H74" s="15">
        <f t="shared" si="130"/>
        <v>1.29</v>
      </c>
      <c r="I74" s="16">
        <f t="shared" si="3"/>
        <v>-13.816518107956934</v>
      </c>
      <c r="J74" s="13"/>
      <c r="K74" s="20"/>
      <c r="L74" s="15">
        <f t="shared" si="4"/>
        <v>0</v>
      </c>
      <c r="M74" s="16">
        <f t="shared" si="5"/>
        <v>-100</v>
      </c>
      <c r="N74" s="20"/>
      <c r="O74" s="20"/>
      <c r="P74" s="16">
        <f t="shared" si="6"/>
        <v>-100</v>
      </c>
      <c r="R74" s="2">
        <v>7618820000000000</v>
      </c>
      <c r="S74">
        <v>4.4299999999999999E-3</v>
      </c>
      <c r="U74" s="2">
        <v>943600000000000</v>
      </c>
      <c r="V74">
        <v>3.51</v>
      </c>
      <c r="W74" s="2">
        <v>5274000000000000</v>
      </c>
      <c r="X74">
        <v>1.49</v>
      </c>
    </row>
    <row r="75" spans="2:24">
      <c r="B75" s="13"/>
      <c r="C75" s="13">
        <v>2</v>
      </c>
      <c r="D75" s="29">
        <f t="shared" ref="D75:E75" si="131">R69</f>
        <v>1175450000000000</v>
      </c>
      <c r="E75" s="15">
        <f t="shared" si="131"/>
        <v>1.064E-2</v>
      </c>
      <c r="F75" s="15">
        <f t="shared" ref="F75:F129" si="132">E75*100</f>
        <v>1.0640000000000001</v>
      </c>
      <c r="G75" s="29">
        <f t="shared" ref="G75:H75" si="133">U70</f>
        <v>1002000000000000</v>
      </c>
      <c r="H75" s="15">
        <f t="shared" si="133"/>
        <v>3.4</v>
      </c>
      <c r="I75" s="16">
        <f t="shared" ref="I75:I129" si="134">(G75-$D75)*100/$D75</f>
        <v>-14.75605087413331</v>
      </c>
      <c r="J75" s="13"/>
      <c r="K75" s="20"/>
      <c r="L75" s="15">
        <f t="shared" ref="L75:L129" si="135">K75*100</f>
        <v>0</v>
      </c>
      <c r="M75" s="16">
        <f t="shared" ref="M75:M129" si="136">(J75-$D75)*100/$D75</f>
        <v>-100</v>
      </c>
      <c r="N75" s="20"/>
      <c r="O75" s="20"/>
      <c r="P75" s="16">
        <f t="shared" ref="P75:P129" si="137">(N75-$D75)*100/$D75</f>
        <v>-100</v>
      </c>
      <c r="R75" s="2">
        <v>1096820000000000</v>
      </c>
      <c r="S75">
        <v>1.0160000000000001E-2</v>
      </c>
      <c r="U75" s="2">
        <v>6573000000000000</v>
      </c>
      <c r="V75">
        <v>1.33</v>
      </c>
      <c r="W75" s="2">
        <v>1.183E+16</v>
      </c>
      <c r="X75">
        <v>1</v>
      </c>
    </row>
    <row r="76" spans="2:24">
      <c r="B76" s="13">
        <v>34</v>
      </c>
      <c r="C76" s="13">
        <v>1</v>
      </c>
      <c r="D76" s="29">
        <f t="shared" ref="D76:E76" si="138">R72</f>
        <v>7895140000000000</v>
      </c>
      <c r="E76" s="15">
        <f t="shared" si="138"/>
        <v>4.2399999999999998E-3</v>
      </c>
      <c r="F76" s="15">
        <f t="shared" si="132"/>
        <v>0.42399999999999999</v>
      </c>
      <c r="G76" s="29">
        <f t="shared" ref="G76:H76" si="139">U71</f>
        <v>6974000000000000</v>
      </c>
      <c r="H76" s="15">
        <f t="shared" si="139"/>
        <v>1.29</v>
      </c>
      <c r="I76" s="16">
        <f t="shared" si="134"/>
        <v>-11.667177529467494</v>
      </c>
      <c r="J76" s="13"/>
      <c r="K76" s="20"/>
      <c r="L76" s="15">
        <f t="shared" si="135"/>
        <v>0</v>
      </c>
      <c r="M76" s="16">
        <f t="shared" si="136"/>
        <v>-100</v>
      </c>
      <c r="N76" s="20"/>
      <c r="O76" s="20"/>
      <c r="P76" s="16">
        <f t="shared" si="137"/>
        <v>-100</v>
      </c>
      <c r="R76" s="2">
        <v>7450130000000000</v>
      </c>
      <c r="S76">
        <v>4.7499999999999999E-3</v>
      </c>
      <c r="U76" s="2">
        <v>970300000000000</v>
      </c>
      <c r="V76">
        <v>3.46</v>
      </c>
      <c r="W76" s="2">
        <v>5164000000000000</v>
      </c>
      <c r="X76">
        <v>1.5</v>
      </c>
    </row>
    <row r="77" spans="2:24">
      <c r="B77" s="13"/>
      <c r="C77" s="13">
        <v>2</v>
      </c>
      <c r="D77" s="29">
        <f t="shared" ref="D77:E77" si="140">R71</f>
        <v>1156590000000000</v>
      </c>
      <c r="E77" s="15">
        <f t="shared" si="140"/>
        <v>9.9100000000000004E-3</v>
      </c>
      <c r="F77" s="15">
        <f t="shared" si="132"/>
        <v>0.99099999999999999</v>
      </c>
      <c r="G77" s="29">
        <f t="shared" ref="G77:H77" si="141">U72</f>
        <v>1041000000000000</v>
      </c>
      <c r="H77" s="15">
        <f t="shared" si="141"/>
        <v>3.34</v>
      </c>
      <c r="I77" s="16">
        <f t="shared" si="134"/>
        <v>-9.9940341867040186</v>
      </c>
      <c r="J77" s="13"/>
      <c r="K77" s="20"/>
      <c r="L77" s="15">
        <f t="shared" si="135"/>
        <v>0</v>
      </c>
      <c r="M77" s="16">
        <f t="shared" si="136"/>
        <v>-100</v>
      </c>
      <c r="N77" s="20"/>
      <c r="O77" s="20"/>
      <c r="P77" s="16">
        <f t="shared" si="137"/>
        <v>-100</v>
      </c>
      <c r="R77" s="2">
        <v>1086870000000000</v>
      </c>
      <c r="S77">
        <v>1.018E-2</v>
      </c>
      <c r="U77" s="2">
        <v>6258000000000000</v>
      </c>
      <c r="V77">
        <v>1.36</v>
      </c>
      <c r="W77" s="2">
        <v>1.097E+16</v>
      </c>
      <c r="X77">
        <v>1.04</v>
      </c>
    </row>
    <row r="78" spans="2:24">
      <c r="B78" s="13">
        <v>35</v>
      </c>
      <c r="C78" s="13">
        <v>1</v>
      </c>
      <c r="D78" s="29">
        <f t="shared" ref="D78:E78" si="142">R74</f>
        <v>7618820000000000</v>
      </c>
      <c r="E78" s="15">
        <f t="shared" si="142"/>
        <v>4.4299999999999999E-3</v>
      </c>
      <c r="F78" s="15">
        <f t="shared" si="132"/>
        <v>0.443</v>
      </c>
      <c r="G78" s="29">
        <f t="shared" ref="G78:H78" si="143">U73</f>
        <v>6668000000000000</v>
      </c>
      <c r="H78" s="15">
        <f t="shared" si="143"/>
        <v>1.32</v>
      </c>
      <c r="I78" s="16">
        <f t="shared" si="134"/>
        <v>-12.47988533657443</v>
      </c>
      <c r="J78" s="13"/>
      <c r="K78" s="20"/>
      <c r="L78" s="15">
        <f t="shared" si="135"/>
        <v>0</v>
      </c>
      <c r="M78" s="16">
        <f t="shared" si="136"/>
        <v>-100</v>
      </c>
      <c r="N78" s="20"/>
      <c r="O78" s="20"/>
      <c r="P78" s="16">
        <f t="shared" si="137"/>
        <v>-100</v>
      </c>
      <c r="R78" s="2">
        <v>7135810000000000</v>
      </c>
      <c r="S78">
        <v>4.5300000000000002E-3</v>
      </c>
      <c r="U78" s="2">
        <v>911100000000000</v>
      </c>
      <c r="V78">
        <v>3.57</v>
      </c>
      <c r="W78" s="2">
        <v>5146000000000000</v>
      </c>
      <c r="X78">
        <v>1.51</v>
      </c>
    </row>
    <row r="79" spans="2:24">
      <c r="B79" s="13"/>
      <c r="C79" s="13">
        <v>2</v>
      </c>
      <c r="D79" s="29">
        <f t="shared" ref="D79:E79" si="144">R73</f>
        <v>1096810000000000</v>
      </c>
      <c r="E79" s="15">
        <f t="shared" si="144"/>
        <v>1.038E-2</v>
      </c>
      <c r="F79" s="15">
        <f t="shared" si="132"/>
        <v>1.038</v>
      </c>
      <c r="G79" s="29">
        <f t="shared" ref="G79:H79" si="145">U74</f>
        <v>943600000000000</v>
      </c>
      <c r="H79" s="15">
        <f t="shared" si="145"/>
        <v>3.51</v>
      </c>
      <c r="I79" s="16">
        <f t="shared" si="134"/>
        <v>-13.968691022146041</v>
      </c>
      <c r="J79" s="13"/>
      <c r="K79" s="20"/>
      <c r="L79" s="15">
        <f t="shared" si="135"/>
        <v>0</v>
      </c>
      <c r="M79" s="16">
        <f t="shared" si="136"/>
        <v>-100</v>
      </c>
      <c r="N79" s="20"/>
      <c r="O79" s="20"/>
      <c r="P79" s="16">
        <f t="shared" si="137"/>
        <v>-100</v>
      </c>
      <c r="R79" s="2">
        <v>1096300000000000</v>
      </c>
      <c r="S79">
        <v>1.1010000000000001E-2</v>
      </c>
      <c r="U79" s="2">
        <v>6025000000000000</v>
      </c>
      <c r="V79">
        <v>1.39</v>
      </c>
      <c r="W79" s="2">
        <v>1.08E+16</v>
      </c>
      <c r="X79">
        <v>1.04</v>
      </c>
    </row>
    <row r="80" spans="2:24">
      <c r="B80" s="13">
        <v>36</v>
      </c>
      <c r="C80" s="13">
        <v>1</v>
      </c>
      <c r="D80" s="29">
        <f t="shared" ref="D80:E80" si="146">R76</f>
        <v>7450130000000000</v>
      </c>
      <c r="E80" s="15">
        <f t="shared" si="146"/>
        <v>4.7499999999999999E-3</v>
      </c>
      <c r="F80" s="15">
        <f t="shared" si="132"/>
        <v>0.47499999999999998</v>
      </c>
      <c r="G80" s="29">
        <f t="shared" ref="G80:H80" si="147">U75</f>
        <v>6573000000000000</v>
      </c>
      <c r="H80" s="15">
        <f t="shared" si="147"/>
        <v>1.33</v>
      </c>
      <c r="I80" s="16">
        <f t="shared" si="134"/>
        <v>-11.77335160594513</v>
      </c>
      <c r="J80" s="13"/>
      <c r="K80" s="20"/>
      <c r="L80" s="15">
        <f t="shared" si="135"/>
        <v>0</v>
      </c>
      <c r="M80" s="16">
        <f t="shared" si="136"/>
        <v>-100</v>
      </c>
      <c r="N80" s="20"/>
      <c r="O80" s="20"/>
      <c r="P80" s="16">
        <f t="shared" si="137"/>
        <v>-100</v>
      </c>
      <c r="R80" s="2">
        <v>6906510000000000</v>
      </c>
      <c r="S80">
        <v>5.0000000000000001E-3</v>
      </c>
      <c r="U80" s="2">
        <v>935500000000000</v>
      </c>
      <c r="V80">
        <v>3.52</v>
      </c>
      <c r="W80" s="2">
        <v>5283000000000000</v>
      </c>
      <c r="X80">
        <v>1.49</v>
      </c>
    </row>
    <row r="81" spans="2:24">
      <c r="B81" s="13"/>
      <c r="C81" s="13">
        <v>2</v>
      </c>
      <c r="D81" s="29">
        <f t="shared" ref="D81:E81" si="148">R75</f>
        <v>1096820000000000</v>
      </c>
      <c r="E81" s="15">
        <f t="shared" si="148"/>
        <v>1.0160000000000001E-2</v>
      </c>
      <c r="F81" s="15">
        <f t="shared" si="132"/>
        <v>1.016</v>
      </c>
      <c r="G81" s="29">
        <f t="shared" ref="G81:H81" si="149">U76</f>
        <v>970300000000000</v>
      </c>
      <c r="H81" s="15">
        <f t="shared" si="149"/>
        <v>3.46</v>
      </c>
      <c r="I81" s="16">
        <f t="shared" si="134"/>
        <v>-11.535165296037636</v>
      </c>
      <c r="J81" s="13"/>
      <c r="K81" s="20"/>
      <c r="L81" s="15">
        <f t="shared" si="135"/>
        <v>0</v>
      </c>
      <c r="M81" s="16">
        <f t="shared" si="136"/>
        <v>-100</v>
      </c>
      <c r="N81" s="20"/>
      <c r="O81" s="20"/>
      <c r="P81" s="16">
        <f t="shared" si="137"/>
        <v>-100</v>
      </c>
      <c r="R81" s="2">
        <v>1336590000000000</v>
      </c>
      <c r="S81">
        <v>9.8600000000000007E-3</v>
      </c>
      <c r="U81" s="2">
        <v>5899000000000000</v>
      </c>
      <c r="V81">
        <v>1.41</v>
      </c>
      <c r="W81" s="2">
        <v>1.041E+16</v>
      </c>
      <c r="X81">
        <v>1.07</v>
      </c>
    </row>
    <row r="82" spans="2:24">
      <c r="B82" s="13">
        <v>37</v>
      </c>
      <c r="C82" s="13">
        <v>1</v>
      </c>
      <c r="D82" s="29">
        <f t="shared" ref="D82:E82" si="150">R78</f>
        <v>7135810000000000</v>
      </c>
      <c r="E82" s="15">
        <f t="shared" si="150"/>
        <v>4.5300000000000002E-3</v>
      </c>
      <c r="F82" s="15">
        <f t="shared" si="132"/>
        <v>0.45300000000000001</v>
      </c>
      <c r="G82" s="29">
        <f t="shared" ref="G82:H82" si="151">U77</f>
        <v>6258000000000000</v>
      </c>
      <c r="H82" s="15">
        <f t="shared" si="151"/>
        <v>1.36</v>
      </c>
      <c r="I82" s="16">
        <f t="shared" si="134"/>
        <v>-12.301476636849916</v>
      </c>
      <c r="J82" s="13"/>
      <c r="K82" s="20"/>
      <c r="L82" s="15">
        <f t="shared" si="135"/>
        <v>0</v>
      </c>
      <c r="M82" s="16">
        <f t="shared" si="136"/>
        <v>-100</v>
      </c>
      <c r="N82" s="20"/>
      <c r="O82" s="20"/>
      <c r="P82" s="16">
        <f t="shared" si="137"/>
        <v>-100</v>
      </c>
      <c r="R82" s="2">
        <v>6735800000000000</v>
      </c>
      <c r="S82">
        <v>5.0899999999999999E-3</v>
      </c>
      <c r="U82" s="2">
        <v>1142000000000000</v>
      </c>
      <c r="V82">
        <v>3.2</v>
      </c>
      <c r="W82" s="2">
        <v>6327000000000000</v>
      </c>
      <c r="X82">
        <v>1.36</v>
      </c>
    </row>
    <row r="83" spans="2:24">
      <c r="B83" s="13"/>
      <c r="C83" s="13">
        <v>2</v>
      </c>
      <c r="D83" s="29">
        <f t="shared" ref="D83:E83" si="152">R77</f>
        <v>1086870000000000</v>
      </c>
      <c r="E83" s="15">
        <f t="shared" si="152"/>
        <v>1.018E-2</v>
      </c>
      <c r="F83" s="15">
        <f t="shared" si="132"/>
        <v>1.018</v>
      </c>
      <c r="G83" s="29">
        <f t="shared" ref="G83:H83" si="153">U78</f>
        <v>911100000000000</v>
      </c>
      <c r="H83" s="15">
        <f t="shared" si="153"/>
        <v>3.57</v>
      </c>
      <c r="I83" s="16">
        <f t="shared" si="134"/>
        <v>-16.172127301333187</v>
      </c>
      <c r="J83" s="13"/>
      <c r="K83" s="20"/>
      <c r="L83" s="15">
        <f t="shared" si="135"/>
        <v>0</v>
      </c>
      <c r="M83" s="16">
        <f t="shared" si="136"/>
        <v>-100</v>
      </c>
      <c r="N83" s="20"/>
      <c r="O83" s="20"/>
      <c r="P83" s="16">
        <f t="shared" si="137"/>
        <v>-100</v>
      </c>
      <c r="R83" s="2">
        <v>1848350000000000</v>
      </c>
      <c r="S83">
        <v>8.5500000000000003E-3</v>
      </c>
      <c r="U83" s="2">
        <v>5824000000000000</v>
      </c>
      <c r="V83">
        <v>1.41</v>
      </c>
      <c r="W83" s="2">
        <v>1.063E+16</v>
      </c>
      <c r="X83">
        <v>1.06</v>
      </c>
    </row>
    <row r="84" spans="2:24">
      <c r="B84" s="13">
        <v>38</v>
      </c>
      <c r="C84" s="13">
        <v>1</v>
      </c>
      <c r="D84" s="29">
        <f t="shared" ref="D84:E84" si="154">R80</f>
        <v>6906510000000000</v>
      </c>
      <c r="E84" s="15">
        <f t="shared" si="154"/>
        <v>5.0000000000000001E-3</v>
      </c>
      <c r="F84" s="15">
        <f t="shared" si="132"/>
        <v>0.5</v>
      </c>
      <c r="G84" s="29">
        <f t="shared" ref="G84:H84" si="155">U79</f>
        <v>6025000000000000</v>
      </c>
      <c r="H84" s="15">
        <f t="shared" si="155"/>
        <v>1.39</v>
      </c>
      <c r="I84" s="16">
        <f t="shared" si="134"/>
        <v>-12.763465194432499</v>
      </c>
      <c r="J84" s="13"/>
      <c r="K84" s="20"/>
      <c r="L84" s="15">
        <f t="shared" si="135"/>
        <v>0</v>
      </c>
      <c r="M84" s="16">
        <f t="shared" si="136"/>
        <v>-100</v>
      </c>
      <c r="N84" s="20"/>
      <c r="O84" s="20"/>
      <c r="P84" s="16">
        <f t="shared" si="137"/>
        <v>-100</v>
      </c>
      <c r="R84" s="2">
        <v>6860580000000000</v>
      </c>
      <c r="S84">
        <v>5.0000000000000001E-3</v>
      </c>
      <c r="U84" s="2">
        <v>1705000000000000</v>
      </c>
      <c r="V84">
        <v>2.61</v>
      </c>
      <c r="W84" s="2">
        <v>8940000000000000</v>
      </c>
      <c r="X84">
        <v>1.1499999999999999</v>
      </c>
    </row>
    <row r="85" spans="2:24">
      <c r="B85" s="13"/>
      <c r="C85" s="13">
        <v>2</v>
      </c>
      <c r="D85" s="29">
        <f t="shared" ref="D85:E85" si="156">R79</f>
        <v>1096300000000000</v>
      </c>
      <c r="E85" s="15">
        <f t="shared" si="156"/>
        <v>1.1010000000000001E-2</v>
      </c>
      <c r="F85" s="15">
        <f t="shared" si="132"/>
        <v>1.101</v>
      </c>
      <c r="G85" s="29">
        <f t="shared" ref="G85:H85" si="157">U80</f>
        <v>935500000000000</v>
      </c>
      <c r="H85" s="15">
        <f t="shared" si="157"/>
        <v>3.52</v>
      </c>
      <c r="I85" s="16">
        <f t="shared" si="134"/>
        <v>-14.667518015141841</v>
      </c>
      <c r="J85" s="13"/>
      <c r="K85" s="20"/>
      <c r="L85" s="15">
        <f t="shared" si="135"/>
        <v>0</v>
      </c>
      <c r="M85" s="16">
        <f t="shared" si="136"/>
        <v>-100</v>
      </c>
      <c r="N85" s="20"/>
      <c r="O85" s="20"/>
      <c r="P85" s="16">
        <f t="shared" si="137"/>
        <v>-100</v>
      </c>
      <c r="R85" s="2">
        <v>1214340000000000</v>
      </c>
      <c r="S85">
        <v>9.7300000000000008E-3</v>
      </c>
      <c r="U85" s="2">
        <v>7125000000000000</v>
      </c>
      <c r="V85">
        <v>1.28</v>
      </c>
      <c r="W85" s="2">
        <v>1.288E+16</v>
      </c>
      <c r="X85">
        <v>0.96</v>
      </c>
    </row>
    <row r="86" spans="2:24">
      <c r="B86" s="13">
        <v>39</v>
      </c>
      <c r="C86" s="13">
        <v>1</v>
      </c>
      <c r="D86" s="29">
        <f t="shared" ref="D86:E86" si="158">R82</f>
        <v>6735800000000000</v>
      </c>
      <c r="E86" s="15">
        <f t="shared" si="158"/>
        <v>5.0899999999999999E-3</v>
      </c>
      <c r="F86" s="15">
        <f t="shared" si="132"/>
        <v>0.50900000000000001</v>
      </c>
      <c r="G86" s="29">
        <f t="shared" ref="G86:H86" si="159">U81</f>
        <v>5899000000000000</v>
      </c>
      <c r="H86" s="15">
        <f t="shared" si="159"/>
        <v>1.41</v>
      </c>
      <c r="I86" s="16">
        <f t="shared" si="134"/>
        <v>-12.423171709373793</v>
      </c>
      <c r="J86" s="13"/>
      <c r="K86" s="20"/>
      <c r="L86" s="15">
        <f t="shared" si="135"/>
        <v>0</v>
      </c>
      <c r="M86" s="16">
        <f t="shared" si="136"/>
        <v>-100</v>
      </c>
      <c r="N86" s="20"/>
      <c r="O86" s="20"/>
      <c r="P86" s="16">
        <f t="shared" si="137"/>
        <v>-100</v>
      </c>
      <c r="R86" s="2">
        <v>8284750000000000</v>
      </c>
      <c r="S86">
        <v>4.2700000000000004E-3</v>
      </c>
      <c r="U86" s="2">
        <v>1082000000000000</v>
      </c>
      <c r="V86">
        <v>3.28</v>
      </c>
      <c r="W86" s="2">
        <v>5695000000000000</v>
      </c>
      <c r="X86">
        <v>1.43</v>
      </c>
    </row>
    <row r="87" spans="2:24">
      <c r="B87" s="13"/>
      <c r="C87" s="13">
        <v>2</v>
      </c>
      <c r="D87" s="29">
        <f t="shared" ref="D87:E87" si="160">R81</f>
        <v>1336590000000000</v>
      </c>
      <c r="E87" s="15">
        <f t="shared" si="160"/>
        <v>9.8600000000000007E-3</v>
      </c>
      <c r="F87" s="15">
        <f t="shared" si="132"/>
        <v>0.9860000000000001</v>
      </c>
      <c r="G87" s="29">
        <f t="shared" ref="G87:H87" si="161">U82</f>
        <v>1142000000000000</v>
      </c>
      <c r="H87" s="15">
        <f t="shared" si="161"/>
        <v>3.2</v>
      </c>
      <c r="I87" s="16">
        <f t="shared" si="134"/>
        <v>-14.558690398701172</v>
      </c>
      <c r="J87" s="13"/>
      <c r="K87" s="20"/>
      <c r="L87" s="15">
        <f t="shared" si="135"/>
        <v>0</v>
      </c>
      <c r="M87" s="16">
        <f t="shared" si="136"/>
        <v>-100</v>
      </c>
      <c r="N87" s="20"/>
      <c r="O87" s="20"/>
      <c r="P87" s="16">
        <f t="shared" si="137"/>
        <v>-100</v>
      </c>
      <c r="R87" s="2">
        <v>1205060000000000</v>
      </c>
      <c r="S87">
        <v>1.027E-2</v>
      </c>
      <c r="U87" s="2">
        <v>7077000000000000</v>
      </c>
      <c r="V87">
        <v>1.28</v>
      </c>
      <c r="W87" s="2">
        <v>1.298E+16</v>
      </c>
      <c r="X87">
        <v>0.95</v>
      </c>
    </row>
    <row r="88" spans="2:24">
      <c r="B88" s="13">
        <v>40</v>
      </c>
      <c r="C88" s="13">
        <v>1</v>
      </c>
      <c r="D88" s="29">
        <f t="shared" ref="D88:E88" si="162">R84</f>
        <v>6860580000000000</v>
      </c>
      <c r="E88" s="15">
        <f t="shared" si="162"/>
        <v>5.0000000000000001E-3</v>
      </c>
      <c r="F88" s="15">
        <f t="shared" si="132"/>
        <v>0.5</v>
      </c>
      <c r="G88" s="29">
        <f t="shared" ref="G88:H88" si="163">U83</f>
        <v>5824000000000000</v>
      </c>
      <c r="H88" s="15">
        <f t="shared" si="163"/>
        <v>1.41</v>
      </c>
      <c r="I88" s="16">
        <f t="shared" si="134"/>
        <v>-15.109218171058423</v>
      </c>
      <c r="J88" s="13"/>
      <c r="K88" s="20"/>
      <c r="L88" s="15">
        <f t="shared" si="135"/>
        <v>0</v>
      </c>
      <c r="M88" s="16">
        <f t="shared" si="136"/>
        <v>-100</v>
      </c>
      <c r="N88" s="20"/>
      <c r="O88" s="20"/>
      <c r="P88" s="16">
        <f t="shared" si="137"/>
        <v>-100</v>
      </c>
      <c r="R88" s="2">
        <v>8216190000000000</v>
      </c>
      <c r="S88">
        <v>4.47E-3</v>
      </c>
      <c r="U88" s="2">
        <v>1004000000000000</v>
      </c>
      <c r="V88">
        <v>3.4</v>
      </c>
      <c r="W88" s="2">
        <v>5512000000000000</v>
      </c>
      <c r="X88">
        <v>1.45</v>
      </c>
    </row>
    <row r="89" spans="2:24">
      <c r="B89" s="13"/>
      <c r="C89" s="13">
        <v>2</v>
      </c>
      <c r="D89" s="29">
        <f t="shared" ref="D89:E89" si="164">R83</f>
        <v>1848350000000000</v>
      </c>
      <c r="E89" s="15">
        <f t="shared" si="164"/>
        <v>8.5500000000000003E-3</v>
      </c>
      <c r="F89" s="15">
        <f t="shared" si="132"/>
        <v>0.85499999999999998</v>
      </c>
      <c r="G89" s="29">
        <f t="shared" ref="G89:H89" si="165">U84</f>
        <v>1705000000000000</v>
      </c>
      <c r="H89" s="15">
        <f t="shared" si="165"/>
        <v>2.61</v>
      </c>
      <c r="I89" s="16">
        <f t="shared" si="134"/>
        <v>-7.7555657748802984</v>
      </c>
      <c r="J89" s="13"/>
      <c r="K89" s="20"/>
      <c r="L89" s="15">
        <f t="shared" si="135"/>
        <v>0</v>
      </c>
      <c r="M89" s="16">
        <f t="shared" si="136"/>
        <v>-100</v>
      </c>
      <c r="N89" s="20"/>
      <c r="O89" s="20"/>
      <c r="P89" s="16">
        <f t="shared" si="137"/>
        <v>-100</v>
      </c>
      <c r="R89" s="2">
        <v>1194800000000000</v>
      </c>
      <c r="S89">
        <v>9.5499999999999995E-3</v>
      </c>
      <c r="U89" s="2">
        <v>7045000000000000</v>
      </c>
      <c r="V89">
        <v>1.29</v>
      </c>
      <c r="W89" s="2">
        <v>1.296E+16</v>
      </c>
      <c r="X89">
        <v>0.95</v>
      </c>
    </row>
    <row r="90" spans="2:24">
      <c r="B90" s="13">
        <v>41</v>
      </c>
      <c r="C90" s="13">
        <v>1</v>
      </c>
      <c r="D90" s="29">
        <f t="shared" ref="D90:E90" si="166">R86</f>
        <v>8284750000000000</v>
      </c>
      <c r="E90" s="15">
        <f t="shared" si="166"/>
        <v>4.2700000000000004E-3</v>
      </c>
      <c r="F90" s="15">
        <f t="shared" si="132"/>
        <v>0.42700000000000005</v>
      </c>
      <c r="G90" s="29">
        <f t="shared" ref="G90:H90" si="167">U85</f>
        <v>7125000000000000</v>
      </c>
      <c r="H90" s="15">
        <f t="shared" si="167"/>
        <v>1.28</v>
      </c>
      <c r="I90" s="16">
        <f t="shared" si="134"/>
        <v>-13.99861190742026</v>
      </c>
      <c r="J90" s="13"/>
      <c r="K90" s="20"/>
      <c r="L90" s="15">
        <f t="shared" si="135"/>
        <v>0</v>
      </c>
      <c r="M90" s="16">
        <f t="shared" si="136"/>
        <v>-100</v>
      </c>
      <c r="N90" s="20"/>
      <c r="O90" s="20"/>
      <c r="P90" s="16">
        <f t="shared" si="137"/>
        <v>-100</v>
      </c>
      <c r="R90" s="2">
        <v>8045320000000000</v>
      </c>
      <c r="S90">
        <v>4.3E-3</v>
      </c>
      <c r="U90" s="2">
        <v>973800000000000</v>
      </c>
      <c r="V90">
        <v>3.45</v>
      </c>
      <c r="W90" s="2">
        <v>5337000000000000</v>
      </c>
      <c r="X90">
        <v>1.48</v>
      </c>
    </row>
    <row r="91" spans="2:24">
      <c r="B91" s="13"/>
      <c r="C91" s="13">
        <v>2</v>
      </c>
      <c r="D91" s="29">
        <f t="shared" ref="D91:E91" si="168">R85</f>
        <v>1214340000000000</v>
      </c>
      <c r="E91" s="15">
        <f t="shared" si="168"/>
        <v>9.7300000000000008E-3</v>
      </c>
      <c r="F91" s="15">
        <f t="shared" si="132"/>
        <v>0.97300000000000009</v>
      </c>
      <c r="G91" s="29">
        <f t="shared" ref="G91:H91" si="169">U86</f>
        <v>1082000000000000</v>
      </c>
      <c r="H91" s="15">
        <f t="shared" si="169"/>
        <v>3.28</v>
      </c>
      <c r="I91" s="16">
        <f t="shared" si="134"/>
        <v>-10.898101026071776</v>
      </c>
      <c r="J91" s="13"/>
      <c r="K91" s="20"/>
      <c r="L91" s="15">
        <f t="shared" si="135"/>
        <v>0</v>
      </c>
      <c r="M91" s="16">
        <f t="shared" si="136"/>
        <v>-100</v>
      </c>
      <c r="N91" s="20"/>
      <c r="O91" s="20"/>
      <c r="P91" s="16">
        <f t="shared" si="137"/>
        <v>-100</v>
      </c>
      <c r="R91" s="2">
        <v>1151520000000000</v>
      </c>
      <c r="S91">
        <v>9.7800000000000005E-3</v>
      </c>
      <c r="U91" s="2">
        <v>6927000000000000</v>
      </c>
      <c r="V91">
        <v>1.3</v>
      </c>
      <c r="W91" s="2">
        <v>1.235E+16</v>
      </c>
      <c r="X91">
        <v>0.98</v>
      </c>
    </row>
    <row r="92" spans="2:24">
      <c r="B92" s="13">
        <v>42</v>
      </c>
      <c r="C92" s="13">
        <v>1</v>
      </c>
      <c r="D92" s="29">
        <f t="shared" ref="D92:E92" si="170">R88</f>
        <v>8216190000000000</v>
      </c>
      <c r="E92" s="15">
        <f t="shared" si="170"/>
        <v>4.47E-3</v>
      </c>
      <c r="F92" s="15">
        <f t="shared" si="132"/>
        <v>0.44700000000000001</v>
      </c>
      <c r="G92" s="29">
        <f t="shared" ref="G92:H92" si="171">U87</f>
        <v>7077000000000000</v>
      </c>
      <c r="H92" s="15">
        <f t="shared" si="171"/>
        <v>1.28</v>
      </c>
      <c r="I92" s="16">
        <f t="shared" si="134"/>
        <v>-13.865185688256966</v>
      </c>
      <c r="J92" s="13"/>
      <c r="K92" s="20"/>
      <c r="L92" s="15">
        <f t="shared" si="135"/>
        <v>0</v>
      </c>
      <c r="M92" s="16">
        <f t="shared" si="136"/>
        <v>-100</v>
      </c>
      <c r="N92" s="20"/>
      <c r="O92" s="20"/>
      <c r="P92" s="16">
        <f t="shared" si="137"/>
        <v>-100</v>
      </c>
      <c r="R92" s="2">
        <v>7905850000000000</v>
      </c>
      <c r="S92">
        <v>4.4000000000000003E-3</v>
      </c>
      <c r="U92" s="2">
        <v>995800000000000</v>
      </c>
      <c r="V92">
        <v>3.41</v>
      </c>
      <c r="W92" s="2">
        <v>5306000000000000</v>
      </c>
      <c r="X92">
        <v>1.48</v>
      </c>
    </row>
    <row r="93" spans="2:24">
      <c r="B93" s="13"/>
      <c r="C93" s="13">
        <v>2</v>
      </c>
      <c r="D93" s="29">
        <f t="shared" ref="D93:E93" si="172">R87</f>
        <v>1205060000000000</v>
      </c>
      <c r="E93" s="15">
        <f t="shared" si="172"/>
        <v>1.027E-2</v>
      </c>
      <c r="F93" s="15">
        <f t="shared" si="132"/>
        <v>1.0269999999999999</v>
      </c>
      <c r="G93" s="29">
        <f t="shared" ref="G93:H93" si="173">U88</f>
        <v>1004000000000000</v>
      </c>
      <c r="H93" s="15">
        <f t="shared" si="173"/>
        <v>3.4</v>
      </c>
      <c r="I93" s="16">
        <f t="shared" si="134"/>
        <v>-16.684646407647751</v>
      </c>
      <c r="J93" s="13"/>
      <c r="K93" s="20"/>
      <c r="L93" s="15">
        <f t="shared" si="135"/>
        <v>0</v>
      </c>
      <c r="M93" s="16">
        <f t="shared" si="136"/>
        <v>-100</v>
      </c>
      <c r="N93" s="20"/>
      <c r="O93" s="20"/>
      <c r="P93" s="16">
        <f t="shared" si="137"/>
        <v>-100</v>
      </c>
      <c r="R93" s="2">
        <v>1124950000000000</v>
      </c>
      <c r="S93">
        <v>9.4900000000000002E-3</v>
      </c>
      <c r="U93" s="2">
        <v>6790000000000000</v>
      </c>
      <c r="V93">
        <v>1.31</v>
      </c>
      <c r="W93" s="2">
        <v>1.193E+16</v>
      </c>
      <c r="X93">
        <v>0.99</v>
      </c>
    </row>
    <row r="94" spans="2:24">
      <c r="B94" s="13">
        <v>43</v>
      </c>
      <c r="C94" s="13">
        <v>1</v>
      </c>
      <c r="D94" s="29">
        <f t="shared" ref="D94:E94" si="174">R90</f>
        <v>8045320000000000</v>
      </c>
      <c r="E94" s="15">
        <f t="shared" si="174"/>
        <v>4.3E-3</v>
      </c>
      <c r="F94" s="15">
        <f t="shared" si="132"/>
        <v>0.43</v>
      </c>
      <c r="G94" s="29">
        <f t="shared" ref="G94:H94" si="175">U89</f>
        <v>7045000000000000</v>
      </c>
      <c r="H94" s="15">
        <f t="shared" si="175"/>
        <v>1.29</v>
      </c>
      <c r="I94" s="16">
        <f t="shared" si="134"/>
        <v>-12.43356386072897</v>
      </c>
      <c r="J94" s="13"/>
      <c r="K94" s="20"/>
      <c r="L94" s="15">
        <f t="shared" si="135"/>
        <v>0</v>
      </c>
      <c r="M94" s="16">
        <f t="shared" si="136"/>
        <v>-100</v>
      </c>
      <c r="N94" s="20"/>
      <c r="O94" s="20"/>
      <c r="P94" s="16">
        <f t="shared" si="137"/>
        <v>-100</v>
      </c>
      <c r="R94" s="2">
        <v>7588970000000000</v>
      </c>
      <c r="S94">
        <v>4.45E-3</v>
      </c>
      <c r="U94" s="2">
        <v>948200000000000</v>
      </c>
      <c r="V94">
        <v>3.5</v>
      </c>
      <c r="W94" s="2">
        <v>5186000000000000</v>
      </c>
      <c r="X94">
        <v>1.5</v>
      </c>
    </row>
    <row r="95" spans="2:24">
      <c r="B95" s="13"/>
      <c r="C95" s="13">
        <v>2</v>
      </c>
      <c r="D95" s="29">
        <f t="shared" ref="D95:E95" si="176">R89</f>
        <v>1194800000000000</v>
      </c>
      <c r="E95" s="15">
        <f t="shared" si="176"/>
        <v>9.5499999999999995E-3</v>
      </c>
      <c r="F95" s="15">
        <f t="shared" si="132"/>
        <v>0.95499999999999996</v>
      </c>
      <c r="G95" s="29">
        <f t="shared" ref="G95:H95" si="177">U90</f>
        <v>973800000000000</v>
      </c>
      <c r="H95" s="15">
        <f t="shared" si="177"/>
        <v>3.45</v>
      </c>
      <c r="I95" s="16">
        <f t="shared" si="134"/>
        <v>-18.496819551389354</v>
      </c>
      <c r="J95" s="13"/>
      <c r="K95" s="20"/>
      <c r="L95" s="15">
        <f t="shared" si="135"/>
        <v>0</v>
      </c>
      <c r="M95" s="16">
        <f t="shared" si="136"/>
        <v>-100</v>
      </c>
      <c r="N95" s="20"/>
      <c r="O95" s="20"/>
      <c r="P95" s="16">
        <f t="shared" si="137"/>
        <v>-100</v>
      </c>
      <c r="R95" s="2">
        <v>1125920000000000</v>
      </c>
      <c r="S95">
        <v>1.044E-2</v>
      </c>
      <c r="U95" s="2">
        <v>6441000000000000</v>
      </c>
      <c r="V95">
        <v>1.34</v>
      </c>
      <c r="W95" s="2">
        <v>1.168E+16</v>
      </c>
      <c r="X95">
        <v>1.01</v>
      </c>
    </row>
    <row r="96" spans="2:24">
      <c r="B96" s="13">
        <v>44</v>
      </c>
      <c r="C96" s="13">
        <v>1</v>
      </c>
      <c r="D96" s="29">
        <f t="shared" ref="D96:E96" si="178">R92</f>
        <v>7905850000000000</v>
      </c>
      <c r="E96" s="15">
        <f t="shared" si="178"/>
        <v>4.4000000000000003E-3</v>
      </c>
      <c r="F96" s="15">
        <f t="shared" si="132"/>
        <v>0.44</v>
      </c>
      <c r="G96" s="29">
        <f t="shared" ref="G96:H96" si="179">U91</f>
        <v>6927000000000000</v>
      </c>
      <c r="H96" s="15">
        <f t="shared" si="179"/>
        <v>1.3</v>
      </c>
      <c r="I96" s="16">
        <f t="shared" si="134"/>
        <v>-12.381337870058248</v>
      </c>
      <c r="J96" s="13"/>
      <c r="K96" s="20"/>
      <c r="L96" s="15">
        <f t="shared" si="135"/>
        <v>0</v>
      </c>
      <c r="M96" s="16">
        <f t="shared" si="136"/>
        <v>-100</v>
      </c>
      <c r="N96" s="20"/>
      <c r="O96" s="20"/>
      <c r="P96" s="16">
        <f t="shared" si="137"/>
        <v>-100</v>
      </c>
      <c r="R96" s="2">
        <v>7455900000000000</v>
      </c>
      <c r="S96">
        <v>4.3200000000000001E-3</v>
      </c>
      <c r="U96" s="2">
        <v>918100000000000</v>
      </c>
      <c r="V96">
        <v>3.55</v>
      </c>
      <c r="W96" s="2">
        <v>5247000000000000</v>
      </c>
      <c r="X96">
        <v>1.49</v>
      </c>
    </row>
    <row r="97" spans="2:24">
      <c r="B97" s="13"/>
      <c r="C97" s="13">
        <v>2</v>
      </c>
      <c r="D97" s="29">
        <f t="shared" ref="D97:E97" si="180">R91</f>
        <v>1151520000000000</v>
      </c>
      <c r="E97" s="15">
        <f t="shared" si="180"/>
        <v>9.7800000000000005E-3</v>
      </c>
      <c r="F97" s="15">
        <f t="shared" si="132"/>
        <v>0.97800000000000009</v>
      </c>
      <c r="G97" s="29">
        <f t="shared" ref="G97:H97" si="181">U92</f>
        <v>995800000000000</v>
      </c>
      <c r="H97" s="15">
        <f t="shared" si="181"/>
        <v>3.41</v>
      </c>
      <c r="I97" s="16">
        <f t="shared" si="134"/>
        <v>-13.522995692649715</v>
      </c>
      <c r="J97" s="13"/>
      <c r="K97" s="20"/>
      <c r="L97" s="15">
        <f t="shared" si="135"/>
        <v>0</v>
      </c>
      <c r="M97" s="16">
        <f t="shared" si="136"/>
        <v>-100</v>
      </c>
      <c r="N97" s="20"/>
      <c r="O97" s="20"/>
      <c r="P97" s="16">
        <f t="shared" si="137"/>
        <v>-100</v>
      </c>
      <c r="R97" s="2">
        <v>1086680000000000</v>
      </c>
      <c r="S97">
        <v>1.0630000000000001E-2</v>
      </c>
      <c r="U97" s="2">
        <v>6287000000000000</v>
      </c>
      <c r="V97">
        <v>1.36</v>
      </c>
      <c r="W97" s="2">
        <v>1.109E+16</v>
      </c>
      <c r="X97">
        <v>1.03</v>
      </c>
    </row>
    <row r="98" spans="2:24">
      <c r="B98" s="13">
        <v>45</v>
      </c>
      <c r="C98" s="13">
        <v>1</v>
      </c>
      <c r="D98" s="29">
        <f t="shared" ref="D98:E98" si="182">R94</f>
        <v>7588970000000000</v>
      </c>
      <c r="E98" s="15">
        <f t="shared" si="182"/>
        <v>4.45E-3</v>
      </c>
      <c r="F98" s="15">
        <f t="shared" si="132"/>
        <v>0.44500000000000001</v>
      </c>
      <c r="G98" s="29">
        <f t="shared" ref="G98:H98" si="183">U93</f>
        <v>6790000000000000</v>
      </c>
      <c r="H98" s="15">
        <f t="shared" si="183"/>
        <v>1.31</v>
      </c>
      <c r="I98" s="16">
        <f t="shared" si="134"/>
        <v>-10.528042672457527</v>
      </c>
      <c r="J98" s="13"/>
      <c r="K98" s="20"/>
      <c r="L98" s="15">
        <f t="shared" si="135"/>
        <v>0</v>
      </c>
      <c r="M98" s="16">
        <f t="shared" si="136"/>
        <v>-100</v>
      </c>
      <c r="N98" s="20"/>
      <c r="O98" s="20"/>
      <c r="P98" s="16">
        <f t="shared" si="137"/>
        <v>-100</v>
      </c>
      <c r="R98" s="2">
        <v>7054920000000000</v>
      </c>
      <c r="S98">
        <v>4.6600000000000001E-3</v>
      </c>
      <c r="U98" s="2">
        <v>855400000000000</v>
      </c>
      <c r="V98">
        <v>3.7</v>
      </c>
      <c r="W98" s="2">
        <v>5146000000000000</v>
      </c>
      <c r="X98">
        <v>1.5</v>
      </c>
    </row>
    <row r="99" spans="2:24">
      <c r="B99" s="13"/>
      <c r="C99" s="13">
        <v>2</v>
      </c>
      <c r="D99" s="29">
        <f t="shared" ref="D99:E99" si="184">R93</f>
        <v>1124950000000000</v>
      </c>
      <c r="E99" s="15">
        <f t="shared" si="184"/>
        <v>9.4900000000000002E-3</v>
      </c>
      <c r="F99" s="15">
        <f t="shared" si="132"/>
        <v>0.94900000000000007</v>
      </c>
      <c r="G99" s="29">
        <f t="shared" ref="G99:H99" si="185">U94</f>
        <v>948200000000000</v>
      </c>
      <c r="H99" s="15">
        <f t="shared" si="185"/>
        <v>3.5</v>
      </c>
      <c r="I99" s="16">
        <f t="shared" si="134"/>
        <v>-15.711809413751721</v>
      </c>
      <c r="J99" s="13"/>
      <c r="K99" s="20"/>
      <c r="L99" s="15">
        <f t="shared" si="135"/>
        <v>0</v>
      </c>
      <c r="M99" s="16">
        <f t="shared" si="136"/>
        <v>-100</v>
      </c>
      <c r="N99" s="20"/>
      <c r="O99" s="20"/>
      <c r="P99" s="16">
        <f t="shared" si="137"/>
        <v>-100</v>
      </c>
      <c r="R99" s="2">
        <v>1114110000000000</v>
      </c>
      <c r="S99">
        <v>9.1400000000000006E-3</v>
      </c>
      <c r="U99" s="2">
        <v>6010000000000000</v>
      </c>
      <c r="V99">
        <v>1.39</v>
      </c>
      <c r="W99" s="2">
        <v>1.072E+16</v>
      </c>
      <c r="X99">
        <v>1.05</v>
      </c>
    </row>
    <row r="100" spans="2:24">
      <c r="B100" s="13">
        <v>46</v>
      </c>
      <c r="C100" s="13">
        <v>1</v>
      </c>
      <c r="D100" s="29">
        <f t="shared" ref="D100:E100" si="186">R96</f>
        <v>7455900000000000</v>
      </c>
      <c r="E100" s="15">
        <f t="shared" si="186"/>
        <v>4.3200000000000001E-3</v>
      </c>
      <c r="F100" s="15">
        <f t="shared" si="132"/>
        <v>0.432</v>
      </c>
      <c r="G100" s="29">
        <f t="shared" ref="G100:H100" si="187">U95</f>
        <v>6441000000000000</v>
      </c>
      <c r="H100" s="15">
        <f t="shared" si="187"/>
        <v>1.34</v>
      </c>
      <c r="I100" s="16">
        <f t="shared" si="134"/>
        <v>-13.612038788073875</v>
      </c>
      <c r="J100" s="13"/>
      <c r="K100" s="20"/>
      <c r="L100" s="15">
        <f t="shared" si="135"/>
        <v>0</v>
      </c>
      <c r="M100" s="16">
        <f t="shared" si="136"/>
        <v>-100</v>
      </c>
      <c r="N100" s="20"/>
      <c r="O100" s="20"/>
      <c r="P100" s="16">
        <f t="shared" si="137"/>
        <v>-100</v>
      </c>
      <c r="R100" s="2">
        <v>6903980000000000</v>
      </c>
      <c r="S100">
        <v>4.4600000000000004E-3</v>
      </c>
      <c r="U100" s="2">
        <v>978400000000000</v>
      </c>
      <c r="V100">
        <v>3.44</v>
      </c>
      <c r="W100" s="2">
        <v>5128000000000000</v>
      </c>
      <c r="X100">
        <v>1.51</v>
      </c>
    </row>
    <row r="101" spans="2:24">
      <c r="B101" s="13"/>
      <c r="C101" s="13">
        <v>2</v>
      </c>
      <c r="D101" s="29">
        <f t="shared" ref="D101:E101" si="188">R95</f>
        <v>1125920000000000</v>
      </c>
      <c r="E101" s="15">
        <f t="shared" si="188"/>
        <v>1.044E-2</v>
      </c>
      <c r="F101" s="15">
        <f t="shared" si="132"/>
        <v>1.044</v>
      </c>
      <c r="G101" s="29">
        <f t="shared" ref="G101:H101" si="189">U96</f>
        <v>918100000000000</v>
      </c>
      <c r="H101" s="15">
        <f t="shared" si="189"/>
        <v>3.55</v>
      </c>
      <c r="I101" s="16">
        <f t="shared" si="134"/>
        <v>-18.457794514707974</v>
      </c>
      <c r="J101" s="13"/>
      <c r="K101" s="20"/>
      <c r="L101" s="15">
        <f t="shared" si="135"/>
        <v>0</v>
      </c>
      <c r="M101" s="16">
        <f t="shared" si="136"/>
        <v>-100</v>
      </c>
      <c r="N101" s="20"/>
      <c r="O101" s="20"/>
      <c r="P101" s="16">
        <f t="shared" si="137"/>
        <v>-100</v>
      </c>
      <c r="R101" s="2">
        <v>1340760000000000</v>
      </c>
      <c r="S101">
        <v>1.009E-2</v>
      </c>
      <c r="U101" s="2">
        <v>5810000000000000</v>
      </c>
      <c r="V101">
        <v>1.42</v>
      </c>
      <c r="W101" s="2">
        <v>1.035E+16</v>
      </c>
      <c r="X101">
        <v>1.07</v>
      </c>
    </row>
    <row r="102" spans="2:24">
      <c r="B102" s="13">
        <v>47</v>
      </c>
      <c r="C102" s="13">
        <v>1</v>
      </c>
      <c r="D102" s="29">
        <f t="shared" ref="D102:E102" si="190">R98</f>
        <v>7054920000000000</v>
      </c>
      <c r="E102" s="15">
        <f t="shared" si="190"/>
        <v>4.6600000000000001E-3</v>
      </c>
      <c r="F102" s="15">
        <f t="shared" si="132"/>
        <v>0.46600000000000003</v>
      </c>
      <c r="G102" s="29">
        <f t="shared" ref="G102:H102" si="191">U97</f>
        <v>6287000000000000</v>
      </c>
      <c r="H102" s="15">
        <f t="shared" si="191"/>
        <v>1.36</v>
      </c>
      <c r="I102" s="16">
        <f t="shared" si="134"/>
        <v>-10.884886008629438</v>
      </c>
      <c r="J102" s="13"/>
      <c r="K102" s="20"/>
      <c r="L102" s="15">
        <f t="shared" si="135"/>
        <v>0</v>
      </c>
      <c r="M102" s="16">
        <f t="shared" si="136"/>
        <v>-100</v>
      </c>
      <c r="N102" s="20"/>
      <c r="O102" s="20"/>
      <c r="P102" s="16">
        <f t="shared" si="137"/>
        <v>-100</v>
      </c>
      <c r="R102" s="2">
        <v>6718250000000000</v>
      </c>
      <c r="S102">
        <v>5.2599999999999999E-3</v>
      </c>
      <c r="U102" s="2">
        <v>1137000000000000</v>
      </c>
      <c r="V102">
        <v>3.19</v>
      </c>
      <c r="W102" s="2">
        <v>6282000000000000</v>
      </c>
      <c r="X102">
        <v>1.36</v>
      </c>
    </row>
    <row r="103" spans="2:24">
      <c r="B103" s="13"/>
      <c r="C103" s="13">
        <v>2</v>
      </c>
      <c r="D103" s="29">
        <f t="shared" ref="D103:E103" si="192">R97</f>
        <v>1086680000000000</v>
      </c>
      <c r="E103" s="15">
        <f t="shared" si="192"/>
        <v>1.0630000000000001E-2</v>
      </c>
      <c r="F103" s="15">
        <f t="shared" si="132"/>
        <v>1.0630000000000002</v>
      </c>
      <c r="G103" s="29">
        <f t="shared" ref="G103:H103" si="193">U98</f>
        <v>855400000000000</v>
      </c>
      <c r="H103" s="15">
        <f t="shared" si="193"/>
        <v>3.7</v>
      </c>
      <c r="I103" s="16">
        <f t="shared" si="134"/>
        <v>-21.283174439577429</v>
      </c>
      <c r="J103" s="13"/>
      <c r="K103" s="20"/>
      <c r="L103" s="15">
        <f t="shared" si="135"/>
        <v>0</v>
      </c>
      <c r="M103" s="16">
        <f t="shared" si="136"/>
        <v>-100</v>
      </c>
      <c r="N103" s="20"/>
      <c r="O103" s="20"/>
      <c r="P103" s="16">
        <f t="shared" si="137"/>
        <v>-100</v>
      </c>
      <c r="R103" s="2">
        <v>1822810000000000</v>
      </c>
      <c r="S103">
        <v>8.2500000000000004E-3</v>
      </c>
      <c r="U103" s="2">
        <v>5902000000000000</v>
      </c>
      <c r="V103">
        <v>1.41</v>
      </c>
      <c r="W103" s="2">
        <v>1.04E+16</v>
      </c>
      <c r="X103">
        <v>1.07</v>
      </c>
    </row>
    <row r="104" spans="2:24">
      <c r="B104" s="13">
        <v>48</v>
      </c>
      <c r="C104" s="13">
        <v>1</v>
      </c>
      <c r="D104" s="29">
        <f t="shared" ref="D104:E104" si="194">R100</f>
        <v>6903980000000000</v>
      </c>
      <c r="E104" s="15">
        <f t="shared" si="194"/>
        <v>4.4600000000000004E-3</v>
      </c>
      <c r="F104" s="15">
        <f t="shared" si="132"/>
        <v>0.44600000000000006</v>
      </c>
      <c r="G104" s="29">
        <f t="shared" ref="G104:H104" si="195">U99</f>
        <v>6010000000000000</v>
      </c>
      <c r="H104" s="15">
        <f t="shared" si="195"/>
        <v>1.39</v>
      </c>
      <c r="I104" s="16">
        <f t="shared" si="134"/>
        <v>-12.94876288749388</v>
      </c>
      <c r="J104" s="13"/>
      <c r="K104" s="20"/>
      <c r="L104" s="15">
        <f t="shared" si="135"/>
        <v>0</v>
      </c>
      <c r="M104" s="16">
        <f t="shared" si="136"/>
        <v>-100</v>
      </c>
      <c r="N104" s="20"/>
      <c r="O104" s="20"/>
      <c r="P104" s="16">
        <f t="shared" si="137"/>
        <v>-100</v>
      </c>
      <c r="R104" s="2">
        <v>6768970000000000</v>
      </c>
      <c r="S104">
        <v>5.28E-3</v>
      </c>
      <c r="U104" s="2">
        <v>1617000000000000</v>
      </c>
      <c r="V104">
        <v>2.68</v>
      </c>
      <c r="W104" s="2">
        <v>8775000000000000</v>
      </c>
      <c r="X104">
        <v>1.1599999999999999</v>
      </c>
    </row>
    <row r="105" spans="2:24">
      <c r="B105" s="13"/>
      <c r="C105" s="13">
        <v>2</v>
      </c>
      <c r="D105" s="29">
        <f t="shared" ref="D105:E105" si="196">R99</f>
        <v>1114110000000000</v>
      </c>
      <c r="E105" s="15">
        <f t="shared" si="196"/>
        <v>9.1400000000000006E-3</v>
      </c>
      <c r="F105" s="15">
        <f t="shared" si="132"/>
        <v>0.91400000000000003</v>
      </c>
      <c r="G105" s="29">
        <f t="shared" ref="G105:H105" si="197">U100</f>
        <v>978400000000000</v>
      </c>
      <c r="H105" s="15">
        <f t="shared" si="197"/>
        <v>3.44</v>
      </c>
      <c r="I105" s="16">
        <f t="shared" si="134"/>
        <v>-12.18102341779537</v>
      </c>
      <c r="J105" s="13"/>
      <c r="K105" s="20"/>
      <c r="L105" s="15">
        <f t="shared" si="135"/>
        <v>0</v>
      </c>
      <c r="M105" s="16">
        <f t="shared" si="136"/>
        <v>-100</v>
      </c>
      <c r="N105" s="20"/>
      <c r="O105" s="20"/>
      <c r="P105" s="16">
        <f t="shared" si="137"/>
        <v>-100</v>
      </c>
      <c r="R105" s="2">
        <v>1206630000000000</v>
      </c>
      <c r="S105">
        <v>1.0019999999999999E-2</v>
      </c>
      <c r="U105" s="2">
        <v>7290000000000000</v>
      </c>
      <c r="V105">
        <v>1.26</v>
      </c>
      <c r="W105" s="2">
        <v>1.32E+16</v>
      </c>
      <c r="X105">
        <v>0.94</v>
      </c>
    </row>
    <row r="106" spans="2:24">
      <c r="B106" s="13">
        <v>49</v>
      </c>
      <c r="C106" s="13">
        <v>1</v>
      </c>
      <c r="D106" s="29">
        <f t="shared" ref="D106:E106" si="198">R102</f>
        <v>6718250000000000</v>
      </c>
      <c r="E106" s="15">
        <f t="shared" si="198"/>
        <v>5.2599999999999999E-3</v>
      </c>
      <c r="F106" s="15">
        <f t="shared" si="132"/>
        <v>0.52600000000000002</v>
      </c>
      <c r="G106" s="29">
        <f t="shared" ref="G106:H106" si="199">U101</f>
        <v>5810000000000000</v>
      </c>
      <c r="H106" s="15">
        <f t="shared" si="199"/>
        <v>1.42</v>
      </c>
      <c r="I106" s="16">
        <f t="shared" si="134"/>
        <v>-13.519145610836155</v>
      </c>
      <c r="J106" s="13"/>
      <c r="K106" s="20"/>
      <c r="L106" s="15">
        <f t="shared" si="135"/>
        <v>0</v>
      </c>
      <c r="M106" s="16">
        <f t="shared" si="136"/>
        <v>-100</v>
      </c>
      <c r="N106" s="20"/>
      <c r="O106" s="20"/>
      <c r="P106" s="16">
        <f t="shared" si="137"/>
        <v>-100</v>
      </c>
      <c r="R106" s="2">
        <v>8220700000000000</v>
      </c>
      <c r="S106">
        <v>4.3E-3</v>
      </c>
      <c r="U106" s="2">
        <v>1011000000000000</v>
      </c>
      <c r="V106">
        <v>3.39</v>
      </c>
      <c r="W106" s="2">
        <v>5578000000000000</v>
      </c>
      <c r="X106">
        <v>1.45</v>
      </c>
    </row>
    <row r="107" spans="2:24">
      <c r="B107" s="13"/>
      <c r="C107" s="13">
        <v>2</v>
      </c>
      <c r="D107" s="29">
        <f t="shared" ref="D107:E107" si="200">R101</f>
        <v>1340760000000000</v>
      </c>
      <c r="E107" s="15">
        <f t="shared" si="200"/>
        <v>1.009E-2</v>
      </c>
      <c r="F107" s="15">
        <f t="shared" si="132"/>
        <v>1.0089999999999999</v>
      </c>
      <c r="G107" s="29">
        <f t="shared" ref="G107:H107" si="201">U102</f>
        <v>1137000000000000</v>
      </c>
      <c r="H107" s="15">
        <f t="shared" si="201"/>
        <v>3.19</v>
      </c>
      <c r="I107" s="16">
        <f t="shared" si="134"/>
        <v>-15.197350756287479</v>
      </c>
      <c r="J107" s="13"/>
      <c r="K107" s="20"/>
      <c r="L107" s="15">
        <f t="shared" si="135"/>
        <v>0</v>
      </c>
      <c r="M107" s="16">
        <f t="shared" si="136"/>
        <v>-100</v>
      </c>
      <c r="N107" s="20"/>
      <c r="O107" s="20"/>
      <c r="P107" s="16">
        <f t="shared" si="137"/>
        <v>-100</v>
      </c>
      <c r="R107" s="2">
        <v>1187540000000000</v>
      </c>
      <c r="S107">
        <v>9.9000000000000008E-3</v>
      </c>
      <c r="U107" s="2">
        <v>7084000000000000</v>
      </c>
      <c r="V107">
        <v>1.28</v>
      </c>
      <c r="W107" s="2">
        <v>1.284E+16</v>
      </c>
      <c r="X107">
        <v>0.96</v>
      </c>
    </row>
    <row r="108" spans="2:24">
      <c r="B108" s="13">
        <v>50</v>
      </c>
      <c r="C108" s="13">
        <v>1</v>
      </c>
      <c r="D108" s="29">
        <f t="shared" ref="D108:E108" si="202">R104</f>
        <v>6768970000000000</v>
      </c>
      <c r="E108" s="15">
        <f t="shared" si="202"/>
        <v>5.28E-3</v>
      </c>
      <c r="F108" s="15">
        <f t="shared" si="132"/>
        <v>0.52800000000000002</v>
      </c>
      <c r="G108" s="29">
        <f t="shared" ref="G108:H108" si="203">U103</f>
        <v>5902000000000000</v>
      </c>
      <c r="H108" s="15">
        <f t="shared" si="203"/>
        <v>1.41</v>
      </c>
      <c r="I108" s="16">
        <f t="shared" si="134"/>
        <v>-12.808004762910754</v>
      </c>
      <c r="J108" s="13"/>
      <c r="K108" s="20"/>
      <c r="L108" s="15">
        <f t="shared" si="135"/>
        <v>0</v>
      </c>
      <c r="M108" s="16">
        <f t="shared" si="136"/>
        <v>-100</v>
      </c>
      <c r="N108" s="20"/>
      <c r="O108" s="20"/>
      <c r="P108" s="16">
        <f t="shared" si="137"/>
        <v>-100</v>
      </c>
      <c r="R108" s="2">
        <v>8229000000000000</v>
      </c>
      <c r="S108">
        <v>4.1000000000000003E-3</v>
      </c>
      <c r="U108" s="2">
        <v>1101000000000000</v>
      </c>
      <c r="V108">
        <v>3.24</v>
      </c>
      <c r="W108" s="2">
        <v>5624000000000000</v>
      </c>
      <c r="X108">
        <v>1.44</v>
      </c>
    </row>
    <row r="109" spans="2:24">
      <c r="B109" s="13"/>
      <c r="C109" s="13">
        <v>2</v>
      </c>
      <c r="D109" s="29">
        <f t="shared" ref="D109:E109" si="204">R103</f>
        <v>1822810000000000</v>
      </c>
      <c r="E109" s="15">
        <f t="shared" si="204"/>
        <v>8.2500000000000004E-3</v>
      </c>
      <c r="F109" s="15">
        <f t="shared" si="132"/>
        <v>0.82500000000000007</v>
      </c>
      <c r="G109" s="29">
        <f t="shared" ref="G109:H109" si="205">U104</f>
        <v>1617000000000000</v>
      </c>
      <c r="H109" s="15">
        <f t="shared" si="205"/>
        <v>2.68</v>
      </c>
      <c r="I109" s="16">
        <f t="shared" si="134"/>
        <v>-11.290809245066683</v>
      </c>
      <c r="J109" s="13"/>
      <c r="K109" s="20"/>
      <c r="L109" s="15">
        <f t="shared" si="135"/>
        <v>0</v>
      </c>
      <c r="M109" s="16">
        <f t="shared" si="136"/>
        <v>-100</v>
      </c>
      <c r="N109" s="20"/>
      <c r="O109" s="20"/>
      <c r="P109" s="16">
        <f t="shared" si="137"/>
        <v>-100</v>
      </c>
      <c r="R109" s="2">
        <v>1175720000000000</v>
      </c>
      <c r="S109">
        <v>9.3399999999999993E-3</v>
      </c>
      <c r="U109" s="2">
        <v>7053000000000000</v>
      </c>
      <c r="V109">
        <v>1.28</v>
      </c>
      <c r="W109" s="2">
        <v>1.259E+16</v>
      </c>
      <c r="X109">
        <v>0.96</v>
      </c>
    </row>
    <row r="110" spans="2:24">
      <c r="B110" s="13">
        <v>51</v>
      </c>
      <c r="C110" s="13">
        <v>1</v>
      </c>
      <c r="D110" s="29">
        <f t="shared" ref="D110:E110" si="206">R106</f>
        <v>8220700000000000</v>
      </c>
      <c r="E110" s="15">
        <f t="shared" si="206"/>
        <v>4.3E-3</v>
      </c>
      <c r="F110" s="15">
        <f t="shared" si="132"/>
        <v>0.43</v>
      </c>
      <c r="G110" s="29">
        <f t="shared" ref="G110:H110" si="207">U105</f>
        <v>7290000000000000</v>
      </c>
      <c r="H110" s="15">
        <f t="shared" si="207"/>
        <v>1.26</v>
      </c>
      <c r="I110" s="16">
        <f t="shared" si="134"/>
        <v>-11.321420317004634</v>
      </c>
      <c r="J110" s="13"/>
      <c r="K110" s="20"/>
      <c r="L110" s="15">
        <f t="shared" si="135"/>
        <v>0</v>
      </c>
      <c r="M110" s="16">
        <f t="shared" si="136"/>
        <v>-100</v>
      </c>
      <c r="N110" s="20"/>
      <c r="O110" s="20"/>
      <c r="P110" s="16">
        <f t="shared" si="137"/>
        <v>-100</v>
      </c>
      <c r="R110" s="2">
        <v>8044820000000000</v>
      </c>
      <c r="S110">
        <v>4.4400000000000004E-3</v>
      </c>
      <c r="U110" s="2">
        <v>1009000000000000</v>
      </c>
      <c r="V110">
        <v>3.39</v>
      </c>
      <c r="W110" s="2">
        <v>5566000000000000</v>
      </c>
      <c r="X110">
        <v>1.45</v>
      </c>
    </row>
    <row r="111" spans="2:24">
      <c r="B111" s="13"/>
      <c r="C111" s="13">
        <v>2</v>
      </c>
      <c r="D111" s="29">
        <f t="shared" ref="D111:E111" si="208">R105</f>
        <v>1206630000000000</v>
      </c>
      <c r="E111" s="15">
        <f t="shared" si="208"/>
        <v>1.0019999999999999E-2</v>
      </c>
      <c r="F111" s="15">
        <f t="shared" si="132"/>
        <v>1.002</v>
      </c>
      <c r="G111" s="29">
        <f t="shared" ref="G111:H111" si="209">U106</f>
        <v>1011000000000000</v>
      </c>
      <c r="H111" s="15">
        <f t="shared" si="209"/>
        <v>3.39</v>
      </c>
      <c r="I111" s="16">
        <f t="shared" si="134"/>
        <v>-16.212923597125879</v>
      </c>
      <c r="J111" s="13"/>
      <c r="K111" s="20"/>
      <c r="L111" s="15">
        <f t="shared" si="135"/>
        <v>0</v>
      </c>
      <c r="M111" s="16">
        <f t="shared" si="136"/>
        <v>-100</v>
      </c>
      <c r="N111" s="20"/>
      <c r="O111" s="20"/>
      <c r="P111" s="16">
        <f t="shared" si="137"/>
        <v>-100</v>
      </c>
      <c r="R111" s="2">
        <v>1157110000000000</v>
      </c>
      <c r="S111">
        <v>1.008E-2</v>
      </c>
      <c r="U111" s="2">
        <v>7030000000000000</v>
      </c>
      <c r="V111">
        <v>1.28</v>
      </c>
      <c r="W111" s="2">
        <v>1.238E+16</v>
      </c>
      <c r="X111">
        <v>0.98</v>
      </c>
    </row>
    <row r="112" spans="2:24">
      <c r="B112" s="13">
        <v>52</v>
      </c>
      <c r="C112" s="13">
        <v>1</v>
      </c>
      <c r="D112" s="29">
        <f t="shared" ref="D112:E112" si="210">R108</f>
        <v>8229000000000000</v>
      </c>
      <c r="E112" s="15">
        <f t="shared" si="210"/>
        <v>4.1000000000000003E-3</v>
      </c>
      <c r="F112" s="15">
        <f t="shared" si="132"/>
        <v>0.41000000000000003</v>
      </c>
      <c r="G112" s="29">
        <f t="shared" ref="G112:H112" si="211">U107</f>
        <v>7084000000000000</v>
      </c>
      <c r="H112" s="15">
        <f t="shared" si="211"/>
        <v>1.28</v>
      </c>
      <c r="I112" s="16">
        <f t="shared" si="134"/>
        <v>-13.914205857333819</v>
      </c>
      <c r="J112" s="13"/>
      <c r="K112" s="20"/>
      <c r="L112" s="15">
        <f t="shared" si="135"/>
        <v>0</v>
      </c>
      <c r="M112" s="16">
        <f t="shared" si="136"/>
        <v>-100</v>
      </c>
      <c r="N112" s="20"/>
      <c r="O112" s="20"/>
      <c r="P112" s="16">
        <f t="shared" si="137"/>
        <v>-100</v>
      </c>
      <c r="R112" s="2">
        <v>7911280000000000</v>
      </c>
      <c r="S112">
        <v>4.6100000000000004E-3</v>
      </c>
      <c r="U112" s="2">
        <v>1024000000000000</v>
      </c>
      <c r="V112">
        <v>3.36</v>
      </c>
      <c r="W112" s="2">
        <v>5346000000000000</v>
      </c>
      <c r="X112">
        <v>1.48</v>
      </c>
    </row>
    <row r="113" spans="2:24">
      <c r="B113" s="13"/>
      <c r="C113" s="13">
        <v>2</v>
      </c>
      <c r="D113" s="29">
        <f t="shared" ref="D113:E113" si="212">R107</f>
        <v>1187540000000000</v>
      </c>
      <c r="E113" s="15">
        <f t="shared" si="212"/>
        <v>9.9000000000000008E-3</v>
      </c>
      <c r="F113" s="15">
        <f t="shared" si="132"/>
        <v>0.9900000000000001</v>
      </c>
      <c r="G113" s="29">
        <f t="shared" ref="G113:H113" si="213">U108</f>
        <v>1101000000000000</v>
      </c>
      <c r="H113" s="15">
        <f t="shared" si="213"/>
        <v>3.24</v>
      </c>
      <c r="I113" s="16">
        <f t="shared" si="134"/>
        <v>-7.2873334792933289</v>
      </c>
      <c r="J113" s="13"/>
      <c r="K113" s="20"/>
      <c r="L113" s="15">
        <f t="shared" si="135"/>
        <v>0</v>
      </c>
      <c r="M113" s="16">
        <f t="shared" si="136"/>
        <v>-100</v>
      </c>
      <c r="N113" s="20"/>
      <c r="O113" s="20"/>
      <c r="P113" s="16">
        <f t="shared" si="137"/>
        <v>-100</v>
      </c>
      <c r="R113" s="2">
        <v>1115790000000000</v>
      </c>
      <c r="S113">
        <v>1.001E-2</v>
      </c>
      <c r="U113" s="2">
        <v>6691000000000000</v>
      </c>
      <c r="V113">
        <v>1.32</v>
      </c>
      <c r="W113" s="2">
        <v>1.197E+16</v>
      </c>
      <c r="X113">
        <v>0.99</v>
      </c>
    </row>
    <row r="114" spans="2:24">
      <c r="B114" s="13">
        <v>53</v>
      </c>
      <c r="C114" s="13">
        <v>1</v>
      </c>
      <c r="D114" s="29">
        <f t="shared" ref="D114:E114" si="214">R110</f>
        <v>8044820000000000</v>
      </c>
      <c r="E114" s="15">
        <f t="shared" si="214"/>
        <v>4.4400000000000004E-3</v>
      </c>
      <c r="F114" s="15">
        <f t="shared" si="132"/>
        <v>0.44400000000000006</v>
      </c>
      <c r="G114" s="29">
        <f t="shared" ref="G114:H114" si="215">U109</f>
        <v>7053000000000000</v>
      </c>
      <c r="H114" s="15">
        <f t="shared" si="215"/>
        <v>1.28</v>
      </c>
      <c r="I114" s="16">
        <f t="shared" si="134"/>
        <v>-12.328678578265269</v>
      </c>
      <c r="J114" s="13"/>
      <c r="K114" s="20"/>
      <c r="L114" s="15">
        <f t="shared" si="135"/>
        <v>0</v>
      </c>
      <c r="M114" s="16">
        <f t="shared" si="136"/>
        <v>-100</v>
      </c>
      <c r="N114" s="20"/>
      <c r="O114" s="20"/>
      <c r="P114" s="16">
        <f t="shared" si="137"/>
        <v>-100</v>
      </c>
      <c r="R114" s="2">
        <v>7659160000000000</v>
      </c>
      <c r="S114">
        <v>4.45E-3</v>
      </c>
      <c r="U114" s="2">
        <v>959800000000000</v>
      </c>
      <c r="V114">
        <v>3.48</v>
      </c>
      <c r="W114" s="2">
        <v>5173000000000000</v>
      </c>
      <c r="X114">
        <v>1.5</v>
      </c>
    </row>
    <row r="115" spans="2:24">
      <c r="B115" s="13"/>
      <c r="C115" s="13">
        <v>2</v>
      </c>
      <c r="D115" s="29">
        <f t="shared" ref="D115:E115" si="216">R109</f>
        <v>1175720000000000</v>
      </c>
      <c r="E115" s="15">
        <f t="shared" si="216"/>
        <v>9.3399999999999993E-3</v>
      </c>
      <c r="F115" s="15">
        <f t="shared" si="132"/>
        <v>0.93399999999999994</v>
      </c>
      <c r="G115" s="29">
        <f t="shared" ref="G115:H115" si="217">U110</f>
        <v>1009000000000000</v>
      </c>
      <c r="H115" s="15">
        <f t="shared" si="217"/>
        <v>3.39</v>
      </c>
      <c r="I115" s="16">
        <f t="shared" si="134"/>
        <v>-14.180246997584458</v>
      </c>
      <c r="J115" s="13"/>
      <c r="K115" s="20"/>
      <c r="L115" s="15">
        <f t="shared" si="135"/>
        <v>0</v>
      </c>
      <c r="M115" s="16">
        <f t="shared" si="136"/>
        <v>-100</v>
      </c>
      <c r="N115" s="20"/>
      <c r="O115" s="20"/>
      <c r="P115" s="16">
        <f t="shared" si="137"/>
        <v>-100</v>
      </c>
      <c r="R115" s="2">
        <v>1089950000000000</v>
      </c>
      <c r="S115">
        <v>9.8899999999999995E-3</v>
      </c>
      <c r="U115" s="2">
        <v>6494000000000000</v>
      </c>
      <c r="V115">
        <v>1.34</v>
      </c>
      <c r="W115" s="2">
        <v>1.178E+16</v>
      </c>
      <c r="X115">
        <v>1</v>
      </c>
    </row>
    <row r="116" spans="2:24">
      <c r="B116" s="13">
        <v>54</v>
      </c>
      <c r="C116" s="13">
        <v>1</v>
      </c>
      <c r="D116" s="29">
        <f t="shared" ref="D116:E116" si="218">R112</f>
        <v>7911280000000000</v>
      </c>
      <c r="E116" s="15">
        <f t="shared" si="218"/>
        <v>4.6100000000000004E-3</v>
      </c>
      <c r="F116" s="15">
        <f t="shared" si="132"/>
        <v>0.46100000000000002</v>
      </c>
      <c r="G116" s="29">
        <f t="shared" ref="G116:H116" si="219">U111</f>
        <v>7030000000000000</v>
      </c>
      <c r="H116" s="15">
        <f t="shared" si="219"/>
        <v>1.28</v>
      </c>
      <c r="I116" s="16">
        <f t="shared" si="134"/>
        <v>-11.139537470548381</v>
      </c>
      <c r="J116" s="13"/>
      <c r="K116" s="20"/>
      <c r="L116" s="15">
        <f t="shared" si="135"/>
        <v>0</v>
      </c>
      <c r="M116" s="16">
        <f t="shared" si="136"/>
        <v>-100</v>
      </c>
      <c r="N116" s="20"/>
      <c r="O116" s="20"/>
      <c r="P116" s="16">
        <f t="shared" si="137"/>
        <v>-100</v>
      </c>
      <c r="R116" s="2">
        <v>7458190000000000</v>
      </c>
      <c r="S116">
        <v>4.4799999999999996E-3</v>
      </c>
      <c r="U116" s="2">
        <v>1019000000000000</v>
      </c>
      <c r="V116">
        <v>3.38</v>
      </c>
      <c r="W116" s="2">
        <v>5183000000000000</v>
      </c>
      <c r="X116">
        <v>1.5</v>
      </c>
    </row>
    <row r="117" spans="2:24">
      <c r="B117" s="13"/>
      <c r="C117" s="13">
        <v>2</v>
      </c>
      <c r="D117" s="29">
        <f t="shared" ref="D117:E117" si="220">R111</f>
        <v>1157110000000000</v>
      </c>
      <c r="E117" s="15">
        <f t="shared" si="220"/>
        <v>1.008E-2</v>
      </c>
      <c r="F117" s="15">
        <f t="shared" si="132"/>
        <v>1.008</v>
      </c>
      <c r="G117" s="29">
        <f t="shared" ref="G117:H117" si="221">U112</f>
        <v>1024000000000000</v>
      </c>
      <c r="H117" s="15">
        <f t="shared" si="221"/>
        <v>3.36</v>
      </c>
      <c r="I117" s="16">
        <f t="shared" si="134"/>
        <v>-11.503659980468582</v>
      </c>
      <c r="J117" s="13"/>
      <c r="K117" s="20"/>
      <c r="L117" s="15">
        <f t="shared" si="135"/>
        <v>0</v>
      </c>
      <c r="M117" s="16">
        <f t="shared" si="136"/>
        <v>-100</v>
      </c>
      <c r="N117" s="20"/>
      <c r="O117" s="20"/>
      <c r="P117" s="16">
        <f t="shared" si="137"/>
        <v>-100</v>
      </c>
      <c r="R117" s="2">
        <v>1101080000000000</v>
      </c>
      <c r="S117">
        <v>1.103E-2</v>
      </c>
      <c r="U117" s="2">
        <v>6179000000000000</v>
      </c>
      <c r="V117">
        <v>1.37</v>
      </c>
      <c r="W117" s="2">
        <v>1.105E+16</v>
      </c>
      <c r="X117">
        <v>1.03</v>
      </c>
    </row>
    <row r="118" spans="2:24">
      <c r="B118" s="13">
        <v>55</v>
      </c>
      <c r="C118" s="13">
        <v>1</v>
      </c>
      <c r="D118" s="29">
        <f t="shared" ref="D118:E118" si="222">R114</f>
        <v>7659160000000000</v>
      </c>
      <c r="E118" s="15">
        <f t="shared" si="222"/>
        <v>4.45E-3</v>
      </c>
      <c r="F118" s="15">
        <f t="shared" si="132"/>
        <v>0.44500000000000001</v>
      </c>
      <c r="G118" s="29">
        <f t="shared" ref="G118:H118" si="223">U113</f>
        <v>6691000000000000</v>
      </c>
      <c r="H118" s="15">
        <f t="shared" si="223"/>
        <v>1.32</v>
      </c>
      <c r="I118" s="16">
        <f t="shared" si="134"/>
        <v>-12.640550660907985</v>
      </c>
      <c r="J118" s="13"/>
      <c r="K118" s="20"/>
      <c r="L118" s="15">
        <f t="shared" si="135"/>
        <v>0</v>
      </c>
      <c r="M118" s="16">
        <f t="shared" si="136"/>
        <v>-100</v>
      </c>
      <c r="N118" s="20"/>
      <c r="O118" s="20"/>
      <c r="P118" s="16">
        <f t="shared" si="137"/>
        <v>-100</v>
      </c>
      <c r="R118" s="2">
        <v>7141540000000000</v>
      </c>
      <c r="S118">
        <v>4.3600000000000002E-3</v>
      </c>
      <c r="U118" s="2">
        <v>915700000000000</v>
      </c>
      <c r="V118">
        <v>3.56</v>
      </c>
      <c r="W118" s="2">
        <v>5194000000000000</v>
      </c>
      <c r="X118">
        <v>1.5</v>
      </c>
    </row>
    <row r="119" spans="2:24">
      <c r="B119" s="13"/>
      <c r="C119" s="13">
        <v>2</v>
      </c>
      <c r="D119" s="29">
        <f t="shared" ref="D119:E119" si="224">R113</f>
        <v>1115790000000000</v>
      </c>
      <c r="E119" s="15">
        <f t="shared" si="224"/>
        <v>1.001E-2</v>
      </c>
      <c r="F119" s="15">
        <f t="shared" si="132"/>
        <v>1.0009999999999999</v>
      </c>
      <c r="G119" s="29">
        <f t="shared" ref="G119:H119" si="225">U114</f>
        <v>959800000000000</v>
      </c>
      <c r="H119" s="15">
        <f t="shared" si="225"/>
        <v>3.48</v>
      </c>
      <c r="I119" s="16">
        <f t="shared" si="134"/>
        <v>-13.980229254608842</v>
      </c>
      <c r="J119" s="13"/>
      <c r="K119" s="20"/>
      <c r="L119" s="15">
        <f t="shared" si="135"/>
        <v>0</v>
      </c>
      <c r="M119" s="16">
        <f t="shared" si="136"/>
        <v>-100</v>
      </c>
      <c r="N119" s="20"/>
      <c r="O119" s="20"/>
      <c r="P119" s="16">
        <f t="shared" si="137"/>
        <v>-100</v>
      </c>
      <c r="R119" s="2">
        <v>1098110000000000</v>
      </c>
      <c r="S119">
        <v>1.0330000000000001E-2</v>
      </c>
      <c r="U119" s="2">
        <v>6064000000000000</v>
      </c>
      <c r="V119">
        <v>1.38</v>
      </c>
      <c r="W119" s="2">
        <v>1.096E+16</v>
      </c>
      <c r="X119">
        <v>1.04</v>
      </c>
    </row>
    <row r="120" spans="2:24">
      <c r="B120" s="13">
        <v>56</v>
      </c>
      <c r="C120" s="13">
        <v>1</v>
      </c>
      <c r="D120" s="29">
        <f t="shared" ref="D120:E120" si="226">R116</f>
        <v>7458190000000000</v>
      </c>
      <c r="E120" s="15">
        <f t="shared" si="226"/>
        <v>4.4799999999999996E-3</v>
      </c>
      <c r="F120" s="15">
        <f t="shared" si="132"/>
        <v>0.44799999999999995</v>
      </c>
      <c r="G120" s="29">
        <f t="shared" ref="G120:H120" si="227">U115</f>
        <v>6494000000000000</v>
      </c>
      <c r="H120" s="15">
        <f t="shared" si="227"/>
        <v>1.34</v>
      </c>
      <c r="I120" s="16">
        <f t="shared" si="134"/>
        <v>-12.927935598315409</v>
      </c>
      <c r="J120" s="13"/>
      <c r="K120" s="20"/>
      <c r="L120" s="15">
        <f t="shared" si="135"/>
        <v>0</v>
      </c>
      <c r="M120" s="16">
        <f t="shared" si="136"/>
        <v>-100</v>
      </c>
      <c r="N120" s="20"/>
      <c r="O120" s="20"/>
      <c r="P120" s="16">
        <f t="shared" si="137"/>
        <v>-100</v>
      </c>
      <c r="R120" s="2">
        <v>6848780000000000</v>
      </c>
      <c r="S120">
        <v>4.7200000000000002E-3</v>
      </c>
      <c r="U120" s="2">
        <v>941300000000000</v>
      </c>
      <c r="V120">
        <v>3.52</v>
      </c>
      <c r="W120" s="2">
        <v>5218000000000000</v>
      </c>
      <c r="X120">
        <v>1.5</v>
      </c>
    </row>
    <row r="121" spans="2:24">
      <c r="B121" s="13"/>
      <c r="C121" s="13">
        <v>2</v>
      </c>
      <c r="D121" s="29">
        <f t="shared" ref="D121:E121" si="228">R115</f>
        <v>1089950000000000</v>
      </c>
      <c r="E121" s="15">
        <f t="shared" si="228"/>
        <v>9.8899999999999995E-3</v>
      </c>
      <c r="F121" s="15">
        <f t="shared" si="132"/>
        <v>0.98899999999999999</v>
      </c>
      <c r="G121" s="29">
        <f t="shared" ref="G121:H121" si="229">U116</f>
        <v>1019000000000000</v>
      </c>
      <c r="H121" s="15">
        <f t="shared" si="229"/>
        <v>3.38</v>
      </c>
      <c r="I121" s="16">
        <f t="shared" si="134"/>
        <v>-6.50947291160145</v>
      </c>
      <c r="J121" s="13"/>
      <c r="K121" s="20"/>
      <c r="L121" s="15">
        <f t="shared" si="135"/>
        <v>0</v>
      </c>
      <c r="M121" s="16">
        <f t="shared" si="136"/>
        <v>-100</v>
      </c>
      <c r="N121" s="20"/>
      <c r="O121" s="20"/>
      <c r="P121" s="16">
        <f t="shared" si="137"/>
        <v>-100</v>
      </c>
      <c r="R121" s="2">
        <v>1328070000000000</v>
      </c>
      <c r="S121">
        <v>9.3600000000000003E-3</v>
      </c>
      <c r="U121" s="2">
        <v>5941000000000000</v>
      </c>
      <c r="V121">
        <v>1.4</v>
      </c>
      <c r="W121" s="2">
        <v>1.044E+16</v>
      </c>
      <c r="X121">
        <v>1.06</v>
      </c>
    </row>
    <row r="122" spans="2:24">
      <c r="B122" s="13">
        <v>57</v>
      </c>
      <c r="C122" s="13">
        <v>1</v>
      </c>
      <c r="D122" s="29">
        <f t="shared" ref="D122:E122" si="230">R118</f>
        <v>7141540000000000</v>
      </c>
      <c r="E122" s="15">
        <f t="shared" si="230"/>
        <v>4.3600000000000002E-3</v>
      </c>
      <c r="F122" s="15">
        <f t="shared" si="132"/>
        <v>0.436</v>
      </c>
      <c r="G122" s="29">
        <f t="shared" ref="G122:H122" si="231">U117</f>
        <v>6179000000000000</v>
      </c>
      <c r="H122" s="15">
        <f t="shared" si="231"/>
        <v>1.37</v>
      </c>
      <c r="I122" s="16">
        <f t="shared" si="134"/>
        <v>-13.478045351562828</v>
      </c>
      <c r="J122" s="13"/>
      <c r="K122" s="20"/>
      <c r="L122" s="15">
        <f t="shared" si="135"/>
        <v>0</v>
      </c>
      <c r="M122" s="16">
        <f t="shared" si="136"/>
        <v>-100</v>
      </c>
      <c r="N122" s="20"/>
      <c r="O122" s="20"/>
      <c r="P122" s="16">
        <f t="shared" si="137"/>
        <v>-100</v>
      </c>
      <c r="R122" s="2">
        <v>6752480000000000</v>
      </c>
      <c r="S122">
        <v>5.1900000000000002E-3</v>
      </c>
      <c r="U122" s="2">
        <v>1164000000000000</v>
      </c>
      <c r="V122">
        <v>3.16</v>
      </c>
      <c r="W122" s="2">
        <v>6235000000000000</v>
      </c>
      <c r="X122">
        <v>1.37</v>
      </c>
    </row>
    <row r="123" spans="2:24">
      <c r="B123" s="13"/>
      <c r="C123" s="13">
        <v>2</v>
      </c>
      <c r="D123" s="29">
        <f t="shared" ref="D123:E123" si="232">R117</f>
        <v>1101080000000000</v>
      </c>
      <c r="E123" s="15">
        <f t="shared" si="232"/>
        <v>1.103E-2</v>
      </c>
      <c r="F123" s="15">
        <f t="shared" si="132"/>
        <v>1.103</v>
      </c>
      <c r="G123" s="29">
        <f t="shared" ref="G123:H123" si="233">U118</f>
        <v>915700000000000</v>
      </c>
      <c r="H123" s="15">
        <f t="shared" si="233"/>
        <v>3.56</v>
      </c>
      <c r="I123" s="16">
        <f t="shared" si="134"/>
        <v>-16.836197188215206</v>
      </c>
      <c r="J123" s="13"/>
      <c r="K123" s="20"/>
      <c r="L123" s="15">
        <f t="shared" si="135"/>
        <v>0</v>
      </c>
      <c r="M123" s="16">
        <f t="shared" si="136"/>
        <v>-100</v>
      </c>
      <c r="N123" s="20"/>
      <c r="O123" s="20"/>
      <c r="P123" s="16">
        <f t="shared" si="137"/>
        <v>-100</v>
      </c>
      <c r="R123" s="2">
        <v>1838900000000000</v>
      </c>
      <c r="S123">
        <v>7.9399999999999991E-3</v>
      </c>
      <c r="U123" s="2">
        <v>5783000000000000</v>
      </c>
      <c r="V123">
        <v>1.42</v>
      </c>
      <c r="W123" s="2">
        <v>1.058E+16</v>
      </c>
      <c r="X123">
        <v>1.06</v>
      </c>
    </row>
    <row r="124" spans="2:24">
      <c r="B124" s="13">
        <v>58</v>
      </c>
      <c r="C124" s="13">
        <v>1</v>
      </c>
      <c r="D124" s="29">
        <f t="shared" ref="D124:E124" si="234">R120</f>
        <v>6848780000000000</v>
      </c>
      <c r="E124" s="15">
        <f t="shared" si="234"/>
        <v>4.7200000000000002E-3</v>
      </c>
      <c r="F124" s="15">
        <f t="shared" si="132"/>
        <v>0.47200000000000003</v>
      </c>
      <c r="G124" s="29">
        <f t="shared" ref="G124:H124" si="235">U119</f>
        <v>6064000000000000</v>
      </c>
      <c r="H124" s="15">
        <f t="shared" si="235"/>
        <v>1.38</v>
      </c>
      <c r="I124" s="16">
        <f t="shared" si="134"/>
        <v>-11.458683152327859</v>
      </c>
      <c r="J124" s="13"/>
      <c r="K124" s="20"/>
      <c r="L124" s="15">
        <f t="shared" si="135"/>
        <v>0</v>
      </c>
      <c r="M124" s="16">
        <f t="shared" si="136"/>
        <v>-100</v>
      </c>
      <c r="N124" s="20"/>
      <c r="O124" s="20"/>
      <c r="P124" s="16">
        <f t="shared" si="137"/>
        <v>-100</v>
      </c>
      <c r="R124" s="2">
        <v>6757070000000000</v>
      </c>
      <c r="S124">
        <v>5.2500000000000003E-3</v>
      </c>
      <c r="U124" s="2">
        <v>1554000000000000</v>
      </c>
      <c r="V124">
        <v>2.73</v>
      </c>
      <c r="W124" s="2">
        <v>8702000000000000</v>
      </c>
      <c r="X124">
        <v>1.17</v>
      </c>
    </row>
    <row r="125" spans="2:24">
      <c r="B125" s="13"/>
      <c r="C125" s="13">
        <v>2</v>
      </c>
      <c r="D125" s="29">
        <f t="shared" ref="D125:E125" si="236">R119</f>
        <v>1098110000000000</v>
      </c>
      <c r="E125" s="15">
        <f t="shared" si="236"/>
        <v>1.0330000000000001E-2</v>
      </c>
      <c r="F125" s="15">
        <f t="shared" si="132"/>
        <v>1.0330000000000001</v>
      </c>
      <c r="G125" s="29">
        <f t="shared" ref="G125:H125" si="237">U120</f>
        <v>941300000000000</v>
      </c>
      <c r="H125" s="15">
        <f t="shared" si="237"/>
        <v>3.52</v>
      </c>
      <c r="I125" s="16">
        <f t="shared" si="134"/>
        <v>-14.279990164919726</v>
      </c>
      <c r="J125" s="13"/>
      <c r="K125" s="20"/>
      <c r="L125" s="15">
        <f t="shared" si="135"/>
        <v>0</v>
      </c>
      <c r="M125" s="16">
        <f t="shared" si="136"/>
        <v>-100</v>
      </c>
      <c r="N125" s="20"/>
      <c r="O125" s="20"/>
      <c r="P125" s="16">
        <f t="shared" si="137"/>
        <v>-100</v>
      </c>
      <c r="R125" s="2">
        <v>6612840000000000</v>
      </c>
      <c r="S125">
        <v>1.0319999999999999E-2</v>
      </c>
    </row>
    <row r="126" spans="2:24">
      <c r="B126" s="13">
        <v>59</v>
      </c>
      <c r="C126" s="13">
        <v>1</v>
      </c>
      <c r="D126" s="29">
        <f t="shared" ref="D126:E126" si="238">R122</f>
        <v>6752480000000000</v>
      </c>
      <c r="E126" s="15">
        <f t="shared" si="238"/>
        <v>5.1900000000000002E-3</v>
      </c>
      <c r="F126" s="15">
        <f t="shared" si="132"/>
        <v>0.51900000000000002</v>
      </c>
      <c r="G126" s="29">
        <f t="shared" ref="G126:H126" si="239">U121</f>
        <v>5941000000000000</v>
      </c>
      <c r="H126" s="15">
        <f t="shared" si="239"/>
        <v>1.4</v>
      </c>
      <c r="I126" s="16">
        <f t="shared" si="134"/>
        <v>-12.017510603511599</v>
      </c>
      <c r="J126" s="13"/>
      <c r="K126" s="20"/>
      <c r="L126" s="15">
        <f t="shared" si="135"/>
        <v>0</v>
      </c>
      <c r="M126" s="16">
        <f t="shared" si="136"/>
        <v>-100</v>
      </c>
      <c r="N126" s="20"/>
      <c r="O126" s="20"/>
      <c r="P126" s="16">
        <f t="shared" si="137"/>
        <v>-100</v>
      </c>
      <c r="R126" s="2">
        <v>1.48254E+16</v>
      </c>
      <c r="S126">
        <v>3.32E-3</v>
      </c>
    </row>
    <row r="127" spans="2:24">
      <c r="B127" s="13"/>
      <c r="C127" s="13">
        <v>2</v>
      </c>
      <c r="D127" s="29">
        <f t="shared" ref="D127:E127" si="240">R121</f>
        <v>1328070000000000</v>
      </c>
      <c r="E127" s="15">
        <f t="shared" si="240"/>
        <v>9.3600000000000003E-3</v>
      </c>
      <c r="F127" s="15">
        <f t="shared" si="132"/>
        <v>0.93600000000000005</v>
      </c>
      <c r="G127" s="29">
        <f t="shared" ref="G127:H127" si="241">U122</f>
        <v>1164000000000000</v>
      </c>
      <c r="H127" s="15">
        <f t="shared" si="241"/>
        <v>3.16</v>
      </c>
      <c r="I127" s="16">
        <f t="shared" si="134"/>
        <v>-12.354017484018161</v>
      </c>
      <c r="J127" s="13"/>
      <c r="K127" s="20"/>
      <c r="L127" s="15">
        <f t="shared" si="135"/>
        <v>0</v>
      </c>
      <c r="M127" s="16">
        <f t="shared" si="136"/>
        <v>-100</v>
      </c>
      <c r="N127" s="20"/>
      <c r="O127" s="20"/>
      <c r="P127" s="16">
        <f t="shared" si="137"/>
        <v>-100</v>
      </c>
      <c r="R127" s="2">
        <v>6506380000000000</v>
      </c>
      <c r="S127">
        <v>9.8399999999999998E-3</v>
      </c>
    </row>
    <row r="128" spans="2:24">
      <c r="B128" s="13">
        <v>60</v>
      </c>
      <c r="C128" s="13">
        <v>1</v>
      </c>
      <c r="D128" s="29">
        <f t="shared" ref="D128:E128" si="242">R124</f>
        <v>6757070000000000</v>
      </c>
      <c r="E128" s="15">
        <f t="shared" si="242"/>
        <v>5.2500000000000003E-3</v>
      </c>
      <c r="F128" s="15">
        <f t="shared" si="132"/>
        <v>0.52500000000000002</v>
      </c>
      <c r="G128" s="29">
        <f t="shared" ref="G128:H128" si="243">U123</f>
        <v>5783000000000000</v>
      </c>
      <c r="H128" s="15">
        <f t="shared" si="243"/>
        <v>1.42</v>
      </c>
      <c r="I128" s="16">
        <f t="shared" si="134"/>
        <v>-14.415567694281693</v>
      </c>
      <c r="J128" s="13"/>
      <c r="K128" s="20"/>
      <c r="L128" s="15">
        <f t="shared" si="135"/>
        <v>0</v>
      </c>
      <c r="M128" s="16">
        <f t="shared" si="136"/>
        <v>-100</v>
      </c>
      <c r="N128" s="20"/>
      <c r="O128" s="20"/>
      <c r="P128" s="16">
        <f t="shared" si="137"/>
        <v>-100</v>
      </c>
      <c r="R128" s="2">
        <v>1.48666E+16</v>
      </c>
      <c r="S128">
        <v>3.4099999999999998E-3</v>
      </c>
    </row>
    <row r="129" spans="2:19">
      <c r="B129" s="13"/>
      <c r="C129" s="13">
        <v>2</v>
      </c>
      <c r="D129" s="29">
        <f t="shared" ref="D129:E129" si="244">R123</f>
        <v>1838900000000000</v>
      </c>
      <c r="E129" s="15">
        <f t="shared" si="244"/>
        <v>7.9399999999999991E-3</v>
      </c>
      <c r="F129" s="15">
        <f t="shared" si="132"/>
        <v>0.79399999999999993</v>
      </c>
      <c r="G129" s="29">
        <f t="shared" ref="G129:H129" si="245">U124</f>
        <v>1554000000000000</v>
      </c>
      <c r="H129" s="15">
        <f t="shared" si="245"/>
        <v>2.73</v>
      </c>
      <c r="I129" s="16">
        <f t="shared" si="134"/>
        <v>-15.492957746478874</v>
      </c>
      <c r="J129" s="13"/>
      <c r="K129" s="20"/>
      <c r="L129" s="15">
        <f t="shared" si="135"/>
        <v>0</v>
      </c>
      <c r="M129" s="16">
        <f t="shared" si="136"/>
        <v>-100</v>
      </c>
      <c r="N129" s="20"/>
      <c r="O129" s="20"/>
      <c r="P129" s="16">
        <f t="shared" si="137"/>
        <v>-100</v>
      </c>
      <c r="R129" s="2">
        <v>6330480000000000</v>
      </c>
      <c r="S129">
        <v>9.58E-3</v>
      </c>
    </row>
    <row r="130" spans="2:19">
      <c r="B130" s="13"/>
      <c r="C130" s="13"/>
      <c r="D130" s="14"/>
      <c r="E130" s="20"/>
      <c r="F130" s="14"/>
      <c r="G130" s="20"/>
      <c r="H130" s="20"/>
      <c r="I130" s="20"/>
      <c r="J130" s="13"/>
      <c r="K130" s="20"/>
      <c r="L130" s="13"/>
      <c r="M130" s="13"/>
      <c r="N130" s="20"/>
      <c r="O130" s="20"/>
      <c r="P130" s="20"/>
      <c r="R130" s="2">
        <v>1.45792E+16</v>
      </c>
      <c r="S130">
        <v>3.3899999999999998E-3</v>
      </c>
    </row>
    <row r="131" spans="2:19">
      <c r="B131" s="21"/>
      <c r="C131" s="21"/>
      <c r="D131" s="30" t="s">
        <v>33</v>
      </c>
      <c r="E131" s="30"/>
      <c r="F131" s="30"/>
      <c r="G131" s="30" t="s">
        <v>19</v>
      </c>
      <c r="H131" s="30"/>
      <c r="I131" s="30"/>
      <c r="J131" s="30" t="s">
        <v>34</v>
      </c>
      <c r="K131" s="30"/>
      <c r="L131" s="30"/>
      <c r="M131" s="30"/>
      <c r="N131" s="30" t="s">
        <v>11</v>
      </c>
      <c r="O131" s="30"/>
      <c r="P131" s="30"/>
      <c r="R131" s="2">
        <v>6364780000000000</v>
      </c>
      <c r="S131">
        <v>9.3299999999999998E-3</v>
      </c>
    </row>
    <row r="132" spans="2:19">
      <c r="B132" s="21" t="s">
        <v>46</v>
      </c>
      <c r="C132" s="21" t="s">
        <v>9</v>
      </c>
      <c r="D132" s="21" t="s">
        <v>12</v>
      </c>
      <c r="E132" s="21" t="s">
        <v>27</v>
      </c>
      <c r="F132" s="21" t="s">
        <v>17</v>
      </c>
      <c r="G132" s="21" t="s">
        <v>12</v>
      </c>
      <c r="H132" s="21" t="s">
        <v>17</v>
      </c>
      <c r="I132" s="21" t="s">
        <v>4</v>
      </c>
      <c r="J132" s="21" t="s">
        <v>12</v>
      </c>
      <c r="K132" s="21" t="s">
        <v>27</v>
      </c>
      <c r="L132" s="21" t="s">
        <v>17</v>
      </c>
      <c r="M132" s="21" t="s">
        <v>4</v>
      </c>
      <c r="N132" s="21" t="s">
        <v>12</v>
      </c>
      <c r="O132" s="21" t="s">
        <v>17</v>
      </c>
      <c r="P132" s="21" t="s">
        <v>4</v>
      </c>
      <c r="R132" s="2">
        <v>1.42795E+16</v>
      </c>
      <c r="S132">
        <v>3.2599999999999999E-3</v>
      </c>
    </row>
    <row r="133" spans="2:19">
      <c r="B133" s="19">
        <v>1</v>
      </c>
      <c r="C133" s="13">
        <v>1</v>
      </c>
      <c r="D133" s="29">
        <f>R126</f>
        <v>1.48254E+16</v>
      </c>
      <c r="E133" s="15">
        <f>S126</f>
        <v>3.32E-3</v>
      </c>
      <c r="F133" s="15">
        <f>E133*100</f>
        <v>0.33200000000000002</v>
      </c>
      <c r="G133" s="29">
        <f>W5</f>
        <v>1.313E+16</v>
      </c>
      <c r="H133" s="15">
        <f>X5</f>
        <v>0.94</v>
      </c>
      <c r="I133" s="16">
        <f>(G133-$D133)*100/$D133</f>
        <v>-11.435779135807465</v>
      </c>
      <c r="J133" s="24"/>
      <c r="K133" s="25"/>
      <c r="L133" s="15">
        <f>K133*100</f>
        <v>0</v>
      </c>
      <c r="M133" s="16">
        <f>(J133-$D133)*100/$D133</f>
        <v>-100</v>
      </c>
      <c r="N133" s="24"/>
      <c r="O133" s="25"/>
      <c r="P133" s="16">
        <f>(N133-$D133)*100/$D133</f>
        <v>-100</v>
      </c>
      <c r="R133" s="2">
        <v>6187330000000000</v>
      </c>
      <c r="S133">
        <v>1.0240000000000001E-2</v>
      </c>
    </row>
    <row r="134" spans="2:19">
      <c r="B134" s="13"/>
      <c r="C134" s="13">
        <v>2</v>
      </c>
      <c r="D134" s="29">
        <f>R125</f>
        <v>6612840000000000</v>
      </c>
      <c r="E134" s="15">
        <f>S125</f>
        <v>1.0319999999999999E-2</v>
      </c>
      <c r="F134" s="15">
        <f t="shared" ref="F134:F197" si="246">E134*100</f>
        <v>1.032</v>
      </c>
      <c r="G134" s="29">
        <f t="shared" ref="G134:H134" si="247">W6</f>
        <v>5638000000000000</v>
      </c>
      <c r="H134" s="15">
        <f t="shared" si="247"/>
        <v>1.44</v>
      </c>
      <c r="I134" s="16">
        <f t="shared" ref="I134:I197" si="248">(G134-$D134)*100/$D134</f>
        <v>-14.741623871135548</v>
      </c>
      <c r="J134" s="24"/>
      <c r="K134" s="25"/>
      <c r="L134" s="15">
        <f t="shared" ref="L134:L197" si="249">K134*100</f>
        <v>0</v>
      </c>
      <c r="M134" s="16">
        <f t="shared" ref="M134:M197" si="250">(J134-$D134)*100/$D134</f>
        <v>-100</v>
      </c>
      <c r="N134" s="24"/>
      <c r="O134" s="25"/>
      <c r="P134" s="16">
        <f t="shared" ref="P134:P197" si="251">(N134-$D134)*100/$D134</f>
        <v>-100</v>
      </c>
      <c r="R134" s="2">
        <v>1.37319E+16</v>
      </c>
      <c r="S134">
        <v>3.4299999999999999E-3</v>
      </c>
    </row>
    <row r="135" spans="2:19">
      <c r="B135" s="13">
        <v>2</v>
      </c>
      <c r="C135" s="13">
        <v>1</v>
      </c>
      <c r="D135" s="29">
        <f>R128</f>
        <v>1.48666E+16</v>
      </c>
      <c r="E135" s="15">
        <f>S128</f>
        <v>3.4099999999999998E-3</v>
      </c>
      <c r="F135" s="15">
        <f t="shared" si="246"/>
        <v>0.34099999999999997</v>
      </c>
      <c r="G135" s="29">
        <f t="shared" ref="G135:H135" si="252">W7</f>
        <v>1.275E+16</v>
      </c>
      <c r="H135" s="15">
        <f t="shared" si="252"/>
        <v>0.96</v>
      </c>
      <c r="I135" s="16">
        <f t="shared" si="248"/>
        <v>-14.237283575262669</v>
      </c>
      <c r="J135" s="24"/>
      <c r="K135" s="25"/>
      <c r="L135" s="15">
        <f t="shared" si="249"/>
        <v>0</v>
      </c>
      <c r="M135" s="16">
        <f t="shared" si="250"/>
        <v>-100</v>
      </c>
      <c r="N135" s="24"/>
      <c r="O135" s="25"/>
      <c r="P135" s="16">
        <f t="shared" si="251"/>
        <v>-100</v>
      </c>
      <c r="R135" s="2">
        <v>6030480000000000</v>
      </c>
      <c r="S135">
        <v>9.8099999999999993E-3</v>
      </c>
    </row>
    <row r="136" spans="2:19">
      <c r="B136" s="13"/>
      <c r="C136" s="13">
        <v>2</v>
      </c>
      <c r="D136" s="29">
        <f>R127</f>
        <v>6506380000000000</v>
      </c>
      <c r="E136" s="15">
        <f>S127</f>
        <v>9.8399999999999998E-3</v>
      </c>
      <c r="F136" s="15">
        <f t="shared" si="246"/>
        <v>0.98399999999999999</v>
      </c>
      <c r="G136" s="29">
        <f t="shared" ref="G136:H136" si="253">W8</f>
        <v>5726000000000000</v>
      </c>
      <c r="H136" s="15">
        <f t="shared" si="253"/>
        <v>1.42</v>
      </c>
      <c r="I136" s="16">
        <f t="shared" si="248"/>
        <v>-11.994073509386173</v>
      </c>
      <c r="J136" s="24"/>
      <c r="K136" s="25"/>
      <c r="L136" s="15">
        <f t="shared" si="249"/>
        <v>0</v>
      </c>
      <c r="M136" s="16">
        <f t="shared" si="250"/>
        <v>-100</v>
      </c>
      <c r="N136" s="24"/>
      <c r="O136" s="25"/>
      <c r="P136" s="16">
        <f t="shared" si="251"/>
        <v>-100</v>
      </c>
      <c r="R136" s="2">
        <v>1.33569E+16</v>
      </c>
      <c r="S136">
        <v>3.4399999999999999E-3</v>
      </c>
    </row>
    <row r="137" spans="2:19">
      <c r="B137" s="13">
        <v>3</v>
      </c>
      <c r="C137" s="13">
        <v>1</v>
      </c>
      <c r="D137" s="29">
        <f t="shared" ref="D137:E137" si="254">R130</f>
        <v>1.45792E+16</v>
      </c>
      <c r="E137" s="15">
        <f t="shared" si="254"/>
        <v>3.3899999999999998E-3</v>
      </c>
      <c r="F137" s="15">
        <f t="shared" si="246"/>
        <v>0.33899999999999997</v>
      </c>
      <c r="G137" s="29">
        <f t="shared" ref="G137:H137" si="255">W9</f>
        <v>1.249E+16</v>
      </c>
      <c r="H137" s="15">
        <f t="shared" si="255"/>
        <v>0.97</v>
      </c>
      <c r="I137" s="16">
        <f t="shared" si="248"/>
        <v>-14.330004389815628</v>
      </c>
      <c r="J137" s="24"/>
      <c r="K137" s="25"/>
      <c r="L137" s="15">
        <f t="shared" si="249"/>
        <v>0</v>
      </c>
      <c r="M137" s="16">
        <f t="shared" si="250"/>
        <v>-100</v>
      </c>
      <c r="N137" s="24"/>
      <c r="O137" s="25"/>
      <c r="P137" s="16">
        <f t="shared" si="251"/>
        <v>-100</v>
      </c>
      <c r="R137" s="2">
        <v>5908110000000000</v>
      </c>
      <c r="S137">
        <v>9.7000000000000003E-3</v>
      </c>
    </row>
    <row r="138" spans="2:19">
      <c r="B138" s="13"/>
      <c r="C138" s="13">
        <v>2</v>
      </c>
      <c r="D138" s="29">
        <f t="shared" ref="D138:E138" si="256">R129</f>
        <v>6330480000000000</v>
      </c>
      <c r="E138" s="15">
        <f t="shared" si="256"/>
        <v>9.58E-3</v>
      </c>
      <c r="F138" s="15">
        <f t="shared" si="246"/>
        <v>0.95799999999999996</v>
      </c>
      <c r="G138" s="29">
        <f t="shared" ref="G138:H138" si="257">W10</f>
        <v>5402000000000000</v>
      </c>
      <c r="H138" s="15">
        <f t="shared" si="257"/>
        <v>1.47</v>
      </c>
      <c r="I138" s="16">
        <f t="shared" si="248"/>
        <v>-14.666818313935121</v>
      </c>
      <c r="J138" s="24"/>
      <c r="K138" s="25"/>
      <c r="L138" s="15">
        <f t="shared" si="249"/>
        <v>0</v>
      </c>
      <c r="M138" s="16">
        <f t="shared" si="250"/>
        <v>-100</v>
      </c>
      <c r="N138" s="24"/>
      <c r="O138" s="25"/>
      <c r="P138" s="16">
        <f t="shared" si="251"/>
        <v>-100</v>
      </c>
      <c r="R138" s="2">
        <v>1.26701E+16</v>
      </c>
      <c r="S138">
        <v>3.5899999999999999E-3</v>
      </c>
    </row>
    <row r="139" spans="2:19">
      <c r="B139" s="13">
        <v>4</v>
      </c>
      <c r="C139" s="13">
        <v>1</v>
      </c>
      <c r="D139" s="29">
        <f t="shared" ref="D139:E139" si="258">R132</f>
        <v>1.42795E+16</v>
      </c>
      <c r="E139" s="15">
        <f t="shared" si="258"/>
        <v>3.2599999999999999E-3</v>
      </c>
      <c r="F139" s="15">
        <f t="shared" si="246"/>
        <v>0.32600000000000001</v>
      </c>
      <c r="G139" s="29">
        <f t="shared" ref="G139:H139" si="259">W11</f>
        <v>1.256E+16</v>
      </c>
      <c r="H139" s="15">
        <f t="shared" si="259"/>
        <v>0.97</v>
      </c>
      <c r="I139" s="16">
        <f t="shared" si="248"/>
        <v>-12.041738156097903</v>
      </c>
      <c r="J139" s="13"/>
      <c r="K139" s="20"/>
      <c r="L139" s="15">
        <f t="shared" si="249"/>
        <v>0</v>
      </c>
      <c r="M139" s="16">
        <f t="shared" si="250"/>
        <v>-100</v>
      </c>
      <c r="N139" s="20"/>
      <c r="O139" s="20"/>
      <c r="P139" s="16">
        <f t="shared" si="251"/>
        <v>-100</v>
      </c>
      <c r="R139" s="2">
        <v>6051690000000000</v>
      </c>
      <c r="S139">
        <v>1.035E-2</v>
      </c>
    </row>
    <row r="140" spans="2:19">
      <c r="B140" s="13"/>
      <c r="C140" s="13">
        <v>2</v>
      </c>
      <c r="D140" s="29">
        <f t="shared" ref="D140:E140" si="260">R131</f>
        <v>6364780000000000</v>
      </c>
      <c r="E140" s="15">
        <f t="shared" si="260"/>
        <v>9.3299999999999998E-3</v>
      </c>
      <c r="F140" s="15">
        <f t="shared" si="246"/>
        <v>0.93299999999999994</v>
      </c>
      <c r="G140" s="29">
        <f t="shared" ref="G140:H140" si="261">W12</f>
        <v>5477000000000000</v>
      </c>
      <c r="H140" s="15">
        <f t="shared" si="261"/>
        <v>1.46</v>
      </c>
      <c r="I140" s="16">
        <f t="shared" si="248"/>
        <v>-13.948321858728818</v>
      </c>
      <c r="J140" s="13"/>
      <c r="K140" s="20"/>
      <c r="L140" s="15">
        <f t="shared" si="249"/>
        <v>0</v>
      </c>
      <c r="M140" s="16">
        <f t="shared" si="250"/>
        <v>-100</v>
      </c>
      <c r="N140" s="20"/>
      <c r="O140" s="20"/>
      <c r="P140" s="16">
        <f t="shared" si="251"/>
        <v>-100</v>
      </c>
      <c r="R140" s="2">
        <v>1.23662E+16</v>
      </c>
      <c r="S140">
        <v>3.8899999999999998E-3</v>
      </c>
    </row>
    <row r="141" spans="2:19">
      <c r="B141" s="13">
        <v>5</v>
      </c>
      <c r="C141" s="13">
        <v>1</v>
      </c>
      <c r="D141" s="29">
        <f t="shared" ref="D141:E141" si="262">R134</f>
        <v>1.37319E+16</v>
      </c>
      <c r="E141" s="15">
        <f t="shared" si="262"/>
        <v>3.4299999999999999E-3</v>
      </c>
      <c r="F141" s="15">
        <f t="shared" si="246"/>
        <v>0.34299999999999997</v>
      </c>
      <c r="G141" s="29">
        <f t="shared" ref="G141:H141" si="263">W13</f>
        <v>1.208E+16</v>
      </c>
      <c r="H141" s="15">
        <f t="shared" si="263"/>
        <v>0.99</v>
      </c>
      <c r="I141" s="16">
        <f t="shared" si="248"/>
        <v>-12.029653580349406</v>
      </c>
      <c r="J141" s="13"/>
      <c r="K141" s="20"/>
      <c r="L141" s="15">
        <f t="shared" si="249"/>
        <v>0</v>
      </c>
      <c r="M141" s="16">
        <f t="shared" si="250"/>
        <v>-100</v>
      </c>
      <c r="N141" s="20"/>
      <c r="O141" s="20"/>
      <c r="P141" s="16">
        <f t="shared" si="251"/>
        <v>-100</v>
      </c>
      <c r="R141" s="2">
        <v>7146870000000000</v>
      </c>
      <c r="S141">
        <v>9.4800000000000006E-3</v>
      </c>
    </row>
    <row r="142" spans="2:19">
      <c r="B142" s="13"/>
      <c r="C142" s="13">
        <v>2</v>
      </c>
      <c r="D142" s="29">
        <f t="shared" ref="D142:E142" si="264">R133</f>
        <v>6187330000000000</v>
      </c>
      <c r="E142" s="15">
        <f t="shared" si="264"/>
        <v>1.0240000000000001E-2</v>
      </c>
      <c r="F142" s="15">
        <f t="shared" si="246"/>
        <v>1.024</v>
      </c>
      <c r="G142" s="29">
        <f t="shared" ref="G142:H142" si="265">W14</f>
        <v>5207000000000000</v>
      </c>
      <c r="H142" s="15">
        <f t="shared" si="265"/>
        <v>1.49</v>
      </c>
      <c r="I142" s="16">
        <f t="shared" si="248"/>
        <v>-15.844152485805671</v>
      </c>
      <c r="J142" s="13"/>
      <c r="K142" s="20"/>
      <c r="L142" s="15">
        <f t="shared" si="249"/>
        <v>0</v>
      </c>
      <c r="M142" s="16">
        <f t="shared" si="250"/>
        <v>-100</v>
      </c>
      <c r="N142" s="20"/>
      <c r="O142" s="20"/>
      <c r="P142" s="16">
        <f t="shared" si="251"/>
        <v>-100</v>
      </c>
      <c r="R142" s="2">
        <v>1.18562E+16</v>
      </c>
      <c r="S142">
        <v>3.8899999999999998E-3</v>
      </c>
    </row>
    <row r="143" spans="2:19">
      <c r="B143" s="13">
        <v>6</v>
      </c>
      <c r="C143" s="13">
        <v>1</v>
      </c>
      <c r="D143" s="29">
        <f t="shared" ref="D143:E143" si="266">R136</f>
        <v>1.33569E+16</v>
      </c>
      <c r="E143" s="15">
        <f t="shared" si="266"/>
        <v>3.4399999999999999E-3</v>
      </c>
      <c r="F143" s="15">
        <f t="shared" si="246"/>
        <v>0.34399999999999997</v>
      </c>
      <c r="G143" s="29">
        <f t="shared" ref="G143:H143" si="267">W15</f>
        <v>1.174E+16</v>
      </c>
      <c r="H143" s="15">
        <f t="shared" si="267"/>
        <v>1</v>
      </c>
      <c r="I143" s="16">
        <f t="shared" si="248"/>
        <v>-12.105353787181157</v>
      </c>
      <c r="J143" s="13"/>
      <c r="K143" s="20"/>
      <c r="L143" s="15">
        <f t="shared" si="249"/>
        <v>0</v>
      </c>
      <c r="M143" s="16">
        <f t="shared" si="250"/>
        <v>-100</v>
      </c>
      <c r="N143" s="20"/>
      <c r="O143" s="20"/>
      <c r="P143" s="16">
        <f t="shared" si="251"/>
        <v>-100</v>
      </c>
      <c r="R143" s="2">
        <v>1.00993E+16</v>
      </c>
      <c r="S143">
        <v>7.8499999999999993E-3</v>
      </c>
    </row>
    <row r="144" spans="2:19">
      <c r="B144" s="13"/>
      <c r="C144" s="13">
        <v>2</v>
      </c>
      <c r="D144" s="29">
        <f t="shared" ref="D144:E144" si="268">R135</f>
        <v>6030480000000000</v>
      </c>
      <c r="E144" s="15">
        <f t="shared" si="268"/>
        <v>9.8099999999999993E-3</v>
      </c>
      <c r="F144" s="15">
        <f t="shared" si="246"/>
        <v>0.98099999999999987</v>
      </c>
      <c r="G144" s="29">
        <f t="shared" ref="G144:H144" si="269">W16</f>
        <v>5207000000000000</v>
      </c>
      <c r="H144" s="15">
        <f t="shared" si="269"/>
        <v>1.5</v>
      </c>
      <c r="I144" s="16">
        <f t="shared" si="248"/>
        <v>-13.65529775407596</v>
      </c>
      <c r="J144" s="13"/>
      <c r="K144" s="20"/>
      <c r="L144" s="15">
        <f t="shared" si="249"/>
        <v>0</v>
      </c>
      <c r="M144" s="16">
        <f t="shared" si="250"/>
        <v>-100</v>
      </c>
      <c r="N144" s="20"/>
      <c r="O144" s="20"/>
      <c r="P144" s="16">
        <f t="shared" si="251"/>
        <v>-100</v>
      </c>
      <c r="R144" s="2">
        <v>1.19454E+16</v>
      </c>
      <c r="S144">
        <v>3.8800000000000002E-3</v>
      </c>
    </row>
    <row r="145" spans="2:19">
      <c r="B145" s="13">
        <v>7</v>
      </c>
      <c r="C145" s="13">
        <v>1</v>
      </c>
      <c r="D145" s="29">
        <f t="shared" ref="D145:E145" si="270">R138</f>
        <v>1.26701E+16</v>
      </c>
      <c r="E145" s="15">
        <f t="shared" si="270"/>
        <v>3.5899999999999999E-3</v>
      </c>
      <c r="F145" s="15">
        <f t="shared" si="246"/>
        <v>0.35899999999999999</v>
      </c>
      <c r="G145" s="29">
        <f t="shared" ref="G145:H145" si="271">W17</f>
        <v>1.123E+16</v>
      </c>
      <c r="H145" s="15">
        <f t="shared" si="271"/>
        <v>1.02</v>
      </c>
      <c r="I145" s="16">
        <f t="shared" si="248"/>
        <v>-11.366129706947854</v>
      </c>
      <c r="J145" s="13"/>
      <c r="K145" s="20"/>
      <c r="L145" s="15">
        <f t="shared" si="249"/>
        <v>0</v>
      </c>
      <c r="M145" s="16">
        <f t="shared" si="250"/>
        <v>-100</v>
      </c>
      <c r="N145" s="20"/>
      <c r="O145" s="20"/>
      <c r="P145" s="16">
        <f t="shared" si="251"/>
        <v>-100</v>
      </c>
      <c r="R145" s="2">
        <v>6602770000000000</v>
      </c>
      <c r="S145">
        <v>9.7400000000000004E-3</v>
      </c>
    </row>
    <row r="146" spans="2:19">
      <c r="B146" s="13"/>
      <c r="C146" s="13">
        <v>2</v>
      </c>
      <c r="D146" s="29">
        <f t="shared" ref="D146:E146" si="272">R137</f>
        <v>5908110000000000</v>
      </c>
      <c r="E146" s="15">
        <f t="shared" si="272"/>
        <v>9.7000000000000003E-3</v>
      </c>
      <c r="F146" s="15">
        <f t="shared" si="246"/>
        <v>0.97</v>
      </c>
      <c r="G146" s="29">
        <f t="shared" ref="G146:H146" si="273">W18</f>
        <v>4978000000000000</v>
      </c>
      <c r="H146" s="15">
        <f t="shared" si="273"/>
        <v>1.53</v>
      </c>
      <c r="I146" s="16">
        <f t="shared" si="248"/>
        <v>-15.742936404366201</v>
      </c>
      <c r="J146" s="13"/>
      <c r="K146" s="20"/>
      <c r="L146" s="15">
        <f t="shared" si="249"/>
        <v>0</v>
      </c>
      <c r="M146" s="16">
        <f t="shared" si="250"/>
        <v>-100</v>
      </c>
      <c r="N146" s="20"/>
      <c r="O146" s="20"/>
      <c r="P146" s="16">
        <f t="shared" si="251"/>
        <v>-100</v>
      </c>
      <c r="R146" s="2">
        <v>1.48509E+16</v>
      </c>
      <c r="S146">
        <v>3.2299999999999998E-3</v>
      </c>
    </row>
    <row r="147" spans="2:19">
      <c r="B147" s="13">
        <v>8</v>
      </c>
      <c r="C147" s="13">
        <v>1</v>
      </c>
      <c r="D147" s="29">
        <f t="shared" ref="D147:E147" si="274">R140</f>
        <v>1.23662E+16</v>
      </c>
      <c r="E147" s="15">
        <f t="shared" si="274"/>
        <v>3.8899999999999998E-3</v>
      </c>
      <c r="F147" s="15">
        <f t="shared" si="246"/>
        <v>0.38899999999999996</v>
      </c>
      <c r="G147" s="29">
        <f t="shared" ref="G147:H147" si="275">W19</f>
        <v>1.097E+16</v>
      </c>
      <c r="H147" s="15">
        <f t="shared" si="275"/>
        <v>1.04</v>
      </c>
      <c r="I147" s="16">
        <f t="shared" si="248"/>
        <v>-11.290453009008425</v>
      </c>
      <c r="J147" s="13"/>
      <c r="K147" s="20"/>
      <c r="L147" s="15">
        <f t="shared" si="249"/>
        <v>0</v>
      </c>
      <c r="M147" s="16">
        <f t="shared" si="250"/>
        <v>-100</v>
      </c>
      <c r="N147" s="20"/>
      <c r="O147" s="20"/>
      <c r="P147" s="16">
        <f t="shared" si="251"/>
        <v>-100</v>
      </c>
      <c r="R147" s="2">
        <v>6590310000000000</v>
      </c>
      <c r="S147">
        <v>9.1699999999999993E-3</v>
      </c>
    </row>
    <row r="148" spans="2:19">
      <c r="B148" s="13"/>
      <c r="C148" s="13">
        <v>2</v>
      </c>
      <c r="D148" s="29">
        <f t="shared" ref="D148:E148" si="276">R139</f>
        <v>6051690000000000</v>
      </c>
      <c r="E148" s="15">
        <f t="shared" si="276"/>
        <v>1.035E-2</v>
      </c>
      <c r="F148" s="15">
        <f t="shared" si="246"/>
        <v>1.0349999999999999</v>
      </c>
      <c r="G148" s="29">
        <f t="shared" ref="G148:H148" si="277">W20</f>
        <v>5280000000000000</v>
      </c>
      <c r="H148" s="15">
        <f t="shared" si="277"/>
        <v>1.48</v>
      </c>
      <c r="I148" s="16">
        <f t="shared" si="248"/>
        <v>-12.751644581926701</v>
      </c>
      <c r="J148" s="13"/>
      <c r="K148" s="20"/>
      <c r="L148" s="15">
        <f t="shared" si="249"/>
        <v>0</v>
      </c>
      <c r="M148" s="16">
        <f t="shared" si="250"/>
        <v>-100</v>
      </c>
      <c r="N148" s="20"/>
      <c r="O148" s="20"/>
      <c r="P148" s="16">
        <f t="shared" si="251"/>
        <v>-100</v>
      </c>
      <c r="R148" s="2">
        <v>1.4821E+16</v>
      </c>
      <c r="S148">
        <v>3.0599999999999998E-3</v>
      </c>
    </row>
    <row r="149" spans="2:19">
      <c r="B149" s="13">
        <v>9</v>
      </c>
      <c r="C149" s="13">
        <v>1</v>
      </c>
      <c r="D149" s="29">
        <f t="shared" ref="D149:E149" si="278">R142</f>
        <v>1.18562E+16</v>
      </c>
      <c r="E149" s="15">
        <f t="shared" si="278"/>
        <v>3.8899999999999998E-3</v>
      </c>
      <c r="F149" s="15">
        <f t="shared" si="246"/>
        <v>0.38899999999999996</v>
      </c>
      <c r="G149" s="29">
        <f t="shared" ref="G149:H149" si="279">W21</f>
        <v>1.032E+16</v>
      </c>
      <c r="H149" s="15">
        <f t="shared" si="279"/>
        <v>1.07</v>
      </c>
      <c r="I149" s="16">
        <f t="shared" si="248"/>
        <v>-12.956933924866314</v>
      </c>
      <c r="J149" s="13"/>
      <c r="K149" s="20"/>
      <c r="L149" s="15">
        <f t="shared" si="249"/>
        <v>0</v>
      </c>
      <c r="M149" s="16">
        <f t="shared" si="250"/>
        <v>-100</v>
      </c>
      <c r="N149" s="20"/>
      <c r="O149" s="20"/>
      <c r="P149" s="16">
        <f t="shared" si="251"/>
        <v>-100</v>
      </c>
      <c r="R149" s="2">
        <v>6383760000000000</v>
      </c>
      <c r="S149">
        <v>9.8200000000000006E-3</v>
      </c>
    </row>
    <row r="150" spans="2:19">
      <c r="B150" s="13"/>
      <c r="C150" s="13">
        <v>2</v>
      </c>
      <c r="D150" s="29">
        <f t="shared" ref="D150:E150" si="280">R141</f>
        <v>7146870000000000</v>
      </c>
      <c r="E150" s="15">
        <f t="shared" si="280"/>
        <v>9.4800000000000006E-3</v>
      </c>
      <c r="F150" s="15">
        <f t="shared" si="246"/>
        <v>0.94800000000000006</v>
      </c>
      <c r="G150" s="29">
        <f t="shared" ref="G150:H150" si="281">W22</f>
        <v>6173000000000000</v>
      </c>
      <c r="H150" s="15">
        <f t="shared" si="281"/>
        <v>1.37</v>
      </c>
      <c r="I150" s="16">
        <f t="shared" si="248"/>
        <v>-13.626524618469343</v>
      </c>
      <c r="J150" s="13"/>
      <c r="K150" s="20"/>
      <c r="L150" s="15">
        <f t="shared" si="249"/>
        <v>0</v>
      </c>
      <c r="M150" s="16">
        <f t="shared" si="250"/>
        <v>-100</v>
      </c>
      <c r="N150" s="20"/>
      <c r="O150" s="20"/>
      <c r="P150" s="16">
        <f t="shared" si="251"/>
        <v>-100</v>
      </c>
      <c r="R150" s="2">
        <v>1.44743E+16</v>
      </c>
      <c r="S150">
        <v>3.3800000000000002E-3</v>
      </c>
    </row>
    <row r="151" spans="2:19">
      <c r="B151" s="13">
        <v>10</v>
      </c>
      <c r="C151" s="13">
        <v>1</v>
      </c>
      <c r="D151" s="29">
        <f t="shared" ref="D151:E151" si="282">R144</f>
        <v>1.19454E+16</v>
      </c>
      <c r="E151" s="15">
        <f t="shared" si="282"/>
        <v>3.8800000000000002E-3</v>
      </c>
      <c r="F151" s="15">
        <f t="shared" si="246"/>
        <v>0.38800000000000001</v>
      </c>
      <c r="G151" s="29">
        <f t="shared" ref="G151:H151" si="283">W23</f>
        <v>1.054E+16</v>
      </c>
      <c r="H151" s="15">
        <f t="shared" si="283"/>
        <v>1.06</v>
      </c>
      <c r="I151" s="16">
        <f t="shared" si="248"/>
        <v>-11.7651983190182</v>
      </c>
      <c r="J151" s="13"/>
      <c r="K151" s="20"/>
      <c r="L151" s="15">
        <f t="shared" si="249"/>
        <v>0</v>
      </c>
      <c r="M151" s="16">
        <f t="shared" si="250"/>
        <v>-100</v>
      </c>
      <c r="N151" s="20"/>
      <c r="O151" s="20"/>
      <c r="P151" s="16">
        <f t="shared" si="251"/>
        <v>-100</v>
      </c>
      <c r="R151" s="2">
        <v>6378100000000000</v>
      </c>
      <c r="S151">
        <v>1.001E-2</v>
      </c>
    </row>
    <row r="152" spans="2:19">
      <c r="B152" s="13"/>
      <c r="C152" s="13">
        <v>2</v>
      </c>
      <c r="D152" s="29">
        <f t="shared" ref="D152:E152" si="284">R143</f>
        <v>1.00993E+16</v>
      </c>
      <c r="E152" s="15">
        <f t="shared" si="284"/>
        <v>7.8499999999999993E-3</v>
      </c>
      <c r="F152" s="15">
        <f t="shared" si="246"/>
        <v>0.78499999999999992</v>
      </c>
      <c r="G152" s="29">
        <f t="shared" ref="G152:H152" si="285">W24</f>
        <v>8844000000000000</v>
      </c>
      <c r="H152" s="15">
        <f t="shared" si="285"/>
        <v>1.1499999999999999</v>
      </c>
      <c r="I152" s="16">
        <f t="shared" si="248"/>
        <v>-12.429574326933549</v>
      </c>
      <c r="J152" s="13"/>
      <c r="K152" s="20"/>
      <c r="L152" s="15">
        <f t="shared" si="249"/>
        <v>0</v>
      </c>
      <c r="M152" s="16">
        <f t="shared" si="250"/>
        <v>-100</v>
      </c>
      <c r="N152" s="20"/>
      <c r="O152" s="20"/>
      <c r="P152" s="16">
        <f t="shared" si="251"/>
        <v>-100</v>
      </c>
      <c r="R152" s="2">
        <v>1.42778E+16</v>
      </c>
      <c r="S152">
        <v>3.2399999999999998E-3</v>
      </c>
    </row>
    <row r="153" spans="2:19">
      <c r="B153" s="13">
        <v>11</v>
      </c>
      <c r="C153" s="13">
        <v>1</v>
      </c>
      <c r="D153" s="29">
        <f t="shared" ref="D153:E153" si="286">R146</f>
        <v>1.48509E+16</v>
      </c>
      <c r="E153" s="15">
        <f t="shared" si="286"/>
        <v>3.2299999999999998E-3</v>
      </c>
      <c r="F153" s="15">
        <f t="shared" si="246"/>
        <v>0.32299999999999995</v>
      </c>
      <c r="G153" s="29">
        <f t="shared" ref="G153:H153" si="287">W25</f>
        <v>1.27E+16</v>
      </c>
      <c r="H153" s="15">
        <f t="shared" si="287"/>
        <v>0.96</v>
      </c>
      <c r="I153" s="16">
        <f t="shared" si="248"/>
        <v>-14.483297308580624</v>
      </c>
      <c r="J153" s="13"/>
      <c r="K153" s="20"/>
      <c r="L153" s="15">
        <f t="shared" si="249"/>
        <v>0</v>
      </c>
      <c r="M153" s="16">
        <f t="shared" si="250"/>
        <v>-100</v>
      </c>
      <c r="N153" s="20"/>
      <c r="O153" s="20"/>
      <c r="P153" s="16">
        <f t="shared" si="251"/>
        <v>-100</v>
      </c>
      <c r="R153" s="2">
        <v>6145270000000000</v>
      </c>
      <c r="S153">
        <v>9.41E-3</v>
      </c>
    </row>
    <row r="154" spans="2:19">
      <c r="B154" s="13"/>
      <c r="C154" s="13">
        <v>2</v>
      </c>
      <c r="D154" s="29">
        <f t="shared" ref="D154:E154" si="288">R145</f>
        <v>6602770000000000</v>
      </c>
      <c r="E154" s="15">
        <f t="shared" si="288"/>
        <v>9.7400000000000004E-3</v>
      </c>
      <c r="F154" s="15">
        <f t="shared" si="246"/>
        <v>0.97400000000000009</v>
      </c>
      <c r="G154" s="29">
        <f t="shared" ref="G154:H154" si="289">W26</f>
        <v>5665000000000000</v>
      </c>
      <c r="H154" s="15">
        <f t="shared" si="289"/>
        <v>1.43</v>
      </c>
      <c r="I154" s="16">
        <f t="shared" si="248"/>
        <v>-14.202675543749063</v>
      </c>
      <c r="J154" s="13"/>
      <c r="K154" s="20"/>
      <c r="L154" s="15">
        <f t="shared" si="249"/>
        <v>0</v>
      </c>
      <c r="M154" s="16">
        <f t="shared" si="250"/>
        <v>-100</v>
      </c>
      <c r="N154" s="20"/>
      <c r="O154" s="20"/>
      <c r="P154" s="16">
        <f t="shared" si="251"/>
        <v>-100</v>
      </c>
      <c r="R154" s="2">
        <v>1.3773E+16</v>
      </c>
      <c r="S154">
        <v>3.63E-3</v>
      </c>
    </row>
    <row r="155" spans="2:19">
      <c r="B155" s="13">
        <v>12</v>
      </c>
      <c r="C155" s="13">
        <v>1</v>
      </c>
      <c r="D155" s="29">
        <f t="shared" ref="D155:E155" si="290">R148</f>
        <v>1.4821E+16</v>
      </c>
      <c r="E155" s="15">
        <f t="shared" si="290"/>
        <v>3.0599999999999998E-3</v>
      </c>
      <c r="F155" s="15">
        <f t="shared" si="246"/>
        <v>0.30599999999999999</v>
      </c>
      <c r="G155" s="29">
        <f t="shared" ref="G155:H155" si="291">W27</f>
        <v>1.299E+16</v>
      </c>
      <c r="H155" s="15">
        <f t="shared" si="291"/>
        <v>0.95</v>
      </c>
      <c r="I155" s="16">
        <f t="shared" si="248"/>
        <v>-12.354092166520477</v>
      </c>
      <c r="J155" s="13"/>
      <c r="K155" s="20"/>
      <c r="L155" s="15">
        <f t="shared" si="249"/>
        <v>0</v>
      </c>
      <c r="M155" s="16">
        <f t="shared" si="250"/>
        <v>-100</v>
      </c>
      <c r="N155" s="20"/>
      <c r="O155" s="20"/>
      <c r="P155" s="16">
        <f t="shared" si="251"/>
        <v>-100</v>
      </c>
      <c r="R155" s="2">
        <v>5971170000000000</v>
      </c>
      <c r="S155">
        <v>1.0240000000000001E-2</v>
      </c>
    </row>
    <row r="156" spans="2:19">
      <c r="B156" s="13"/>
      <c r="C156" s="13">
        <v>2</v>
      </c>
      <c r="D156" s="29">
        <f t="shared" ref="D156:E156" si="292">R147</f>
        <v>6590310000000000</v>
      </c>
      <c r="E156" s="15">
        <f t="shared" si="292"/>
        <v>9.1699999999999993E-3</v>
      </c>
      <c r="F156" s="15">
        <f t="shared" si="246"/>
        <v>0.91699999999999993</v>
      </c>
      <c r="G156" s="29">
        <f t="shared" ref="G156:H156" si="293">W28</f>
        <v>5558000000000000</v>
      </c>
      <c r="H156" s="15">
        <f t="shared" si="293"/>
        <v>1.44</v>
      </c>
      <c r="I156" s="16">
        <f t="shared" si="248"/>
        <v>-15.664058291643338</v>
      </c>
      <c r="J156" s="13"/>
      <c r="K156" s="20"/>
      <c r="L156" s="15">
        <f t="shared" si="249"/>
        <v>0</v>
      </c>
      <c r="M156" s="16">
        <f t="shared" si="250"/>
        <v>-100</v>
      </c>
      <c r="N156" s="20"/>
      <c r="O156" s="20"/>
      <c r="P156" s="16">
        <f t="shared" si="251"/>
        <v>-100</v>
      </c>
      <c r="R156" s="2">
        <v>1.33631E+16</v>
      </c>
      <c r="S156">
        <v>3.4299999999999999E-3</v>
      </c>
    </row>
    <row r="157" spans="2:19">
      <c r="B157" s="13">
        <v>13</v>
      </c>
      <c r="C157" s="13">
        <v>1</v>
      </c>
      <c r="D157" s="29">
        <f t="shared" ref="D157:E157" si="294">R150</f>
        <v>1.44743E+16</v>
      </c>
      <c r="E157" s="15">
        <f t="shared" si="294"/>
        <v>3.3800000000000002E-3</v>
      </c>
      <c r="F157" s="15">
        <f t="shared" si="246"/>
        <v>0.33800000000000002</v>
      </c>
      <c r="G157" s="29">
        <f t="shared" ref="G157:H157" si="295">W29</f>
        <v>1.284E+16</v>
      </c>
      <c r="H157" s="15">
        <f t="shared" si="295"/>
        <v>0.96</v>
      </c>
      <c r="I157" s="16">
        <f t="shared" si="248"/>
        <v>-11.291046890005044</v>
      </c>
      <c r="J157" s="13"/>
      <c r="K157" s="20"/>
      <c r="L157" s="15">
        <f t="shared" si="249"/>
        <v>0</v>
      </c>
      <c r="M157" s="16">
        <f t="shared" si="250"/>
        <v>-100</v>
      </c>
      <c r="N157" s="20"/>
      <c r="O157" s="20"/>
      <c r="P157" s="16">
        <f t="shared" si="251"/>
        <v>-100</v>
      </c>
      <c r="R157" s="2">
        <v>5944570000000000</v>
      </c>
      <c r="S157">
        <v>1.021E-2</v>
      </c>
    </row>
    <row r="158" spans="2:19">
      <c r="B158" s="13"/>
      <c r="C158" s="13">
        <v>2</v>
      </c>
      <c r="D158" s="29">
        <f t="shared" ref="D158:E158" si="296">R149</f>
        <v>6383760000000000</v>
      </c>
      <c r="E158" s="15">
        <f t="shared" si="296"/>
        <v>9.8200000000000006E-3</v>
      </c>
      <c r="F158" s="15">
        <f t="shared" si="246"/>
        <v>0.9820000000000001</v>
      </c>
      <c r="G158" s="29">
        <f t="shared" ref="G158:H158" si="297">W30</f>
        <v>5456000000000000</v>
      </c>
      <c r="H158" s="15">
        <f t="shared" si="297"/>
        <v>1.46</v>
      </c>
      <c r="I158" s="16">
        <f t="shared" si="248"/>
        <v>-14.533127811822499</v>
      </c>
      <c r="J158" s="13"/>
      <c r="K158" s="20"/>
      <c r="L158" s="15">
        <f t="shared" si="249"/>
        <v>0</v>
      </c>
      <c r="M158" s="16">
        <f t="shared" si="250"/>
        <v>-100</v>
      </c>
      <c r="N158" s="20"/>
      <c r="O158" s="20"/>
      <c r="P158" s="16">
        <f t="shared" si="251"/>
        <v>-100</v>
      </c>
      <c r="R158" s="2">
        <v>1.2785E+16</v>
      </c>
      <c r="S158">
        <v>3.7799999999999999E-3</v>
      </c>
    </row>
    <row r="159" spans="2:19">
      <c r="B159" s="13">
        <v>14</v>
      </c>
      <c r="C159" s="13">
        <v>1</v>
      </c>
      <c r="D159" s="29">
        <f t="shared" ref="D159:E159" si="298">R152</f>
        <v>1.42778E+16</v>
      </c>
      <c r="E159" s="15">
        <f t="shared" si="298"/>
        <v>3.2399999999999998E-3</v>
      </c>
      <c r="F159" s="15">
        <f t="shared" si="246"/>
        <v>0.32399999999999995</v>
      </c>
      <c r="G159" s="29">
        <f t="shared" ref="G159:H159" si="299">W31</f>
        <v>1.262E+16</v>
      </c>
      <c r="H159" s="15">
        <f t="shared" si="299"/>
        <v>0.97</v>
      </c>
      <c r="I159" s="16">
        <f t="shared" si="248"/>
        <v>-11.611032512011654</v>
      </c>
      <c r="J159" s="13"/>
      <c r="K159" s="20"/>
      <c r="L159" s="15">
        <f t="shared" si="249"/>
        <v>0</v>
      </c>
      <c r="M159" s="16">
        <f t="shared" si="250"/>
        <v>-100</v>
      </c>
      <c r="N159" s="20"/>
      <c r="O159" s="20"/>
      <c r="P159" s="16">
        <f t="shared" si="251"/>
        <v>-100</v>
      </c>
      <c r="R159" s="2">
        <v>6064480000000000</v>
      </c>
      <c r="S159">
        <v>1.0189999999999999E-2</v>
      </c>
    </row>
    <row r="160" spans="2:19">
      <c r="B160" s="13"/>
      <c r="C160" s="13">
        <v>2</v>
      </c>
      <c r="D160" s="29">
        <f t="shared" ref="D160:E160" si="300">R151</f>
        <v>6378100000000000</v>
      </c>
      <c r="E160" s="15">
        <f t="shared" si="300"/>
        <v>1.001E-2</v>
      </c>
      <c r="F160" s="15">
        <f t="shared" si="246"/>
        <v>1.0009999999999999</v>
      </c>
      <c r="G160" s="29">
        <f t="shared" ref="G160:H160" si="301">W32</f>
        <v>5403000000000000</v>
      </c>
      <c r="H160" s="15">
        <f t="shared" si="301"/>
        <v>1.47</v>
      </c>
      <c r="I160" s="16">
        <f t="shared" si="248"/>
        <v>-15.288251987268936</v>
      </c>
      <c r="J160" s="13"/>
      <c r="K160" s="20"/>
      <c r="L160" s="15">
        <f t="shared" si="249"/>
        <v>0</v>
      </c>
      <c r="M160" s="16">
        <f t="shared" si="250"/>
        <v>-100</v>
      </c>
      <c r="N160" s="20"/>
      <c r="O160" s="20"/>
      <c r="P160" s="16">
        <f t="shared" si="251"/>
        <v>-100</v>
      </c>
      <c r="R160" s="2">
        <v>1.24355E+16</v>
      </c>
      <c r="S160">
        <v>3.6099999999999999E-3</v>
      </c>
    </row>
    <row r="161" spans="2:19">
      <c r="B161" s="13">
        <v>15</v>
      </c>
      <c r="C161" s="13">
        <v>1</v>
      </c>
      <c r="D161" s="29">
        <f t="shared" ref="D161:E161" si="302">R154</f>
        <v>1.3773E+16</v>
      </c>
      <c r="E161" s="15">
        <f t="shared" si="302"/>
        <v>3.63E-3</v>
      </c>
      <c r="F161" s="15">
        <f t="shared" si="246"/>
        <v>0.36299999999999999</v>
      </c>
      <c r="G161" s="29">
        <f t="shared" ref="G161:H161" si="303">W33</f>
        <v>1.186E+16</v>
      </c>
      <c r="H161" s="15">
        <f t="shared" si="303"/>
        <v>1</v>
      </c>
      <c r="I161" s="16">
        <f t="shared" si="248"/>
        <v>-13.88949393741378</v>
      </c>
      <c r="J161" s="13"/>
      <c r="K161" s="20"/>
      <c r="L161" s="15">
        <f t="shared" si="249"/>
        <v>0</v>
      </c>
      <c r="M161" s="16">
        <f t="shared" si="250"/>
        <v>-100</v>
      </c>
      <c r="N161" s="20"/>
      <c r="O161" s="20"/>
      <c r="P161" s="16">
        <f t="shared" si="251"/>
        <v>-100</v>
      </c>
      <c r="R161" s="2">
        <v>7143170000000000</v>
      </c>
      <c r="S161">
        <v>9.2499999999999995E-3</v>
      </c>
    </row>
    <row r="162" spans="2:19">
      <c r="B162" s="13"/>
      <c r="C162" s="13">
        <v>2</v>
      </c>
      <c r="D162" s="29">
        <f t="shared" ref="D162:E162" si="304">R153</f>
        <v>6145270000000000</v>
      </c>
      <c r="E162" s="15">
        <f t="shared" si="304"/>
        <v>9.41E-3</v>
      </c>
      <c r="F162" s="15">
        <f t="shared" si="246"/>
        <v>0.94099999999999995</v>
      </c>
      <c r="G162" s="29">
        <f t="shared" ref="G162:H162" si="305">W34</f>
        <v>5355000000000000</v>
      </c>
      <c r="H162" s="15">
        <f t="shared" si="305"/>
        <v>1.47</v>
      </c>
      <c r="I162" s="16">
        <f t="shared" si="248"/>
        <v>-12.859809251668356</v>
      </c>
      <c r="J162" s="13"/>
      <c r="K162" s="20"/>
      <c r="L162" s="15">
        <f t="shared" si="249"/>
        <v>0</v>
      </c>
      <c r="M162" s="16">
        <f t="shared" si="250"/>
        <v>-100</v>
      </c>
      <c r="N162" s="20"/>
      <c r="O162" s="20"/>
      <c r="P162" s="16">
        <f t="shared" si="251"/>
        <v>-100</v>
      </c>
      <c r="R162" s="2">
        <v>1.19355E+16</v>
      </c>
      <c r="S162">
        <v>3.8300000000000001E-3</v>
      </c>
    </row>
    <row r="163" spans="2:19">
      <c r="B163" s="13">
        <v>16</v>
      </c>
      <c r="C163" s="13">
        <v>1</v>
      </c>
      <c r="D163" s="29">
        <f t="shared" ref="D163:E163" si="306">R156</f>
        <v>1.33631E+16</v>
      </c>
      <c r="E163" s="15">
        <f t="shared" si="306"/>
        <v>3.4299999999999999E-3</v>
      </c>
      <c r="F163" s="15">
        <f t="shared" si="246"/>
        <v>0.34299999999999997</v>
      </c>
      <c r="G163" s="29">
        <f t="shared" ref="G163:H163" si="307">W35</f>
        <v>1.166E+16</v>
      </c>
      <c r="H163" s="15">
        <f t="shared" si="307"/>
        <v>1</v>
      </c>
      <c r="I163" s="16">
        <f t="shared" si="248"/>
        <v>-12.74479724016134</v>
      </c>
      <c r="J163" s="13"/>
      <c r="K163" s="20"/>
      <c r="L163" s="15">
        <f t="shared" si="249"/>
        <v>0</v>
      </c>
      <c r="M163" s="16">
        <f t="shared" si="250"/>
        <v>-100</v>
      </c>
      <c r="N163" s="20"/>
      <c r="O163" s="20"/>
      <c r="P163" s="16">
        <f t="shared" si="251"/>
        <v>-100</v>
      </c>
      <c r="R163" s="2">
        <v>1.02432E+16</v>
      </c>
      <c r="S163">
        <v>8.7200000000000003E-3</v>
      </c>
    </row>
    <row r="164" spans="2:19">
      <c r="B164" s="13"/>
      <c r="C164" s="13">
        <v>2</v>
      </c>
      <c r="D164" s="29">
        <f t="shared" ref="D164:E164" si="308">R155</f>
        <v>5971170000000000</v>
      </c>
      <c r="E164" s="15">
        <f t="shared" si="308"/>
        <v>1.0240000000000001E-2</v>
      </c>
      <c r="F164" s="15">
        <f t="shared" si="246"/>
        <v>1.024</v>
      </c>
      <c r="G164" s="29">
        <f t="shared" ref="G164:H164" si="309">W36</f>
        <v>5299000000000000</v>
      </c>
      <c r="H164" s="15">
        <f t="shared" si="309"/>
        <v>1.48</v>
      </c>
      <c r="I164" s="16">
        <f t="shared" si="248"/>
        <v>-11.25692284761613</v>
      </c>
      <c r="J164" s="13"/>
      <c r="K164" s="20"/>
      <c r="L164" s="15">
        <f t="shared" si="249"/>
        <v>0</v>
      </c>
      <c r="M164" s="16">
        <f t="shared" si="250"/>
        <v>-100</v>
      </c>
      <c r="N164" s="20"/>
      <c r="O164" s="20"/>
      <c r="P164" s="16">
        <f t="shared" si="251"/>
        <v>-100</v>
      </c>
      <c r="R164" s="2">
        <v>1.19117E+16</v>
      </c>
      <c r="S164">
        <v>4.1000000000000003E-3</v>
      </c>
    </row>
    <row r="165" spans="2:19">
      <c r="B165" s="13">
        <v>17</v>
      </c>
      <c r="C165" s="13">
        <v>1</v>
      </c>
      <c r="D165" s="29">
        <f t="shared" ref="D165:E165" si="310">R158</f>
        <v>1.2785E+16</v>
      </c>
      <c r="E165" s="15">
        <f t="shared" si="310"/>
        <v>3.7799999999999999E-3</v>
      </c>
      <c r="F165" s="15">
        <f t="shared" si="246"/>
        <v>0.378</v>
      </c>
      <c r="G165" s="29">
        <f t="shared" ref="G165:H165" si="311">W37</f>
        <v>1.098E+16</v>
      </c>
      <c r="H165" s="15">
        <f t="shared" si="311"/>
        <v>1.03</v>
      </c>
      <c r="I165" s="16">
        <f t="shared" si="248"/>
        <v>-14.118107156824404</v>
      </c>
      <c r="J165" s="13"/>
      <c r="K165" s="20"/>
      <c r="L165" s="15">
        <f t="shared" si="249"/>
        <v>0</v>
      </c>
      <c r="M165" s="16">
        <f t="shared" si="250"/>
        <v>-100</v>
      </c>
      <c r="N165" s="20"/>
      <c r="O165" s="20"/>
      <c r="P165" s="16">
        <f t="shared" si="251"/>
        <v>-100</v>
      </c>
      <c r="R165" s="2">
        <v>6683080000000000</v>
      </c>
      <c r="S165">
        <v>9.9699999999999997E-3</v>
      </c>
    </row>
    <row r="166" spans="2:19">
      <c r="B166" s="13"/>
      <c r="C166" s="13">
        <v>2</v>
      </c>
      <c r="D166" s="29">
        <f t="shared" ref="D166:E166" si="312">R157</f>
        <v>5944570000000000</v>
      </c>
      <c r="E166" s="15">
        <f t="shared" si="312"/>
        <v>1.021E-2</v>
      </c>
      <c r="F166" s="15">
        <f t="shared" si="246"/>
        <v>1.0210000000000001</v>
      </c>
      <c r="G166" s="29">
        <f t="shared" ref="G166:H166" si="313">W38</f>
        <v>5031000000000000</v>
      </c>
      <c r="H166" s="15">
        <f t="shared" si="313"/>
        <v>1.52</v>
      </c>
      <c r="I166" s="16">
        <f t="shared" si="248"/>
        <v>-15.368142691565581</v>
      </c>
      <c r="J166" s="13"/>
      <c r="K166" s="20"/>
      <c r="L166" s="15">
        <f t="shared" si="249"/>
        <v>0</v>
      </c>
      <c r="M166" s="16">
        <f t="shared" si="250"/>
        <v>-100</v>
      </c>
      <c r="N166" s="20"/>
      <c r="O166" s="20"/>
      <c r="P166" s="16">
        <f t="shared" si="251"/>
        <v>-100</v>
      </c>
      <c r="R166" s="2">
        <v>1.48284E+16</v>
      </c>
      <c r="S166">
        <v>3.13E-3</v>
      </c>
    </row>
    <row r="167" spans="2:19">
      <c r="B167" s="13">
        <v>18</v>
      </c>
      <c r="C167" s="13">
        <v>1</v>
      </c>
      <c r="D167" s="29">
        <f t="shared" ref="D167:E167" si="314">R160</f>
        <v>1.24355E+16</v>
      </c>
      <c r="E167" s="15">
        <f t="shared" si="314"/>
        <v>3.6099999999999999E-3</v>
      </c>
      <c r="F167" s="15">
        <f t="shared" si="246"/>
        <v>0.36099999999999999</v>
      </c>
      <c r="G167" s="29">
        <f t="shared" ref="G167:H167" si="315">W39</f>
        <v>1.097E+16</v>
      </c>
      <c r="H167" s="15">
        <f t="shared" si="315"/>
        <v>1.04</v>
      </c>
      <c r="I167" s="16">
        <f t="shared" si="248"/>
        <v>-11.784809617626955</v>
      </c>
      <c r="J167" s="13"/>
      <c r="K167" s="20"/>
      <c r="L167" s="15">
        <f t="shared" si="249"/>
        <v>0</v>
      </c>
      <c r="M167" s="16">
        <f t="shared" si="250"/>
        <v>-100</v>
      </c>
      <c r="N167" s="20"/>
      <c r="O167" s="20"/>
      <c r="P167" s="16">
        <f t="shared" si="251"/>
        <v>-100</v>
      </c>
      <c r="R167" s="2">
        <v>6528590000000000</v>
      </c>
      <c r="S167">
        <v>0.01</v>
      </c>
    </row>
    <row r="168" spans="2:19">
      <c r="B168" s="13"/>
      <c r="C168" s="13">
        <v>2</v>
      </c>
      <c r="D168" s="29">
        <f t="shared" ref="D168:E168" si="316">R159</f>
        <v>6064480000000000</v>
      </c>
      <c r="E168" s="15">
        <f t="shared" si="316"/>
        <v>1.0189999999999999E-2</v>
      </c>
      <c r="F168" s="15">
        <f t="shared" si="246"/>
        <v>1.0189999999999999</v>
      </c>
      <c r="G168" s="29">
        <f t="shared" ref="G168:H168" si="317">W40</f>
        <v>5226000000000000</v>
      </c>
      <c r="H168" s="15">
        <f t="shared" si="317"/>
        <v>1.5</v>
      </c>
      <c r="I168" s="16">
        <f t="shared" si="248"/>
        <v>-13.826082368150278</v>
      </c>
      <c r="J168" s="13"/>
      <c r="K168" s="20"/>
      <c r="L168" s="15">
        <f t="shared" si="249"/>
        <v>0</v>
      </c>
      <c r="M168" s="16">
        <f t="shared" si="250"/>
        <v>-100</v>
      </c>
      <c r="N168" s="20"/>
      <c r="O168" s="20"/>
      <c r="P168" s="16">
        <f t="shared" si="251"/>
        <v>-100</v>
      </c>
      <c r="R168" s="2">
        <v>1.48648E+16</v>
      </c>
      <c r="S168">
        <v>3.2399999999999998E-3</v>
      </c>
    </row>
    <row r="169" spans="2:19">
      <c r="B169" s="13">
        <v>19</v>
      </c>
      <c r="C169" s="13">
        <v>1</v>
      </c>
      <c r="D169" s="29">
        <f t="shared" ref="D169:E169" si="318">R162</f>
        <v>1.19355E+16</v>
      </c>
      <c r="E169" s="15">
        <f t="shared" si="318"/>
        <v>3.8300000000000001E-3</v>
      </c>
      <c r="F169" s="15">
        <f t="shared" si="246"/>
        <v>0.38300000000000001</v>
      </c>
      <c r="G169" s="29">
        <f t="shared" ref="G169:H169" si="319">W41</f>
        <v>1.051E+16</v>
      </c>
      <c r="H169" s="15">
        <f t="shared" si="319"/>
        <v>1.06</v>
      </c>
      <c r="I169" s="16">
        <f t="shared" si="248"/>
        <v>-11.943362238699677</v>
      </c>
      <c r="J169" s="13"/>
      <c r="K169" s="20"/>
      <c r="L169" s="15">
        <f t="shared" si="249"/>
        <v>0</v>
      </c>
      <c r="M169" s="16">
        <f t="shared" si="250"/>
        <v>-100</v>
      </c>
      <c r="N169" s="20"/>
      <c r="O169" s="20"/>
      <c r="P169" s="16">
        <f t="shared" si="251"/>
        <v>-100</v>
      </c>
      <c r="R169" s="2">
        <v>6371500000000000</v>
      </c>
      <c r="S169">
        <v>9.4800000000000006E-3</v>
      </c>
    </row>
    <row r="170" spans="2:19">
      <c r="B170" s="13"/>
      <c r="C170" s="13">
        <v>2</v>
      </c>
      <c r="D170" s="29">
        <f t="shared" ref="D170:E170" si="320">R161</f>
        <v>7143170000000000</v>
      </c>
      <c r="E170" s="15">
        <f t="shared" si="320"/>
        <v>9.2499999999999995E-3</v>
      </c>
      <c r="F170" s="15">
        <f t="shared" si="246"/>
        <v>0.92499999999999993</v>
      </c>
      <c r="G170" s="29">
        <f t="shared" ref="G170:H170" si="321">W42</f>
        <v>6133000000000000</v>
      </c>
      <c r="H170" s="15">
        <f t="shared" si="321"/>
        <v>1.38</v>
      </c>
      <c r="I170" s="16">
        <f t="shared" si="248"/>
        <v>-14.141760590886118</v>
      </c>
      <c r="J170" s="13"/>
      <c r="K170" s="20"/>
      <c r="L170" s="15">
        <f t="shared" si="249"/>
        <v>0</v>
      </c>
      <c r="M170" s="16">
        <f t="shared" si="250"/>
        <v>-100</v>
      </c>
      <c r="N170" s="20"/>
      <c r="O170" s="20"/>
      <c r="P170" s="16">
        <f t="shared" si="251"/>
        <v>-100</v>
      </c>
      <c r="R170" s="2">
        <v>1.45849E+16</v>
      </c>
      <c r="S170">
        <v>3.16E-3</v>
      </c>
    </row>
    <row r="171" spans="2:19">
      <c r="B171" s="13">
        <v>20</v>
      </c>
      <c r="C171" s="13">
        <v>1</v>
      </c>
      <c r="D171" s="29">
        <f t="shared" ref="D171:E171" si="322">R164</f>
        <v>1.19117E+16</v>
      </c>
      <c r="E171" s="15">
        <f t="shared" si="322"/>
        <v>4.1000000000000003E-3</v>
      </c>
      <c r="F171" s="15">
        <f t="shared" si="246"/>
        <v>0.41000000000000003</v>
      </c>
      <c r="G171" s="29">
        <f t="shared" ref="G171:H171" si="323">W43</f>
        <v>1.044E+16</v>
      </c>
      <c r="H171" s="15">
        <f t="shared" si="323"/>
        <v>1.07</v>
      </c>
      <c r="I171" s="16">
        <f t="shared" si="248"/>
        <v>-12.355079459690891</v>
      </c>
      <c r="J171" s="13"/>
      <c r="K171" s="20"/>
      <c r="L171" s="15">
        <f t="shared" si="249"/>
        <v>0</v>
      </c>
      <c r="M171" s="16">
        <f t="shared" si="250"/>
        <v>-100</v>
      </c>
      <c r="N171" s="20"/>
      <c r="O171" s="20"/>
      <c r="P171" s="16">
        <f t="shared" si="251"/>
        <v>-100</v>
      </c>
      <c r="R171" s="2">
        <v>6386300000000000</v>
      </c>
      <c r="S171">
        <v>9.5700000000000004E-3</v>
      </c>
    </row>
    <row r="172" spans="2:19">
      <c r="B172" s="13"/>
      <c r="C172" s="13">
        <v>2</v>
      </c>
      <c r="D172" s="29">
        <f t="shared" ref="D172:E172" si="324">R163</f>
        <v>1.02432E+16</v>
      </c>
      <c r="E172" s="15">
        <f t="shared" si="324"/>
        <v>8.7200000000000003E-3</v>
      </c>
      <c r="F172" s="15">
        <f t="shared" si="246"/>
        <v>0.872</v>
      </c>
      <c r="G172" s="29">
        <f t="shared" ref="G172:H172" si="325">W44</f>
        <v>8717000000000000</v>
      </c>
      <c r="H172" s="15">
        <f t="shared" si="325"/>
        <v>1.1599999999999999</v>
      </c>
      <c r="I172" s="16">
        <f t="shared" si="248"/>
        <v>-14.899640737269603</v>
      </c>
      <c r="J172" s="13"/>
      <c r="K172" s="20"/>
      <c r="L172" s="15">
        <f t="shared" si="249"/>
        <v>0</v>
      </c>
      <c r="M172" s="16">
        <f t="shared" si="250"/>
        <v>-100</v>
      </c>
      <c r="N172" s="20"/>
      <c r="O172" s="20"/>
      <c r="P172" s="16">
        <f t="shared" si="251"/>
        <v>-100</v>
      </c>
      <c r="R172" s="2">
        <v>1.43564E+16</v>
      </c>
      <c r="S172">
        <v>3.0699999999999998E-3</v>
      </c>
    </row>
    <row r="173" spans="2:19">
      <c r="B173" s="13">
        <v>21</v>
      </c>
      <c r="C173" s="13">
        <v>1</v>
      </c>
      <c r="D173" s="29">
        <f t="shared" ref="D173:E173" si="326">R166</f>
        <v>1.48284E+16</v>
      </c>
      <c r="E173" s="15">
        <f t="shared" si="326"/>
        <v>3.13E-3</v>
      </c>
      <c r="F173" s="15">
        <f t="shared" si="246"/>
        <v>0.313</v>
      </c>
      <c r="G173" s="29">
        <f t="shared" ref="G173:H173" si="327">W45</f>
        <v>1.299E+16</v>
      </c>
      <c r="H173" s="15">
        <f t="shared" si="327"/>
        <v>0.95</v>
      </c>
      <c r="I173" s="16">
        <f t="shared" si="248"/>
        <v>-12.39783118879987</v>
      </c>
      <c r="J173" s="13"/>
      <c r="K173" s="20"/>
      <c r="L173" s="15">
        <f t="shared" si="249"/>
        <v>0</v>
      </c>
      <c r="M173" s="16">
        <f t="shared" si="250"/>
        <v>-100</v>
      </c>
      <c r="N173" s="20"/>
      <c r="O173" s="20"/>
      <c r="P173" s="16">
        <f t="shared" si="251"/>
        <v>-100</v>
      </c>
      <c r="R173" s="2">
        <v>6119630000000000</v>
      </c>
      <c r="S173">
        <v>9.8499999999999994E-3</v>
      </c>
    </row>
    <row r="174" spans="2:19">
      <c r="B174" s="13"/>
      <c r="C174" s="13">
        <v>2</v>
      </c>
      <c r="D174" s="29">
        <f t="shared" ref="D174:E174" si="328">R165</f>
        <v>6683080000000000</v>
      </c>
      <c r="E174" s="15">
        <f t="shared" si="328"/>
        <v>9.9699999999999997E-3</v>
      </c>
      <c r="F174" s="15">
        <f t="shared" si="246"/>
        <v>0.997</v>
      </c>
      <c r="G174" s="29">
        <f t="shared" ref="G174:H174" si="329">W46</f>
        <v>5735000000000000</v>
      </c>
      <c r="H174" s="15">
        <f t="shared" si="329"/>
        <v>1.42</v>
      </c>
      <c r="I174" s="16">
        <f t="shared" si="248"/>
        <v>-14.186273394901752</v>
      </c>
      <c r="J174" s="13"/>
      <c r="K174" s="20"/>
      <c r="L174" s="15">
        <f t="shared" si="249"/>
        <v>0</v>
      </c>
      <c r="M174" s="16">
        <f t="shared" si="250"/>
        <v>-100</v>
      </c>
      <c r="N174" s="20"/>
      <c r="O174" s="20"/>
      <c r="P174" s="16">
        <f t="shared" si="251"/>
        <v>-100</v>
      </c>
      <c r="R174" s="2">
        <v>1.3727E+16</v>
      </c>
      <c r="S174">
        <v>3.3999999999999998E-3</v>
      </c>
    </row>
    <row r="175" spans="2:19">
      <c r="B175" s="13">
        <v>22</v>
      </c>
      <c r="C175" s="13">
        <v>1</v>
      </c>
      <c r="D175" s="29">
        <f t="shared" ref="D175:E175" si="330">R168</f>
        <v>1.48648E+16</v>
      </c>
      <c r="E175" s="15">
        <f t="shared" si="330"/>
        <v>3.2399999999999998E-3</v>
      </c>
      <c r="F175" s="15">
        <f t="shared" si="246"/>
        <v>0.32399999999999995</v>
      </c>
      <c r="G175" s="29">
        <f t="shared" ref="G175:H175" si="331">W47</f>
        <v>1.29E+16</v>
      </c>
      <c r="H175" s="15">
        <f t="shared" si="331"/>
        <v>0.96</v>
      </c>
      <c r="I175" s="16">
        <f t="shared" si="248"/>
        <v>-13.21780313223185</v>
      </c>
      <c r="J175" s="13"/>
      <c r="K175" s="20"/>
      <c r="L175" s="15">
        <f t="shared" si="249"/>
        <v>0</v>
      </c>
      <c r="M175" s="16">
        <f t="shared" si="250"/>
        <v>-100</v>
      </c>
      <c r="N175" s="20"/>
      <c r="O175" s="20"/>
      <c r="P175" s="16">
        <f t="shared" si="251"/>
        <v>-100</v>
      </c>
      <c r="R175" s="2">
        <v>6129100000000000</v>
      </c>
      <c r="S175">
        <v>1.027E-2</v>
      </c>
    </row>
    <row r="176" spans="2:19">
      <c r="B176" s="13"/>
      <c r="C176" s="13">
        <v>2</v>
      </c>
      <c r="D176" s="29">
        <f t="shared" ref="D176:E176" si="332">R167</f>
        <v>6528590000000000</v>
      </c>
      <c r="E176" s="15">
        <f t="shared" si="332"/>
        <v>0.01</v>
      </c>
      <c r="F176" s="15">
        <f t="shared" si="246"/>
        <v>1</v>
      </c>
      <c r="G176" s="29">
        <f t="shared" ref="G176:H176" si="333">W48</f>
        <v>5707000000000000</v>
      </c>
      <c r="H176" s="15">
        <f t="shared" si="333"/>
        <v>1.43</v>
      </c>
      <c r="I176" s="16">
        <f t="shared" si="248"/>
        <v>-12.58449374214034</v>
      </c>
      <c r="J176" s="13"/>
      <c r="K176" s="20"/>
      <c r="L176" s="15">
        <f t="shared" si="249"/>
        <v>0</v>
      </c>
      <c r="M176" s="16">
        <f t="shared" si="250"/>
        <v>-100</v>
      </c>
      <c r="N176" s="20"/>
      <c r="O176" s="20"/>
      <c r="P176" s="16">
        <f t="shared" si="251"/>
        <v>-100</v>
      </c>
      <c r="R176" s="2">
        <v>1.34597E+16</v>
      </c>
      <c r="S176">
        <v>3.5200000000000001E-3</v>
      </c>
    </row>
    <row r="177" spans="2:19">
      <c r="B177" s="13">
        <v>23</v>
      </c>
      <c r="C177" s="13">
        <v>1</v>
      </c>
      <c r="D177" s="29">
        <f t="shared" ref="D177:E177" si="334">R170</f>
        <v>1.45849E+16</v>
      </c>
      <c r="E177" s="15">
        <f t="shared" si="334"/>
        <v>3.16E-3</v>
      </c>
      <c r="F177" s="15">
        <f t="shared" si="246"/>
        <v>0.316</v>
      </c>
      <c r="G177" s="29">
        <f t="shared" ref="G177:H177" si="335">W49</f>
        <v>1.272E+16</v>
      </c>
      <c r="H177" s="15">
        <f t="shared" si="335"/>
        <v>0.96</v>
      </c>
      <c r="I177" s="16">
        <f t="shared" si="248"/>
        <v>-12.786512077559667</v>
      </c>
      <c r="J177" s="13"/>
      <c r="K177" s="20"/>
      <c r="L177" s="15">
        <f t="shared" si="249"/>
        <v>0</v>
      </c>
      <c r="M177" s="16">
        <f t="shared" si="250"/>
        <v>-100</v>
      </c>
      <c r="N177" s="20"/>
      <c r="O177" s="20"/>
      <c r="P177" s="16">
        <f t="shared" si="251"/>
        <v>-100</v>
      </c>
      <c r="R177" s="2">
        <v>6023890000000000</v>
      </c>
      <c r="S177">
        <v>9.9500000000000005E-3</v>
      </c>
    </row>
    <row r="178" spans="2:19">
      <c r="B178" s="13"/>
      <c r="C178" s="13">
        <v>2</v>
      </c>
      <c r="D178" s="29">
        <f t="shared" ref="D178:E178" si="336">R169</f>
        <v>6371500000000000</v>
      </c>
      <c r="E178" s="15">
        <f t="shared" si="336"/>
        <v>9.4800000000000006E-3</v>
      </c>
      <c r="F178" s="15">
        <f t="shared" si="246"/>
        <v>0.94800000000000006</v>
      </c>
      <c r="G178" s="29">
        <f t="shared" ref="G178:H178" si="337">W50</f>
        <v>5467000000000000</v>
      </c>
      <c r="H178" s="15">
        <f t="shared" si="337"/>
        <v>1.46</v>
      </c>
      <c r="I178" s="16">
        <f t="shared" si="248"/>
        <v>-14.196029192497843</v>
      </c>
      <c r="J178" s="13"/>
      <c r="K178" s="20"/>
      <c r="L178" s="15">
        <f t="shared" si="249"/>
        <v>0</v>
      </c>
      <c r="M178" s="16">
        <f t="shared" si="250"/>
        <v>-100</v>
      </c>
      <c r="N178" s="20"/>
      <c r="O178" s="20"/>
      <c r="P178" s="16">
        <f t="shared" si="251"/>
        <v>-100</v>
      </c>
      <c r="R178" s="2">
        <v>1.26885E+16</v>
      </c>
      <c r="S178">
        <v>3.48E-3</v>
      </c>
    </row>
    <row r="179" spans="2:19">
      <c r="B179" s="13">
        <v>24</v>
      </c>
      <c r="C179" s="13">
        <v>1</v>
      </c>
      <c r="D179" s="29">
        <f t="shared" ref="D179:E179" si="338">R172</f>
        <v>1.43564E+16</v>
      </c>
      <c r="E179" s="15">
        <f t="shared" si="338"/>
        <v>3.0699999999999998E-3</v>
      </c>
      <c r="F179" s="15">
        <f t="shared" si="246"/>
        <v>0.307</v>
      </c>
      <c r="G179" s="29">
        <f t="shared" ref="G179:H179" si="339">W51</f>
        <v>1.245E+16</v>
      </c>
      <c r="H179" s="15">
        <f t="shared" si="339"/>
        <v>0.98</v>
      </c>
      <c r="I179" s="16">
        <f t="shared" si="248"/>
        <v>-13.279095037753198</v>
      </c>
      <c r="J179" s="13"/>
      <c r="K179" s="20"/>
      <c r="L179" s="15">
        <f t="shared" si="249"/>
        <v>0</v>
      </c>
      <c r="M179" s="16">
        <f t="shared" si="250"/>
        <v>-100</v>
      </c>
      <c r="N179" s="20"/>
      <c r="O179" s="20"/>
      <c r="P179" s="16">
        <f t="shared" si="251"/>
        <v>-100</v>
      </c>
      <c r="R179" s="2">
        <v>6104110000000000</v>
      </c>
      <c r="S179">
        <v>1.055E-2</v>
      </c>
    </row>
    <row r="180" spans="2:19">
      <c r="B180" s="13"/>
      <c r="C180" s="13">
        <v>2</v>
      </c>
      <c r="D180" s="29">
        <f t="shared" ref="D180:E180" si="340">R171</f>
        <v>6386300000000000</v>
      </c>
      <c r="E180" s="15">
        <f t="shared" si="340"/>
        <v>9.5700000000000004E-3</v>
      </c>
      <c r="F180" s="15">
        <f t="shared" si="246"/>
        <v>0.95700000000000007</v>
      </c>
      <c r="G180" s="29">
        <f t="shared" ref="G180:H180" si="341">W52</f>
        <v>5477000000000000</v>
      </c>
      <c r="H180" s="15">
        <f t="shared" si="341"/>
        <v>1.45</v>
      </c>
      <c r="I180" s="16">
        <f t="shared" si="248"/>
        <v>-14.238291342404835</v>
      </c>
      <c r="J180" s="13"/>
      <c r="K180" s="20"/>
      <c r="L180" s="15">
        <f t="shared" si="249"/>
        <v>0</v>
      </c>
      <c r="M180" s="16">
        <f t="shared" si="250"/>
        <v>-100</v>
      </c>
      <c r="N180" s="20"/>
      <c r="O180" s="20"/>
      <c r="P180" s="16">
        <f t="shared" si="251"/>
        <v>-100</v>
      </c>
      <c r="R180" s="2">
        <v>1.24263E+16</v>
      </c>
      <c r="S180">
        <v>3.7399999999999998E-3</v>
      </c>
    </row>
    <row r="181" spans="2:19">
      <c r="B181" s="13">
        <v>25</v>
      </c>
      <c r="C181" s="13">
        <v>1</v>
      </c>
      <c r="D181" s="29">
        <f t="shared" ref="D181:E181" si="342">R174</f>
        <v>1.3727E+16</v>
      </c>
      <c r="E181" s="15">
        <f t="shared" si="342"/>
        <v>3.3999999999999998E-3</v>
      </c>
      <c r="F181" s="15">
        <f t="shared" si="246"/>
        <v>0.33999999999999997</v>
      </c>
      <c r="G181" s="29">
        <f t="shared" ref="G181:H181" si="343">W53</f>
        <v>1.224E+16</v>
      </c>
      <c r="H181" s="15">
        <f t="shared" si="343"/>
        <v>0.98</v>
      </c>
      <c r="I181" s="16">
        <f t="shared" si="248"/>
        <v>-10.832665549646682</v>
      </c>
      <c r="J181" s="13"/>
      <c r="K181" s="20"/>
      <c r="L181" s="15">
        <f t="shared" si="249"/>
        <v>0</v>
      </c>
      <c r="M181" s="16">
        <f t="shared" si="250"/>
        <v>-100</v>
      </c>
      <c r="N181" s="20"/>
      <c r="O181" s="20"/>
      <c r="P181" s="16">
        <f t="shared" si="251"/>
        <v>-100</v>
      </c>
      <c r="R181" s="2">
        <v>7298460000000000</v>
      </c>
      <c r="S181">
        <v>9.2700000000000005E-3</v>
      </c>
    </row>
    <row r="182" spans="2:19">
      <c r="B182" s="13"/>
      <c r="C182" s="13">
        <v>2</v>
      </c>
      <c r="D182" s="29">
        <f t="shared" ref="D182:E182" si="344">R173</f>
        <v>6119630000000000</v>
      </c>
      <c r="E182" s="15">
        <f t="shared" si="344"/>
        <v>9.8499999999999994E-3</v>
      </c>
      <c r="F182" s="15">
        <f t="shared" si="246"/>
        <v>0.98499999999999999</v>
      </c>
      <c r="G182" s="29">
        <f t="shared" ref="G182:H182" si="345">W54</f>
        <v>5249000000000000</v>
      </c>
      <c r="H182" s="15">
        <f t="shared" si="345"/>
        <v>1.49</v>
      </c>
      <c r="I182" s="16">
        <f t="shared" si="248"/>
        <v>-14.226840511599557</v>
      </c>
      <c r="J182" s="13"/>
      <c r="K182" s="20"/>
      <c r="L182" s="15">
        <f t="shared" si="249"/>
        <v>0</v>
      </c>
      <c r="M182" s="16">
        <f t="shared" si="250"/>
        <v>-100</v>
      </c>
      <c r="N182" s="20"/>
      <c r="O182" s="20"/>
      <c r="P182" s="16">
        <f t="shared" si="251"/>
        <v>-100</v>
      </c>
      <c r="R182" s="2">
        <v>1.19885E+16</v>
      </c>
      <c r="S182">
        <v>3.79E-3</v>
      </c>
    </row>
    <row r="183" spans="2:19">
      <c r="B183" s="13">
        <v>26</v>
      </c>
      <c r="C183" s="13">
        <v>1</v>
      </c>
      <c r="D183" s="29">
        <f t="shared" ref="D183:E183" si="346">R176</f>
        <v>1.34597E+16</v>
      </c>
      <c r="E183" s="15">
        <f t="shared" si="346"/>
        <v>3.5200000000000001E-3</v>
      </c>
      <c r="F183" s="15">
        <f t="shared" si="246"/>
        <v>0.35200000000000004</v>
      </c>
      <c r="G183" s="29">
        <f t="shared" ref="G183:H183" si="347">W55</f>
        <v>1.169E+16</v>
      </c>
      <c r="H183" s="15">
        <f t="shared" si="347"/>
        <v>1</v>
      </c>
      <c r="I183" s="16">
        <f t="shared" si="248"/>
        <v>-13.148138517203206</v>
      </c>
      <c r="J183" s="13"/>
      <c r="K183" s="20"/>
      <c r="L183" s="15">
        <f t="shared" si="249"/>
        <v>0</v>
      </c>
      <c r="M183" s="16">
        <f t="shared" si="250"/>
        <v>-100</v>
      </c>
      <c r="N183" s="20"/>
      <c r="O183" s="20"/>
      <c r="P183" s="16">
        <f t="shared" si="251"/>
        <v>-100</v>
      </c>
      <c r="R183" s="2">
        <v>1.01982E+16</v>
      </c>
      <c r="S183">
        <v>8.6400000000000001E-3</v>
      </c>
    </row>
    <row r="184" spans="2:19">
      <c r="B184" s="13"/>
      <c r="C184" s="13">
        <v>2</v>
      </c>
      <c r="D184" s="29">
        <f t="shared" ref="D184:E184" si="348">R175</f>
        <v>6129100000000000</v>
      </c>
      <c r="E184" s="15">
        <f t="shared" si="348"/>
        <v>1.027E-2</v>
      </c>
      <c r="F184" s="15">
        <f t="shared" si="246"/>
        <v>1.0269999999999999</v>
      </c>
      <c r="G184" s="29">
        <f t="shared" ref="G184:H184" si="349">W56</f>
        <v>5175000000000000</v>
      </c>
      <c r="H184" s="15">
        <f t="shared" si="349"/>
        <v>1.5</v>
      </c>
      <c r="I184" s="16">
        <f t="shared" si="248"/>
        <v>-15.566722683591392</v>
      </c>
      <c r="J184" s="13"/>
      <c r="K184" s="20"/>
      <c r="L184" s="15">
        <f t="shared" si="249"/>
        <v>0</v>
      </c>
      <c r="M184" s="16">
        <f t="shared" si="250"/>
        <v>-100</v>
      </c>
      <c r="N184" s="20"/>
      <c r="O184" s="20"/>
      <c r="P184" s="16">
        <f t="shared" si="251"/>
        <v>-100</v>
      </c>
      <c r="R184" s="2">
        <v>1.20326E+16</v>
      </c>
      <c r="S184">
        <v>3.8899999999999998E-3</v>
      </c>
    </row>
    <row r="185" spans="2:19">
      <c r="B185" s="13">
        <v>27</v>
      </c>
      <c r="C185" s="13">
        <v>1</v>
      </c>
      <c r="D185" s="29">
        <f t="shared" ref="D185:E185" si="350">R178</f>
        <v>1.26885E+16</v>
      </c>
      <c r="E185" s="15">
        <f t="shared" si="350"/>
        <v>3.48E-3</v>
      </c>
      <c r="F185" s="15">
        <f t="shared" si="246"/>
        <v>0.34799999999999998</v>
      </c>
      <c r="G185" s="29">
        <f t="shared" ref="G185:H185" si="351">W57</f>
        <v>1.111E+16</v>
      </c>
      <c r="H185" s="15">
        <f t="shared" si="351"/>
        <v>1.03</v>
      </c>
      <c r="I185" s="16">
        <f t="shared" si="248"/>
        <v>-12.440398786302557</v>
      </c>
      <c r="J185" s="13"/>
      <c r="K185" s="20"/>
      <c r="L185" s="15">
        <f t="shared" si="249"/>
        <v>0</v>
      </c>
      <c r="M185" s="16">
        <f t="shared" si="250"/>
        <v>-100</v>
      </c>
      <c r="N185" s="20"/>
      <c r="O185" s="20"/>
      <c r="P185" s="16">
        <f t="shared" si="251"/>
        <v>-100</v>
      </c>
      <c r="R185" s="2">
        <v>6685620000000000</v>
      </c>
      <c r="S185">
        <v>9.8499999999999994E-3</v>
      </c>
    </row>
    <row r="186" spans="2:19">
      <c r="B186" s="13"/>
      <c r="C186" s="13">
        <v>2</v>
      </c>
      <c r="D186" s="29">
        <f t="shared" ref="D186:E186" si="352">R177</f>
        <v>6023890000000000</v>
      </c>
      <c r="E186" s="15">
        <f t="shared" si="352"/>
        <v>9.9500000000000005E-3</v>
      </c>
      <c r="F186" s="15">
        <f t="shared" si="246"/>
        <v>0.99500000000000011</v>
      </c>
      <c r="G186" s="29">
        <f t="shared" ref="G186:H186" si="353">W58</f>
        <v>5066000000000000</v>
      </c>
      <c r="H186" s="15">
        <f t="shared" si="353"/>
        <v>1.52</v>
      </c>
      <c r="I186" s="16">
        <f t="shared" si="248"/>
        <v>-15.901518786033609</v>
      </c>
      <c r="J186" s="13"/>
      <c r="K186" s="20"/>
      <c r="L186" s="15">
        <f t="shared" si="249"/>
        <v>0</v>
      </c>
      <c r="M186" s="16">
        <f t="shared" si="250"/>
        <v>-100</v>
      </c>
      <c r="N186" s="20"/>
      <c r="O186" s="20"/>
      <c r="P186" s="16">
        <f t="shared" si="251"/>
        <v>-100</v>
      </c>
      <c r="R186" s="2">
        <v>1.48337E+16</v>
      </c>
      <c r="S186">
        <v>3.0699999999999998E-3</v>
      </c>
    </row>
    <row r="187" spans="2:19">
      <c r="B187" s="13">
        <v>28</v>
      </c>
      <c r="C187" s="13">
        <v>1</v>
      </c>
      <c r="D187" s="29">
        <f t="shared" ref="D187:E187" si="354">R180</f>
        <v>1.24263E+16</v>
      </c>
      <c r="E187" s="15">
        <f t="shared" si="354"/>
        <v>3.7399999999999998E-3</v>
      </c>
      <c r="F187" s="15">
        <f t="shared" si="246"/>
        <v>0.374</v>
      </c>
      <c r="G187" s="29">
        <f t="shared" ref="G187:H187" si="355">W59</f>
        <v>1.094E+16</v>
      </c>
      <c r="H187" s="15">
        <f t="shared" si="355"/>
        <v>1.04</v>
      </c>
      <c r="I187" s="16">
        <f t="shared" si="248"/>
        <v>-11.960921593716552</v>
      </c>
      <c r="J187" s="13"/>
      <c r="K187" s="20"/>
      <c r="L187" s="15">
        <f t="shared" si="249"/>
        <v>0</v>
      </c>
      <c r="M187" s="16">
        <f t="shared" si="250"/>
        <v>-100</v>
      </c>
      <c r="N187" s="20"/>
      <c r="O187" s="20"/>
      <c r="P187" s="16">
        <f t="shared" si="251"/>
        <v>-100</v>
      </c>
      <c r="R187" s="2">
        <v>6579130000000000</v>
      </c>
      <c r="S187">
        <v>1.069E-2</v>
      </c>
    </row>
    <row r="188" spans="2:19">
      <c r="B188" s="13"/>
      <c r="C188" s="13">
        <v>2</v>
      </c>
      <c r="D188" s="29">
        <f t="shared" ref="D188:E188" si="356">R179</f>
        <v>6104110000000000</v>
      </c>
      <c r="E188" s="15">
        <f t="shared" si="356"/>
        <v>1.055E-2</v>
      </c>
      <c r="F188" s="15">
        <f t="shared" si="246"/>
        <v>1.0549999999999999</v>
      </c>
      <c r="G188" s="29">
        <f t="shared" ref="G188:H188" si="357">W60</f>
        <v>5246000000000000</v>
      </c>
      <c r="H188" s="15">
        <f t="shared" si="357"/>
        <v>1.49</v>
      </c>
      <c r="I188" s="16">
        <f t="shared" si="248"/>
        <v>-14.057905247448032</v>
      </c>
      <c r="J188" s="13"/>
      <c r="K188" s="20"/>
      <c r="L188" s="15">
        <f t="shared" si="249"/>
        <v>0</v>
      </c>
      <c r="M188" s="16">
        <f t="shared" si="250"/>
        <v>-100</v>
      </c>
      <c r="N188" s="20"/>
      <c r="O188" s="20"/>
      <c r="P188" s="16">
        <f t="shared" si="251"/>
        <v>-100</v>
      </c>
      <c r="R188" s="2">
        <v>1.4829E+16</v>
      </c>
      <c r="S188">
        <v>3.2799999999999999E-3</v>
      </c>
    </row>
    <row r="189" spans="2:19">
      <c r="B189" s="13">
        <v>29</v>
      </c>
      <c r="C189" s="13">
        <v>1</v>
      </c>
      <c r="D189" s="29">
        <f t="shared" ref="D189:E189" si="358">R182</f>
        <v>1.19885E+16</v>
      </c>
      <c r="E189" s="15">
        <f t="shared" si="358"/>
        <v>3.79E-3</v>
      </c>
      <c r="F189" s="15">
        <f t="shared" si="246"/>
        <v>0.379</v>
      </c>
      <c r="G189" s="29">
        <f t="shared" ref="G189:H189" si="359">W61</f>
        <v>1.051E+16</v>
      </c>
      <c r="H189" s="15">
        <f t="shared" si="359"/>
        <v>1.06</v>
      </c>
      <c r="I189" s="16">
        <f t="shared" si="248"/>
        <v>-12.33265212495308</v>
      </c>
      <c r="J189" s="13"/>
      <c r="K189" s="20"/>
      <c r="L189" s="15">
        <f t="shared" si="249"/>
        <v>0</v>
      </c>
      <c r="M189" s="16">
        <f t="shared" si="250"/>
        <v>-100</v>
      </c>
      <c r="N189" s="20"/>
      <c r="O189" s="20"/>
      <c r="P189" s="16">
        <f t="shared" si="251"/>
        <v>-100</v>
      </c>
      <c r="R189" s="2">
        <v>6410310000000000</v>
      </c>
      <c r="S189">
        <v>1.0500000000000001E-2</v>
      </c>
    </row>
    <row r="190" spans="2:19">
      <c r="B190" s="13"/>
      <c r="C190" s="13">
        <v>2</v>
      </c>
      <c r="D190" s="29">
        <f t="shared" ref="D190:E190" si="360">R181</f>
        <v>7298460000000000</v>
      </c>
      <c r="E190" s="15">
        <f t="shared" si="360"/>
        <v>9.2700000000000005E-3</v>
      </c>
      <c r="F190" s="15">
        <f t="shared" si="246"/>
        <v>0.92700000000000005</v>
      </c>
      <c r="G190" s="29">
        <f t="shared" ref="G190:H190" si="361">W62</f>
        <v>6255000000000000</v>
      </c>
      <c r="H190" s="15">
        <f t="shared" si="361"/>
        <v>1.36</v>
      </c>
      <c r="I190" s="16">
        <f t="shared" si="248"/>
        <v>-14.296988679803684</v>
      </c>
      <c r="J190" s="13"/>
      <c r="K190" s="20"/>
      <c r="L190" s="15">
        <f t="shared" si="249"/>
        <v>0</v>
      </c>
      <c r="M190" s="16">
        <f t="shared" si="250"/>
        <v>-100</v>
      </c>
      <c r="N190" s="20"/>
      <c r="O190" s="20"/>
      <c r="P190" s="16">
        <f t="shared" si="251"/>
        <v>-100</v>
      </c>
      <c r="R190" s="2">
        <v>1.45077E+16</v>
      </c>
      <c r="S190">
        <v>3.1199999999999999E-3</v>
      </c>
    </row>
    <row r="191" spans="2:19">
      <c r="B191" s="13">
        <v>30</v>
      </c>
      <c r="C191" s="13">
        <v>1</v>
      </c>
      <c r="D191" s="29">
        <f t="shared" ref="D191:E191" si="362">R184</f>
        <v>1.20326E+16</v>
      </c>
      <c r="E191" s="15">
        <f t="shared" si="362"/>
        <v>3.8899999999999998E-3</v>
      </c>
      <c r="F191" s="15">
        <f t="shared" si="246"/>
        <v>0.38899999999999996</v>
      </c>
      <c r="G191" s="29">
        <f t="shared" ref="G191:H191" si="363">W63</f>
        <v>1.05E+16</v>
      </c>
      <c r="H191" s="15">
        <f t="shared" si="363"/>
        <v>1.06</v>
      </c>
      <c r="I191" s="16">
        <f t="shared" si="248"/>
        <v>-12.737064308628227</v>
      </c>
      <c r="J191" s="13"/>
      <c r="K191" s="20"/>
      <c r="L191" s="15">
        <f t="shared" si="249"/>
        <v>0</v>
      </c>
      <c r="M191" s="16">
        <f t="shared" si="250"/>
        <v>-100</v>
      </c>
      <c r="N191" s="20"/>
      <c r="O191" s="20"/>
      <c r="P191" s="16">
        <f t="shared" si="251"/>
        <v>-100</v>
      </c>
      <c r="R191" s="2">
        <v>6297860000000000</v>
      </c>
      <c r="S191">
        <v>9.7400000000000004E-3</v>
      </c>
    </row>
    <row r="192" spans="2:19">
      <c r="B192" s="13"/>
      <c r="C192" s="13">
        <v>2</v>
      </c>
      <c r="D192" s="29">
        <f t="shared" ref="D192:E192" si="364">R183</f>
        <v>1.01982E+16</v>
      </c>
      <c r="E192" s="15">
        <f t="shared" si="364"/>
        <v>8.6400000000000001E-3</v>
      </c>
      <c r="F192" s="15">
        <f t="shared" si="246"/>
        <v>0.86399999999999999</v>
      </c>
      <c r="G192" s="29">
        <f t="shared" ref="G192:H192" si="365">W64</f>
        <v>8872000000000000</v>
      </c>
      <c r="H192" s="15">
        <f t="shared" si="365"/>
        <v>1.1499999999999999</v>
      </c>
      <c r="I192" s="16">
        <f t="shared" si="248"/>
        <v>-13.004255652958365</v>
      </c>
      <c r="J192" s="13"/>
      <c r="K192" s="20"/>
      <c r="L192" s="15">
        <f t="shared" si="249"/>
        <v>0</v>
      </c>
      <c r="M192" s="16">
        <f t="shared" si="250"/>
        <v>-100</v>
      </c>
      <c r="N192" s="20"/>
      <c r="O192" s="20"/>
      <c r="P192" s="16">
        <f t="shared" si="251"/>
        <v>-100</v>
      </c>
      <c r="R192" s="2">
        <v>1.42624E+16</v>
      </c>
      <c r="S192">
        <v>3.2299999999999998E-3</v>
      </c>
    </row>
    <row r="193" spans="2:19">
      <c r="B193" s="13">
        <v>31</v>
      </c>
      <c r="C193" s="13">
        <v>1</v>
      </c>
      <c r="D193" s="29">
        <f t="shared" ref="D193:E193" si="366">R186</f>
        <v>1.48337E+16</v>
      </c>
      <c r="E193" s="15">
        <f t="shared" si="366"/>
        <v>3.0699999999999998E-3</v>
      </c>
      <c r="F193" s="15">
        <f t="shared" si="246"/>
        <v>0.307</v>
      </c>
      <c r="G193" s="29">
        <f t="shared" ref="G193:H193" si="367">W65</f>
        <v>1.296E+16</v>
      </c>
      <c r="H193" s="15">
        <f t="shared" si="367"/>
        <v>0.95</v>
      </c>
      <c r="I193" s="16">
        <f t="shared" si="248"/>
        <v>-12.631373157068028</v>
      </c>
      <c r="J193" s="13"/>
      <c r="K193" s="20"/>
      <c r="L193" s="15">
        <f t="shared" si="249"/>
        <v>0</v>
      </c>
      <c r="M193" s="16">
        <f t="shared" si="250"/>
        <v>-100</v>
      </c>
      <c r="N193" s="20"/>
      <c r="O193" s="20"/>
      <c r="P193" s="16">
        <f t="shared" si="251"/>
        <v>-100</v>
      </c>
      <c r="R193" s="2">
        <v>5967930000000000</v>
      </c>
      <c r="S193">
        <v>1.018E-2</v>
      </c>
    </row>
    <row r="194" spans="2:19">
      <c r="B194" s="13"/>
      <c r="C194" s="13">
        <v>2</v>
      </c>
      <c r="D194" s="29">
        <f t="shared" ref="D194:E194" si="368">R185</f>
        <v>6685620000000000</v>
      </c>
      <c r="E194" s="15">
        <f t="shared" si="368"/>
        <v>9.8499999999999994E-3</v>
      </c>
      <c r="F194" s="15">
        <f t="shared" si="246"/>
        <v>0.98499999999999999</v>
      </c>
      <c r="G194" s="29">
        <f t="shared" ref="G194:H194" si="369">W66</f>
        <v>5687000000000000</v>
      </c>
      <c r="H194" s="15">
        <f t="shared" si="369"/>
        <v>1.43</v>
      </c>
      <c r="I194" s="16">
        <f t="shared" si="248"/>
        <v>-14.936834579291075</v>
      </c>
      <c r="J194" s="13"/>
      <c r="K194" s="20"/>
      <c r="L194" s="15">
        <f t="shared" si="249"/>
        <v>0</v>
      </c>
      <c r="M194" s="16">
        <f t="shared" si="250"/>
        <v>-100</v>
      </c>
      <c r="N194" s="20"/>
      <c r="O194" s="20"/>
      <c r="P194" s="16">
        <f t="shared" si="251"/>
        <v>-100</v>
      </c>
      <c r="R194" s="2">
        <v>1.37166E+16</v>
      </c>
      <c r="S194">
        <v>3.4099999999999998E-3</v>
      </c>
    </row>
    <row r="195" spans="2:19">
      <c r="B195" s="13">
        <v>32</v>
      </c>
      <c r="C195" s="13">
        <v>1</v>
      </c>
      <c r="D195" s="29">
        <f t="shared" ref="D195:E195" si="370">R188</f>
        <v>1.4829E+16</v>
      </c>
      <c r="E195" s="15">
        <f t="shared" si="370"/>
        <v>3.2799999999999999E-3</v>
      </c>
      <c r="F195" s="15">
        <f t="shared" si="246"/>
        <v>0.32800000000000001</v>
      </c>
      <c r="G195" s="29">
        <f t="shared" ref="G195:H195" si="371">W67</f>
        <v>1.316E+16</v>
      </c>
      <c r="H195" s="15">
        <f t="shared" si="371"/>
        <v>0.94</v>
      </c>
      <c r="I195" s="16">
        <f t="shared" si="248"/>
        <v>-11.254973363004924</v>
      </c>
      <c r="J195" s="13"/>
      <c r="K195" s="20"/>
      <c r="L195" s="15">
        <f t="shared" si="249"/>
        <v>0</v>
      </c>
      <c r="M195" s="16">
        <f t="shared" si="250"/>
        <v>-100</v>
      </c>
      <c r="N195" s="20"/>
      <c r="O195" s="20"/>
      <c r="P195" s="16">
        <f t="shared" si="251"/>
        <v>-100</v>
      </c>
      <c r="R195" s="2">
        <v>5970700000000000</v>
      </c>
      <c r="S195">
        <v>1.013E-2</v>
      </c>
    </row>
    <row r="196" spans="2:19">
      <c r="B196" s="13"/>
      <c r="C196" s="13">
        <v>2</v>
      </c>
      <c r="D196" s="29">
        <f t="shared" ref="D196:E196" si="372">R187</f>
        <v>6579130000000000</v>
      </c>
      <c r="E196" s="15">
        <f t="shared" si="372"/>
        <v>1.069E-2</v>
      </c>
      <c r="F196" s="15">
        <f t="shared" si="246"/>
        <v>1.069</v>
      </c>
      <c r="G196" s="29">
        <f t="shared" ref="G196:H196" si="373">W68</f>
        <v>5538000000000000</v>
      </c>
      <c r="H196" s="15">
        <f t="shared" si="373"/>
        <v>1.45</v>
      </c>
      <c r="I196" s="16">
        <f t="shared" si="248"/>
        <v>-15.824736705309061</v>
      </c>
      <c r="J196" s="13"/>
      <c r="K196" s="20"/>
      <c r="L196" s="15">
        <f t="shared" si="249"/>
        <v>0</v>
      </c>
      <c r="M196" s="16">
        <f t="shared" si="250"/>
        <v>-100</v>
      </c>
      <c r="N196" s="20"/>
      <c r="O196" s="20"/>
      <c r="P196" s="16">
        <f t="shared" si="251"/>
        <v>-100</v>
      </c>
      <c r="R196" s="2">
        <v>1.33478E+16</v>
      </c>
      <c r="S196">
        <v>3.6700000000000001E-3</v>
      </c>
    </row>
    <row r="197" spans="2:19">
      <c r="B197" s="13">
        <v>33</v>
      </c>
      <c r="C197" s="13">
        <v>1</v>
      </c>
      <c r="D197" s="29">
        <f t="shared" ref="D197:E197" si="374">R190</f>
        <v>1.45077E+16</v>
      </c>
      <c r="E197" s="15">
        <f t="shared" si="374"/>
        <v>3.1199999999999999E-3</v>
      </c>
      <c r="F197" s="15">
        <f t="shared" si="246"/>
        <v>0.312</v>
      </c>
      <c r="G197" s="29">
        <f t="shared" ref="G197:H197" si="375">W69</f>
        <v>1.283E+16</v>
      </c>
      <c r="H197" s="15">
        <f t="shared" si="375"/>
        <v>0.95</v>
      </c>
      <c r="I197" s="16">
        <f t="shared" si="248"/>
        <v>-11.564203836583332</v>
      </c>
      <c r="J197" s="13"/>
      <c r="K197" s="20"/>
      <c r="L197" s="15">
        <f t="shared" si="249"/>
        <v>0</v>
      </c>
      <c r="M197" s="16">
        <f t="shared" si="250"/>
        <v>-100</v>
      </c>
      <c r="N197" s="20"/>
      <c r="O197" s="20"/>
      <c r="P197" s="16">
        <f t="shared" si="251"/>
        <v>-100</v>
      </c>
      <c r="R197" s="2">
        <v>5929730000000000</v>
      </c>
      <c r="S197">
        <v>1.005E-2</v>
      </c>
    </row>
    <row r="198" spans="2:19">
      <c r="B198" s="13"/>
      <c r="C198" s="13">
        <v>2</v>
      </c>
      <c r="D198" s="29">
        <f t="shared" ref="D198:E198" si="376">R189</f>
        <v>6410310000000000</v>
      </c>
      <c r="E198" s="15">
        <f t="shared" si="376"/>
        <v>1.0500000000000001E-2</v>
      </c>
      <c r="F198" s="15">
        <f t="shared" ref="F198:F252" si="377">E198*100</f>
        <v>1.05</v>
      </c>
      <c r="G198" s="29">
        <f t="shared" ref="G198:H198" si="378">W70</f>
        <v>5637000000000000</v>
      </c>
      <c r="H198" s="15">
        <f t="shared" si="378"/>
        <v>1.44</v>
      </c>
      <c r="I198" s="16">
        <f t="shared" ref="I198:I252" si="379">(G198-$D198)*100/$D198</f>
        <v>-12.063535148846155</v>
      </c>
      <c r="J198" s="13"/>
      <c r="K198" s="20"/>
      <c r="L198" s="15">
        <f t="shared" ref="L198:L252" si="380">K198*100</f>
        <v>0</v>
      </c>
      <c r="M198" s="16">
        <f t="shared" ref="M198:M252" si="381">(J198-$D198)*100/$D198</f>
        <v>-100</v>
      </c>
      <c r="N198" s="20"/>
      <c r="O198" s="20"/>
      <c r="P198" s="16">
        <f t="shared" ref="P198:P252" si="382">(N198-$D198)*100/$D198</f>
        <v>-100</v>
      </c>
      <c r="R198" s="2">
        <v>1.27814E+16</v>
      </c>
      <c r="S198">
        <v>3.5200000000000001E-3</v>
      </c>
    </row>
    <row r="199" spans="2:19">
      <c r="B199" s="13">
        <v>34</v>
      </c>
      <c r="C199" s="13">
        <v>1</v>
      </c>
      <c r="D199" s="29">
        <f t="shared" ref="D199:E199" si="383">R192</f>
        <v>1.42624E+16</v>
      </c>
      <c r="E199" s="15">
        <f t="shared" si="383"/>
        <v>3.2299999999999998E-3</v>
      </c>
      <c r="F199" s="15">
        <f t="shared" si="377"/>
        <v>0.32299999999999995</v>
      </c>
      <c r="G199" s="29">
        <f t="shared" ref="G199:H199" si="384">W71</f>
        <v>1.249E+16</v>
      </c>
      <c r="H199" s="15">
        <f t="shared" si="384"/>
        <v>0.97</v>
      </c>
      <c r="I199" s="16">
        <f t="shared" si="379"/>
        <v>-12.427080996185776</v>
      </c>
      <c r="J199" s="13"/>
      <c r="K199" s="20"/>
      <c r="L199" s="15">
        <f t="shared" si="380"/>
        <v>0</v>
      </c>
      <c r="M199" s="16">
        <f t="shared" si="381"/>
        <v>-100</v>
      </c>
      <c r="N199" s="20"/>
      <c r="O199" s="20"/>
      <c r="P199" s="16">
        <f t="shared" si="382"/>
        <v>-100</v>
      </c>
      <c r="R199" s="2">
        <v>5978330000000000</v>
      </c>
      <c r="S199">
        <v>1.078E-2</v>
      </c>
    </row>
    <row r="200" spans="2:19">
      <c r="B200" s="13"/>
      <c r="C200" s="13">
        <v>2</v>
      </c>
      <c r="D200" s="29">
        <f t="shared" ref="D200:E200" si="385">R191</f>
        <v>6297860000000000</v>
      </c>
      <c r="E200" s="15">
        <f t="shared" si="385"/>
        <v>9.7400000000000004E-3</v>
      </c>
      <c r="F200" s="15">
        <f t="shared" si="377"/>
        <v>0.97400000000000009</v>
      </c>
      <c r="G200" s="29">
        <f t="shared" ref="G200:H200" si="386">W72</f>
        <v>5400000000000000</v>
      </c>
      <c r="H200" s="15">
        <f t="shared" si="386"/>
        <v>1.46</v>
      </c>
      <c r="I200" s="16">
        <f t="shared" si="379"/>
        <v>-14.256588746018489</v>
      </c>
      <c r="J200" s="13"/>
      <c r="K200" s="20"/>
      <c r="L200" s="15">
        <f t="shared" si="380"/>
        <v>0</v>
      </c>
      <c r="M200" s="16">
        <f t="shared" si="381"/>
        <v>-100</v>
      </c>
      <c r="N200" s="20"/>
      <c r="O200" s="20"/>
      <c r="P200" s="16">
        <f t="shared" si="382"/>
        <v>-100</v>
      </c>
      <c r="R200" s="2">
        <v>1.23987E+16</v>
      </c>
      <c r="S200">
        <v>3.7399999999999998E-3</v>
      </c>
    </row>
    <row r="201" spans="2:19">
      <c r="B201" s="13">
        <v>35</v>
      </c>
      <c r="C201" s="13">
        <v>1</v>
      </c>
      <c r="D201" s="29">
        <f t="shared" ref="D201:E201" si="387">R194</f>
        <v>1.37166E+16</v>
      </c>
      <c r="E201" s="15">
        <f t="shared" si="387"/>
        <v>3.4099999999999998E-3</v>
      </c>
      <c r="F201" s="15">
        <f t="shared" si="377"/>
        <v>0.34099999999999997</v>
      </c>
      <c r="G201" s="29">
        <f t="shared" ref="G201:H201" si="388">W73</f>
        <v>1.22E+16</v>
      </c>
      <c r="H201" s="15">
        <f t="shared" si="388"/>
        <v>0.98</v>
      </c>
      <c r="I201" s="16">
        <f t="shared" si="379"/>
        <v>-11.056675852616538</v>
      </c>
      <c r="J201" s="13"/>
      <c r="K201" s="20"/>
      <c r="L201" s="15">
        <f t="shared" si="380"/>
        <v>0</v>
      </c>
      <c r="M201" s="16">
        <f t="shared" si="381"/>
        <v>-100</v>
      </c>
      <c r="N201" s="20"/>
      <c r="O201" s="20"/>
      <c r="P201" s="16">
        <f t="shared" si="382"/>
        <v>-100</v>
      </c>
      <c r="R201" s="2">
        <v>7326270000000000</v>
      </c>
      <c r="S201">
        <v>9.6600000000000002E-3</v>
      </c>
    </row>
    <row r="202" spans="2:19">
      <c r="B202" s="13"/>
      <c r="C202" s="13">
        <v>2</v>
      </c>
      <c r="D202" s="29">
        <f t="shared" ref="D202:E202" si="389">R193</f>
        <v>5967930000000000</v>
      </c>
      <c r="E202" s="15">
        <f t="shared" si="389"/>
        <v>1.018E-2</v>
      </c>
      <c r="F202" s="15">
        <f t="shared" si="377"/>
        <v>1.018</v>
      </c>
      <c r="G202" s="29">
        <f t="shared" ref="G202:H202" si="390">W74</f>
        <v>5274000000000000</v>
      </c>
      <c r="H202" s="15">
        <f t="shared" si="390"/>
        <v>1.49</v>
      </c>
      <c r="I202" s="16">
        <f t="shared" si="379"/>
        <v>-11.627649788117488</v>
      </c>
      <c r="J202" s="13"/>
      <c r="K202" s="20"/>
      <c r="L202" s="15">
        <f t="shared" si="380"/>
        <v>0</v>
      </c>
      <c r="M202" s="16">
        <f t="shared" si="381"/>
        <v>-100</v>
      </c>
      <c r="N202" s="20"/>
      <c r="O202" s="20"/>
      <c r="P202" s="16">
        <f t="shared" si="382"/>
        <v>-100</v>
      </c>
      <c r="R202" s="2">
        <v>1.19866E+16</v>
      </c>
      <c r="S202">
        <v>3.7000000000000002E-3</v>
      </c>
    </row>
    <row r="203" spans="2:19">
      <c r="B203" s="13">
        <v>36</v>
      </c>
      <c r="C203" s="13">
        <v>1</v>
      </c>
      <c r="D203" s="29">
        <f t="shared" ref="D203:E203" si="391">R196</f>
        <v>1.33478E+16</v>
      </c>
      <c r="E203" s="15">
        <f t="shared" si="391"/>
        <v>3.6700000000000001E-3</v>
      </c>
      <c r="F203" s="15">
        <f t="shared" si="377"/>
        <v>0.36699999999999999</v>
      </c>
      <c r="G203" s="29">
        <f t="shared" ref="G203:H203" si="392">W75</f>
        <v>1.183E+16</v>
      </c>
      <c r="H203" s="15">
        <f t="shared" si="392"/>
        <v>1</v>
      </c>
      <c r="I203" s="16">
        <f t="shared" si="379"/>
        <v>-11.371162288916526</v>
      </c>
      <c r="J203" s="13"/>
      <c r="K203" s="20"/>
      <c r="L203" s="15">
        <f t="shared" si="380"/>
        <v>0</v>
      </c>
      <c r="M203" s="16">
        <f t="shared" si="381"/>
        <v>-100</v>
      </c>
      <c r="N203" s="20"/>
      <c r="O203" s="20"/>
      <c r="P203" s="16">
        <f t="shared" si="382"/>
        <v>-100</v>
      </c>
      <c r="R203" s="2">
        <v>1.02628E+16</v>
      </c>
      <c r="S203">
        <v>8.4899999999999993E-3</v>
      </c>
    </row>
    <row r="204" spans="2:19">
      <c r="B204" s="13"/>
      <c r="C204" s="13">
        <v>2</v>
      </c>
      <c r="D204" s="29">
        <f t="shared" ref="D204:E204" si="393">R195</f>
        <v>5970700000000000</v>
      </c>
      <c r="E204" s="15">
        <f t="shared" si="393"/>
        <v>1.013E-2</v>
      </c>
      <c r="F204" s="15">
        <f t="shared" si="377"/>
        <v>1.0129999999999999</v>
      </c>
      <c r="G204" s="29">
        <f t="shared" ref="G204:H204" si="394">W76</f>
        <v>5164000000000000</v>
      </c>
      <c r="H204" s="15">
        <f t="shared" si="394"/>
        <v>1.5</v>
      </c>
      <c r="I204" s="16">
        <f t="shared" si="379"/>
        <v>-13.510978612223022</v>
      </c>
      <c r="J204" s="13"/>
      <c r="K204" s="20"/>
      <c r="L204" s="15">
        <f t="shared" si="380"/>
        <v>0</v>
      </c>
      <c r="M204" s="16">
        <f t="shared" si="381"/>
        <v>-100</v>
      </c>
      <c r="N204" s="20"/>
      <c r="O204" s="20"/>
      <c r="P204" s="16">
        <f t="shared" si="382"/>
        <v>-100</v>
      </c>
      <c r="R204" s="2">
        <v>1.21065E+16</v>
      </c>
      <c r="S204">
        <v>3.81E-3</v>
      </c>
    </row>
    <row r="205" spans="2:19">
      <c r="B205" s="13">
        <v>37</v>
      </c>
      <c r="C205" s="13">
        <v>1</v>
      </c>
      <c r="D205" s="29">
        <f t="shared" ref="D205:E205" si="395">R198</f>
        <v>1.27814E+16</v>
      </c>
      <c r="E205" s="15">
        <f t="shared" si="395"/>
        <v>3.5200000000000001E-3</v>
      </c>
      <c r="F205" s="15">
        <f t="shared" si="377"/>
        <v>0.35200000000000004</v>
      </c>
      <c r="G205" s="29">
        <f t="shared" ref="G205:H205" si="396">W77</f>
        <v>1.097E+16</v>
      </c>
      <c r="H205" s="15">
        <f t="shared" si="396"/>
        <v>1.04</v>
      </c>
      <c r="I205" s="16">
        <f t="shared" si="379"/>
        <v>-14.172156414790242</v>
      </c>
      <c r="J205" s="13"/>
      <c r="K205" s="20"/>
      <c r="L205" s="15">
        <f t="shared" si="380"/>
        <v>0</v>
      </c>
      <c r="M205" s="16">
        <f t="shared" si="381"/>
        <v>-100</v>
      </c>
      <c r="N205" s="20"/>
      <c r="O205" s="20"/>
      <c r="P205" s="16">
        <f t="shared" si="382"/>
        <v>-100</v>
      </c>
      <c r="R205" s="2">
        <v>6619390000000000</v>
      </c>
      <c r="S205">
        <v>9.6699999999999998E-3</v>
      </c>
    </row>
    <row r="206" spans="2:19">
      <c r="B206" s="13"/>
      <c r="C206" s="13">
        <v>2</v>
      </c>
      <c r="D206" s="29">
        <f t="shared" ref="D206:E206" si="397">R197</f>
        <v>5929730000000000</v>
      </c>
      <c r="E206" s="15">
        <f t="shared" si="397"/>
        <v>1.005E-2</v>
      </c>
      <c r="F206" s="15">
        <f t="shared" si="377"/>
        <v>1.0049999999999999</v>
      </c>
      <c r="G206" s="29">
        <f t="shared" ref="G206:H206" si="398">W78</f>
        <v>5146000000000000</v>
      </c>
      <c r="H206" s="15">
        <f t="shared" si="398"/>
        <v>1.51</v>
      </c>
      <c r="I206" s="16">
        <f t="shared" si="379"/>
        <v>-13.216959288196932</v>
      </c>
      <c r="J206" s="13"/>
      <c r="K206" s="20"/>
      <c r="L206" s="15">
        <f t="shared" si="380"/>
        <v>0</v>
      </c>
      <c r="M206" s="16">
        <f t="shared" si="381"/>
        <v>-100</v>
      </c>
      <c r="N206" s="20"/>
      <c r="O206" s="20"/>
      <c r="P206" s="16">
        <f t="shared" si="382"/>
        <v>-100</v>
      </c>
      <c r="R206" s="2">
        <v>1.48035E+16</v>
      </c>
      <c r="S206">
        <v>3.2200000000000002E-3</v>
      </c>
    </row>
    <row r="207" spans="2:19">
      <c r="B207" s="13">
        <v>38</v>
      </c>
      <c r="C207" s="13">
        <v>1</v>
      </c>
      <c r="D207" s="29">
        <f t="shared" ref="D207:E207" si="399">R200</f>
        <v>1.23987E+16</v>
      </c>
      <c r="E207" s="15">
        <f t="shared" si="399"/>
        <v>3.7399999999999998E-3</v>
      </c>
      <c r="F207" s="15">
        <f t="shared" si="377"/>
        <v>0.374</v>
      </c>
      <c r="G207" s="29">
        <f t="shared" ref="G207:H207" si="400">W79</f>
        <v>1.08E+16</v>
      </c>
      <c r="H207" s="15">
        <f t="shared" si="400"/>
        <v>1.04</v>
      </c>
      <c r="I207" s="16">
        <f t="shared" si="379"/>
        <v>-12.894093735633575</v>
      </c>
      <c r="J207" s="13"/>
      <c r="K207" s="20"/>
      <c r="L207" s="15">
        <f t="shared" si="380"/>
        <v>0</v>
      </c>
      <c r="M207" s="16">
        <f t="shared" si="381"/>
        <v>-100</v>
      </c>
      <c r="N207" s="20"/>
      <c r="O207" s="20"/>
      <c r="P207" s="16">
        <f t="shared" si="382"/>
        <v>-100</v>
      </c>
      <c r="R207" s="2">
        <v>6572340000000000</v>
      </c>
      <c r="S207">
        <v>1.01E-2</v>
      </c>
    </row>
    <row r="208" spans="2:19">
      <c r="B208" s="13"/>
      <c r="C208" s="13">
        <v>2</v>
      </c>
      <c r="D208" s="29">
        <f t="shared" ref="D208:E208" si="401">R199</f>
        <v>5978330000000000</v>
      </c>
      <c r="E208" s="15">
        <f t="shared" si="401"/>
        <v>1.078E-2</v>
      </c>
      <c r="F208" s="15">
        <f t="shared" si="377"/>
        <v>1.0780000000000001</v>
      </c>
      <c r="G208" s="29">
        <f t="shared" ref="G208:H208" si="402">W80</f>
        <v>5283000000000000</v>
      </c>
      <c r="H208" s="15">
        <f t="shared" si="402"/>
        <v>1.49</v>
      </c>
      <c r="I208" s="16">
        <f t="shared" si="379"/>
        <v>-11.630840050649596</v>
      </c>
      <c r="J208" s="13"/>
      <c r="K208" s="20"/>
      <c r="L208" s="15">
        <f t="shared" si="380"/>
        <v>0</v>
      </c>
      <c r="M208" s="16">
        <f t="shared" si="381"/>
        <v>-100</v>
      </c>
      <c r="N208" s="20"/>
      <c r="O208" s="20"/>
      <c r="P208" s="16">
        <f t="shared" si="382"/>
        <v>-100</v>
      </c>
      <c r="R208" s="2">
        <v>1.47691E+16</v>
      </c>
      <c r="S208">
        <v>3.3E-3</v>
      </c>
    </row>
    <row r="209" spans="2:19">
      <c r="B209" s="13">
        <v>39</v>
      </c>
      <c r="C209" s="13">
        <v>1</v>
      </c>
      <c r="D209" s="29">
        <f t="shared" ref="D209:E209" si="403">R202</f>
        <v>1.19866E+16</v>
      </c>
      <c r="E209" s="15">
        <f t="shared" si="403"/>
        <v>3.7000000000000002E-3</v>
      </c>
      <c r="F209" s="15">
        <f t="shared" si="377"/>
        <v>0.37</v>
      </c>
      <c r="G209" s="29">
        <f t="shared" ref="G209:H209" si="404">W81</f>
        <v>1.041E+16</v>
      </c>
      <c r="H209" s="15">
        <f t="shared" si="404"/>
        <v>1.07</v>
      </c>
      <c r="I209" s="16">
        <f t="shared" si="379"/>
        <v>-13.153020873308527</v>
      </c>
      <c r="J209" s="13"/>
      <c r="K209" s="20"/>
      <c r="L209" s="15">
        <f t="shared" si="380"/>
        <v>0</v>
      </c>
      <c r="M209" s="16">
        <f t="shared" si="381"/>
        <v>-100</v>
      </c>
      <c r="N209" s="20"/>
      <c r="O209" s="20"/>
      <c r="P209" s="16">
        <f t="shared" si="382"/>
        <v>-100</v>
      </c>
      <c r="R209" s="2">
        <v>6507500000000000</v>
      </c>
      <c r="S209">
        <v>9.3500000000000007E-3</v>
      </c>
    </row>
    <row r="210" spans="2:19">
      <c r="B210" s="13"/>
      <c r="C210" s="13">
        <v>2</v>
      </c>
      <c r="D210" s="29">
        <f t="shared" ref="D210:E210" si="405">R201</f>
        <v>7326270000000000</v>
      </c>
      <c r="E210" s="15">
        <f t="shared" si="405"/>
        <v>9.6600000000000002E-3</v>
      </c>
      <c r="F210" s="15">
        <f t="shared" si="377"/>
        <v>0.96599999999999997</v>
      </c>
      <c r="G210" s="29">
        <f t="shared" ref="G210:H210" si="406">W82</f>
        <v>6327000000000000</v>
      </c>
      <c r="H210" s="15">
        <f t="shared" si="406"/>
        <v>1.36</v>
      </c>
      <c r="I210" s="16">
        <f t="shared" si="379"/>
        <v>-13.63954645406189</v>
      </c>
      <c r="J210" s="13"/>
      <c r="K210" s="20"/>
      <c r="L210" s="15">
        <f t="shared" si="380"/>
        <v>0</v>
      </c>
      <c r="M210" s="16">
        <f t="shared" si="381"/>
        <v>-100</v>
      </c>
      <c r="N210" s="20"/>
      <c r="O210" s="20"/>
      <c r="P210" s="16">
        <f t="shared" si="382"/>
        <v>-100</v>
      </c>
      <c r="R210" s="2">
        <v>1.45155E+16</v>
      </c>
      <c r="S210">
        <v>3.3800000000000002E-3</v>
      </c>
    </row>
    <row r="211" spans="2:19">
      <c r="B211" s="13">
        <v>40</v>
      </c>
      <c r="C211" s="13">
        <v>1</v>
      </c>
      <c r="D211" s="29">
        <f t="shared" ref="D211:E211" si="407">R204</f>
        <v>1.21065E+16</v>
      </c>
      <c r="E211" s="15">
        <f t="shared" si="407"/>
        <v>3.81E-3</v>
      </c>
      <c r="F211" s="15">
        <f t="shared" si="377"/>
        <v>0.38100000000000001</v>
      </c>
      <c r="G211" s="29">
        <f t="shared" ref="G211:H211" si="408">W83</f>
        <v>1.063E+16</v>
      </c>
      <c r="H211" s="15">
        <f t="shared" si="408"/>
        <v>1.06</v>
      </c>
      <c r="I211" s="16">
        <f t="shared" si="379"/>
        <v>-12.195927807376203</v>
      </c>
      <c r="J211" s="13"/>
      <c r="K211" s="20"/>
      <c r="L211" s="15">
        <f t="shared" si="380"/>
        <v>0</v>
      </c>
      <c r="M211" s="16">
        <f t="shared" si="381"/>
        <v>-100</v>
      </c>
      <c r="N211" s="20"/>
      <c r="O211" s="20"/>
      <c r="P211" s="16">
        <f t="shared" si="382"/>
        <v>-100</v>
      </c>
      <c r="R211" s="2">
        <v>6280200000000000</v>
      </c>
      <c r="S211">
        <v>9.5600000000000008E-3</v>
      </c>
    </row>
    <row r="212" spans="2:19">
      <c r="B212" s="13"/>
      <c r="C212" s="13">
        <v>2</v>
      </c>
      <c r="D212" s="29">
        <f t="shared" ref="D212:E212" si="409">R203</f>
        <v>1.02628E+16</v>
      </c>
      <c r="E212" s="15">
        <f t="shared" si="409"/>
        <v>8.4899999999999993E-3</v>
      </c>
      <c r="F212" s="15">
        <f t="shared" si="377"/>
        <v>0.84899999999999998</v>
      </c>
      <c r="G212" s="29">
        <f t="shared" ref="G212:H212" si="410">W84</f>
        <v>8940000000000000</v>
      </c>
      <c r="H212" s="15">
        <f t="shared" si="410"/>
        <v>1.1499999999999999</v>
      </c>
      <c r="I212" s="16">
        <f t="shared" si="379"/>
        <v>-12.889269984799469</v>
      </c>
      <c r="J212" s="13"/>
      <c r="K212" s="20"/>
      <c r="L212" s="15">
        <f t="shared" si="380"/>
        <v>0</v>
      </c>
      <c r="M212" s="16">
        <f t="shared" si="381"/>
        <v>-100</v>
      </c>
      <c r="N212" s="20"/>
      <c r="O212" s="20"/>
      <c r="P212" s="16">
        <f t="shared" si="382"/>
        <v>-100</v>
      </c>
      <c r="R212" s="2">
        <v>1.42427E+16</v>
      </c>
      <c r="S212">
        <v>3.1099999999999999E-3</v>
      </c>
    </row>
    <row r="213" spans="2:19">
      <c r="B213" s="13">
        <v>41</v>
      </c>
      <c r="C213" s="13">
        <v>1</v>
      </c>
      <c r="D213" s="29">
        <f t="shared" ref="D213:E213" si="411">R206</f>
        <v>1.48035E+16</v>
      </c>
      <c r="E213" s="15">
        <f t="shared" si="411"/>
        <v>3.2200000000000002E-3</v>
      </c>
      <c r="F213" s="15">
        <f t="shared" si="377"/>
        <v>0.32200000000000001</v>
      </c>
      <c r="G213" s="29">
        <f t="shared" ref="G213:H213" si="412">W85</f>
        <v>1.288E+16</v>
      </c>
      <c r="H213" s="15">
        <f t="shared" si="412"/>
        <v>0.96</v>
      </c>
      <c r="I213" s="16">
        <f t="shared" si="379"/>
        <v>-12.9935488229135</v>
      </c>
      <c r="J213" s="13"/>
      <c r="K213" s="20"/>
      <c r="L213" s="15">
        <f t="shared" si="380"/>
        <v>0</v>
      </c>
      <c r="M213" s="16">
        <f t="shared" si="381"/>
        <v>-100</v>
      </c>
      <c r="N213" s="20"/>
      <c r="O213" s="20"/>
      <c r="P213" s="16">
        <f t="shared" si="382"/>
        <v>-100</v>
      </c>
      <c r="R213" s="2">
        <v>6138390000000000</v>
      </c>
      <c r="S213">
        <v>9.3799999999999994E-3</v>
      </c>
    </row>
    <row r="214" spans="2:19">
      <c r="B214" s="13"/>
      <c r="C214" s="13">
        <v>2</v>
      </c>
      <c r="D214" s="29">
        <f t="shared" ref="D214:E214" si="413">R205</f>
        <v>6619390000000000</v>
      </c>
      <c r="E214" s="15">
        <f t="shared" si="413"/>
        <v>9.6699999999999998E-3</v>
      </c>
      <c r="F214" s="15">
        <f t="shared" si="377"/>
        <v>0.96699999999999997</v>
      </c>
      <c r="G214" s="29">
        <f t="shared" ref="G214:H214" si="414">W86</f>
        <v>5695000000000000</v>
      </c>
      <c r="H214" s="15">
        <f t="shared" si="414"/>
        <v>1.43</v>
      </c>
      <c r="I214" s="16">
        <f t="shared" si="379"/>
        <v>-13.964881960422336</v>
      </c>
      <c r="J214" s="13"/>
      <c r="K214" s="20"/>
      <c r="L214" s="15">
        <f t="shared" si="380"/>
        <v>0</v>
      </c>
      <c r="M214" s="16">
        <f t="shared" si="381"/>
        <v>-100</v>
      </c>
      <c r="N214" s="20"/>
      <c r="O214" s="20"/>
      <c r="P214" s="16">
        <f t="shared" si="382"/>
        <v>-100</v>
      </c>
      <c r="R214" s="2">
        <v>1.36654E+16</v>
      </c>
      <c r="S214">
        <v>3.31E-3</v>
      </c>
    </row>
    <row r="215" spans="2:19">
      <c r="B215" s="13">
        <v>42</v>
      </c>
      <c r="C215" s="13">
        <v>1</v>
      </c>
      <c r="D215" s="29">
        <f t="shared" ref="D215:E215" si="415">R208</f>
        <v>1.47691E+16</v>
      </c>
      <c r="E215" s="15">
        <f t="shared" si="415"/>
        <v>3.3E-3</v>
      </c>
      <c r="F215" s="15">
        <f t="shared" si="377"/>
        <v>0.33</v>
      </c>
      <c r="G215" s="29">
        <f t="shared" ref="G215:H215" si="416">W87</f>
        <v>1.298E+16</v>
      </c>
      <c r="H215" s="15">
        <f t="shared" si="416"/>
        <v>0.95</v>
      </c>
      <c r="I215" s="16">
        <f t="shared" si="379"/>
        <v>-12.113805174316647</v>
      </c>
      <c r="J215" s="13"/>
      <c r="K215" s="20"/>
      <c r="L215" s="15">
        <f t="shared" si="380"/>
        <v>0</v>
      </c>
      <c r="M215" s="16">
        <f t="shared" si="381"/>
        <v>-100</v>
      </c>
      <c r="N215" s="20"/>
      <c r="O215" s="20"/>
      <c r="P215" s="16">
        <f t="shared" si="382"/>
        <v>-100</v>
      </c>
      <c r="R215" s="2">
        <v>6129150000000000</v>
      </c>
      <c r="S215">
        <v>1.039E-2</v>
      </c>
    </row>
    <row r="216" spans="2:19">
      <c r="B216" s="13"/>
      <c r="C216" s="13">
        <v>2</v>
      </c>
      <c r="D216" s="29">
        <f t="shared" ref="D216:E216" si="417">R207</f>
        <v>6572340000000000</v>
      </c>
      <c r="E216" s="15">
        <f t="shared" si="417"/>
        <v>1.01E-2</v>
      </c>
      <c r="F216" s="15">
        <f t="shared" si="377"/>
        <v>1.01</v>
      </c>
      <c r="G216" s="29">
        <f t="shared" ref="G216:H216" si="418">W88</f>
        <v>5512000000000000</v>
      </c>
      <c r="H216" s="15">
        <f t="shared" si="418"/>
        <v>1.45</v>
      </c>
      <c r="I216" s="16">
        <f t="shared" si="379"/>
        <v>-16.13337106723024</v>
      </c>
      <c r="J216" s="13"/>
      <c r="K216" s="20"/>
      <c r="L216" s="15">
        <f t="shared" si="380"/>
        <v>0</v>
      </c>
      <c r="M216" s="16">
        <f t="shared" si="381"/>
        <v>-100</v>
      </c>
      <c r="N216" s="20"/>
      <c r="O216" s="20"/>
      <c r="P216" s="16">
        <f t="shared" si="382"/>
        <v>-100</v>
      </c>
      <c r="R216" s="2">
        <v>1.34274E+16</v>
      </c>
      <c r="S216">
        <v>3.1700000000000001E-3</v>
      </c>
    </row>
    <row r="217" spans="2:19">
      <c r="B217" s="13">
        <v>43</v>
      </c>
      <c r="C217" s="13">
        <v>1</v>
      </c>
      <c r="D217" s="29">
        <f t="shared" ref="D217:E217" si="419">R210</f>
        <v>1.45155E+16</v>
      </c>
      <c r="E217" s="15">
        <f t="shared" si="419"/>
        <v>3.3800000000000002E-3</v>
      </c>
      <c r="F217" s="15">
        <f t="shared" si="377"/>
        <v>0.33800000000000002</v>
      </c>
      <c r="G217" s="29">
        <f t="shared" ref="G217:H217" si="420">W89</f>
        <v>1.296E+16</v>
      </c>
      <c r="H217" s="15">
        <f t="shared" si="420"/>
        <v>0.95</v>
      </c>
      <c r="I217" s="16">
        <f t="shared" si="379"/>
        <v>-10.716131032344736</v>
      </c>
      <c r="J217" s="13"/>
      <c r="K217" s="20"/>
      <c r="L217" s="15">
        <f t="shared" si="380"/>
        <v>0</v>
      </c>
      <c r="M217" s="16">
        <f t="shared" si="381"/>
        <v>-100</v>
      </c>
      <c r="N217" s="20"/>
      <c r="O217" s="20"/>
      <c r="P217" s="16">
        <f t="shared" si="382"/>
        <v>-100</v>
      </c>
      <c r="R217" s="2">
        <v>5933020000000000</v>
      </c>
      <c r="S217">
        <v>1.0529999999999999E-2</v>
      </c>
    </row>
    <row r="218" spans="2:19">
      <c r="B218" s="13"/>
      <c r="C218" s="13">
        <v>2</v>
      </c>
      <c r="D218" s="29">
        <f t="shared" ref="D218:E218" si="421">R209</f>
        <v>6507500000000000</v>
      </c>
      <c r="E218" s="15">
        <f t="shared" si="421"/>
        <v>9.3500000000000007E-3</v>
      </c>
      <c r="F218" s="15">
        <f t="shared" si="377"/>
        <v>0.93500000000000005</v>
      </c>
      <c r="G218" s="29">
        <f t="shared" ref="G218:H218" si="422">W90</f>
        <v>5337000000000000</v>
      </c>
      <c r="H218" s="15">
        <f t="shared" si="422"/>
        <v>1.48</v>
      </c>
      <c r="I218" s="16">
        <f t="shared" si="379"/>
        <v>-17.986938148290434</v>
      </c>
      <c r="J218" s="13"/>
      <c r="K218" s="20"/>
      <c r="L218" s="15">
        <f t="shared" si="380"/>
        <v>0</v>
      </c>
      <c r="M218" s="16">
        <f t="shared" si="381"/>
        <v>-100</v>
      </c>
      <c r="N218" s="20"/>
      <c r="O218" s="20"/>
      <c r="P218" s="16">
        <f t="shared" si="382"/>
        <v>-100</v>
      </c>
      <c r="R218" s="2">
        <v>1.2699E+16</v>
      </c>
      <c r="S218">
        <v>3.6099999999999999E-3</v>
      </c>
    </row>
    <row r="219" spans="2:19">
      <c r="B219" s="13">
        <v>44</v>
      </c>
      <c r="C219" s="13">
        <v>1</v>
      </c>
      <c r="D219" s="29">
        <f t="shared" ref="D219:E219" si="423">R212</f>
        <v>1.42427E+16</v>
      </c>
      <c r="E219" s="15">
        <f t="shared" si="423"/>
        <v>3.1099999999999999E-3</v>
      </c>
      <c r="F219" s="15">
        <f t="shared" si="377"/>
        <v>0.311</v>
      </c>
      <c r="G219" s="29">
        <f t="shared" ref="G219:H219" si="424">W91</f>
        <v>1.235E+16</v>
      </c>
      <c r="H219" s="15">
        <f t="shared" si="424"/>
        <v>0.98</v>
      </c>
      <c r="I219" s="16">
        <f t="shared" si="379"/>
        <v>-13.288912916792462</v>
      </c>
      <c r="J219" s="13"/>
      <c r="K219" s="20"/>
      <c r="L219" s="15">
        <f t="shared" si="380"/>
        <v>0</v>
      </c>
      <c r="M219" s="16">
        <f t="shared" si="381"/>
        <v>-100</v>
      </c>
      <c r="N219" s="20"/>
      <c r="O219" s="20"/>
      <c r="P219" s="16">
        <f t="shared" si="382"/>
        <v>-100</v>
      </c>
      <c r="R219" s="2">
        <v>6070840000000000</v>
      </c>
      <c r="S219">
        <v>9.1400000000000006E-3</v>
      </c>
    </row>
    <row r="220" spans="2:19">
      <c r="B220" s="13"/>
      <c r="C220" s="13">
        <v>2</v>
      </c>
      <c r="D220" s="29">
        <f t="shared" ref="D220:E220" si="425">R211</f>
        <v>6280200000000000</v>
      </c>
      <c r="E220" s="15">
        <f t="shared" si="425"/>
        <v>9.5600000000000008E-3</v>
      </c>
      <c r="F220" s="15">
        <f t="shared" si="377"/>
        <v>0.95600000000000007</v>
      </c>
      <c r="G220" s="29">
        <f t="shared" ref="G220:H220" si="426">W92</f>
        <v>5306000000000000</v>
      </c>
      <c r="H220" s="15">
        <f t="shared" si="426"/>
        <v>1.48</v>
      </c>
      <c r="I220" s="16">
        <f t="shared" si="379"/>
        <v>-15.512244832967102</v>
      </c>
      <c r="J220" s="13"/>
      <c r="K220" s="20"/>
      <c r="L220" s="15">
        <f t="shared" si="380"/>
        <v>0</v>
      </c>
      <c r="M220" s="16">
        <f t="shared" si="381"/>
        <v>-100</v>
      </c>
      <c r="N220" s="20"/>
      <c r="O220" s="20"/>
      <c r="P220" s="16">
        <f t="shared" si="382"/>
        <v>-100</v>
      </c>
      <c r="R220" s="2">
        <v>1.24692E+16</v>
      </c>
      <c r="S220">
        <v>3.3500000000000001E-3</v>
      </c>
    </row>
    <row r="221" spans="2:19">
      <c r="B221" s="13">
        <v>45</v>
      </c>
      <c r="C221" s="13">
        <v>1</v>
      </c>
      <c r="D221" s="29">
        <f t="shared" ref="D221:E221" si="427">R214</f>
        <v>1.36654E+16</v>
      </c>
      <c r="E221" s="15">
        <f t="shared" si="427"/>
        <v>3.31E-3</v>
      </c>
      <c r="F221" s="15">
        <f t="shared" si="377"/>
        <v>0.33100000000000002</v>
      </c>
      <c r="G221" s="29">
        <f t="shared" ref="G221:H221" si="428">W93</f>
        <v>1.193E+16</v>
      </c>
      <c r="H221" s="15">
        <f t="shared" si="428"/>
        <v>0.99</v>
      </c>
      <c r="I221" s="16">
        <f t="shared" si="379"/>
        <v>-12.699225781901736</v>
      </c>
      <c r="J221" s="13"/>
      <c r="K221" s="20"/>
      <c r="L221" s="15">
        <f t="shared" si="380"/>
        <v>0</v>
      </c>
      <c r="M221" s="16">
        <f t="shared" si="381"/>
        <v>-100</v>
      </c>
      <c r="N221" s="20"/>
      <c r="O221" s="20"/>
      <c r="P221" s="16">
        <f t="shared" si="382"/>
        <v>-100</v>
      </c>
      <c r="R221" s="2">
        <v>7353650000000000</v>
      </c>
      <c r="S221">
        <v>1.01E-2</v>
      </c>
    </row>
    <row r="222" spans="2:19">
      <c r="B222" s="13"/>
      <c r="C222" s="13">
        <v>2</v>
      </c>
      <c r="D222" s="29">
        <f t="shared" ref="D222:E222" si="429">R213</f>
        <v>6138390000000000</v>
      </c>
      <c r="E222" s="15">
        <f t="shared" si="429"/>
        <v>9.3799999999999994E-3</v>
      </c>
      <c r="F222" s="15">
        <f t="shared" si="377"/>
        <v>0.93799999999999994</v>
      </c>
      <c r="G222" s="29">
        <f t="shared" ref="G222:H222" si="430">W94</f>
        <v>5186000000000000</v>
      </c>
      <c r="H222" s="15">
        <f t="shared" si="430"/>
        <v>1.5</v>
      </c>
      <c r="I222" s="16">
        <f t="shared" si="379"/>
        <v>-15.515306130760672</v>
      </c>
      <c r="J222" s="13"/>
      <c r="K222" s="20"/>
      <c r="L222" s="15">
        <f t="shared" si="380"/>
        <v>0</v>
      </c>
      <c r="M222" s="16">
        <f t="shared" si="381"/>
        <v>-100</v>
      </c>
      <c r="N222" s="20"/>
      <c r="O222" s="20"/>
      <c r="P222" s="16">
        <f t="shared" si="382"/>
        <v>-100</v>
      </c>
      <c r="R222" s="2">
        <v>1.19563E+16</v>
      </c>
      <c r="S222">
        <v>3.9199999999999999E-3</v>
      </c>
    </row>
    <row r="223" spans="2:19">
      <c r="B223" s="13">
        <v>46</v>
      </c>
      <c r="C223" s="13">
        <v>1</v>
      </c>
      <c r="D223" s="29">
        <f t="shared" ref="D223:E223" si="431">R216</f>
        <v>1.34274E+16</v>
      </c>
      <c r="E223" s="15">
        <f t="shared" si="431"/>
        <v>3.1700000000000001E-3</v>
      </c>
      <c r="F223" s="15">
        <f t="shared" si="377"/>
        <v>0.317</v>
      </c>
      <c r="G223" s="29">
        <f t="shared" ref="G223:H223" si="432">W95</f>
        <v>1.168E+16</v>
      </c>
      <c r="H223" s="15">
        <f t="shared" si="432"/>
        <v>1.01</v>
      </c>
      <c r="I223" s="16">
        <f t="shared" si="379"/>
        <v>-13.013688428139476</v>
      </c>
      <c r="J223" s="13"/>
      <c r="K223" s="20"/>
      <c r="L223" s="15">
        <f t="shared" si="380"/>
        <v>0</v>
      </c>
      <c r="M223" s="16">
        <f t="shared" si="381"/>
        <v>-100</v>
      </c>
      <c r="N223" s="20"/>
      <c r="O223" s="20"/>
      <c r="P223" s="16">
        <f t="shared" si="382"/>
        <v>-100</v>
      </c>
      <c r="R223" s="2">
        <v>1.01108E+16</v>
      </c>
      <c r="S223">
        <v>8.3099999999999997E-3</v>
      </c>
    </row>
    <row r="224" spans="2:19">
      <c r="B224" s="13"/>
      <c r="C224" s="13">
        <v>2</v>
      </c>
      <c r="D224" s="29">
        <f t="shared" ref="D224:E224" si="433">R215</f>
        <v>6129150000000000</v>
      </c>
      <c r="E224" s="15">
        <f t="shared" si="433"/>
        <v>1.039E-2</v>
      </c>
      <c r="F224" s="15">
        <f t="shared" si="377"/>
        <v>1.0389999999999999</v>
      </c>
      <c r="G224" s="29">
        <f t="shared" ref="G224:H224" si="434">W96</f>
        <v>5247000000000000</v>
      </c>
      <c r="H224" s="15">
        <f t="shared" si="434"/>
        <v>1.49</v>
      </c>
      <c r="I224" s="16">
        <f t="shared" si="379"/>
        <v>-14.392697192922347</v>
      </c>
      <c r="J224" s="13"/>
      <c r="K224" s="20"/>
      <c r="L224" s="15">
        <f t="shared" si="380"/>
        <v>0</v>
      </c>
      <c r="M224" s="16">
        <f t="shared" si="381"/>
        <v>-100</v>
      </c>
      <c r="N224" s="20"/>
      <c r="O224" s="20"/>
      <c r="P224" s="16">
        <f t="shared" si="382"/>
        <v>-100</v>
      </c>
      <c r="R224" s="2">
        <v>1.19144E+16</v>
      </c>
      <c r="S224">
        <v>4.15E-3</v>
      </c>
    </row>
    <row r="225" spans="2:19">
      <c r="B225" s="13">
        <v>47</v>
      </c>
      <c r="C225" s="13">
        <v>1</v>
      </c>
      <c r="D225" s="29">
        <f t="shared" ref="D225:E225" si="435">R218</f>
        <v>1.2699E+16</v>
      </c>
      <c r="E225" s="15">
        <f t="shared" si="435"/>
        <v>3.6099999999999999E-3</v>
      </c>
      <c r="F225" s="15">
        <f t="shared" si="377"/>
        <v>0.36099999999999999</v>
      </c>
      <c r="G225" s="29">
        <f t="shared" ref="G225:H225" si="436">W97</f>
        <v>1.109E+16</v>
      </c>
      <c r="H225" s="15">
        <f t="shared" si="436"/>
        <v>1.03</v>
      </c>
      <c r="I225" s="16">
        <f t="shared" si="379"/>
        <v>-12.67028899913379</v>
      </c>
      <c r="J225" s="13"/>
      <c r="K225" s="20"/>
      <c r="L225" s="15">
        <f t="shared" si="380"/>
        <v>0</v>
      </c>
      <c r="M225" s="16">
        <f t="shared" si="381"/>
        <v>-100</v>
      </c>
      <c r="N225" s="20"/>
      <c r="O225" s="20"/>
      <c r="P225" s="16">
        <f t="shared" si="382"/>
        <v>-100</v>
      </c>
      <c r="R225" s="2">
        <v>6581420000000000</v>
      </c>
      <c r="S225">
        <v>9.9900000000000006E-3</v>
      </c>
    </row>
    <row r="226" spans="2:19">
      <c r="B226" s="13"/>
      <c r="C226" s="13">
        <v>2</v>
      </c>
      <c r="D226" s="29">
        <f t="shared" ref="D226:E226" si="437">R217</f>
        <v>5933020000000000</v>
      </c>
      <c r="E226" s="15">
        <f t="shared" si="437"/>
        <v>1.0529999999999999E-2</v>
      </c>
      <c r="F226" s="15">
        <f t="shared" si="377"/>
        <v>1.0529999999999999</v>
      </c>
      <c r="G226" s="29">
        <f t="shared" ref="G226:H226" si="438">W98</f>
        <v>5146000000000000</v>
      </c>
      <c r="H226" s="15">
        <f t="shared" si="438"/>
        <v>1.5</v>
      </c>
      <c r="I226" s="16">
        <f t="shared" si="379"/>
        <v>-13.265082538066617</v>
      </c>
      <c r="J226" s="13"/>
      <c r="K226" s="20"/>
      <c r="L226" s="15">
        <f t="shared" si="380"/>
        <v>0</v>
      </c>
      <c r="M226" s="16">
        <f t="shared" si="381"/>
        <v>-100</v>
      </c>
      <c r="N226" s="20"/>
      <c r="O226" s="20"/>
      <c r="P226" s="16">
        <f t="shared" si="382"/>
        <v>-100</v>
      </c>
      <c r="R226" s="2">
        <v>1.47798E+16</v>
      </c>
      <c r="S226">
        <v>3.1700000000000001E-3</v>
      </c>
    </row>
    <row r="227" spans="2:19">
      <c r="B227" s="13">
        <v>48</v>
      </c>
      <c r="C227" s="13">
        <v>1</v>
      </c>
      <c r="D227" s="29">
        <f t="shared" ref="D227:E227" si="439">R220</f>
        <v>1.24692E+16</v>
      </c>
      <c r="E227" s="15">
        <f t="shared" si="439"/>
        <v>3.3500000000000001E-3</v>
      </c>
      <c r="F227" s="15">
        <f t="shared" si="377"/>
        <v>0.33500000000000002</v>
      </c>
      <c r="G227" s="29">
        <f t="shared" ref="G227:H227" si="440">W99</f>
        <v>1.072E+16</v>
      </c>
      <c r="H227" s="15">
        <f t="shared" si="440"/>
        <v>1.05</v>
      </c>
      <c r="I227" s="16">
        <f t="shared" si="379"/>
        <v>-14.028165399544477</v>
      </c>
      <c r="J227" s="13"/>
      <c r="K227" s="20"/>
      <c r="L227" s="15">
        <f t="shared" si="380"/>
        <v>0</v>
      </c>
      <c r="M227" s="16">
        <f t="shared" si="381"/>
        <v>-100</v>
      </c>
      <c r="N227" s="20"/>
      <c r="O227" s="20"/>
      <c r="P227" s="16">
        <f t="shared" si="382"/>
        <v>-100</v>
      </c>
      <c r="R227" s="2">
        <v>6490670000000000</v>
      </c>
      <c r="S227">
        <v>9.7300000000000008E-3</v>
      </c>
    </row>
    <row r="228" spans="2:19">
      <c r="B228" s="13"/>
      <c r="C228" s="13">
        <v>2</v>
      </c>
      <c r="D228" s="29">
        <f t="shared" ref="D228:E228" si="441">R219</f>
        <v>6070840000000000</v>
      </c>
      <c r="E228" s="15">
        <f t="shared" si="441"/>
        <v>9.1400000000000006E-3</v>
      </c>
      <c r="F228" s="15">
        <f t="shared" si="377"/>
        <v>0.91400000000000003</v>
      </c>
      <c r="G228" s="29">
        <f t="shared" ref="G228:H228" si="442">W100</f>
        <v>5128000000000000</v>
      </c>
      <c r="H228" s="15">
        <f t="shared" si="442"/>
        <v>1.51</v>
      </c>
      <c r="I228" s="16">
        <f t="shared" si="379"/>
        <v>-15.530634969790013</v>
      </c>
      <c r="J228" s="13"/>
      <c r="K228" s="20"/>
      <c r="L228" s="15">
        <f t="shared" si="380"/>
        <v>0</v>
      </c>
      <c r="M228" s="16">
        <f t="shared" si="381"/>
        <v>-100</v>
      </c>
      <c r="N228" s="20"/>
      <c r="O228" s="20"/>
      <c r="P228" s="16">
        <f t="shared" si="382"/>
        <v>-100</v>
      </c>
      <c r="R228" s="2">
        <v>1.47779E+16</v>
      </c>
      <c r="S228">
        <v>3.2599999999999999E-3</v>
      </c>
    </row>
    <row r="229" spans="2:19">
      <c r="B229" s="13">
        <v>49</v>
      </c>
      <c r="C229" s="13">
        <v>1</v>
      </c>
      <c r="D229" s="29">
        <f t="shared" ref="D229:E229" si="443">R222</f>
        <v>1.19563E+16</v>
      </c>
      <c r="E229" s="15">
        <f t="shared" si="443"/>
        <v>3.9199999999999999E-3</v>
      </c>
      <c r="F229" s="15">
        <f t="shared" si="377"/>
        <v>0.39200000000000002</v>
      </c>
      <c r="G229" s="29">
        <f t="shared" ref="G229:H229" si="444">W101</f>
        <v>1.035E+16</v>
      </c>
      <c r="H229" s="15">
        <f t="shared" si="444"/>
        <v>1.07</v>
      </c>
      <c r="I229" s="16">
        <f t="shared" si="379"/>
        <v>-13.434758244607446</v>
      </c>
      <c r="J229" s="13"/>
      <c r="K229" s="20"/>
      <c r="L229" s="15">
        <f t="shared" si="380"/>
        <v>0</v>
      </c>
      <c r="M229" s="16">
        <f t="shared" si="381"/>
        <v>-100</v>
      </c>
      <c r="N229" s="20"/>
      <c r="O229" s="20"/>
      <c r="P229" s="16">
        <f t="shared" si="382"/>
        <v>-100</v>
      </c>
      <c r="R229" s="2">
        <v>6401500000000000</v>
      </c>
      <c r="S229">
        <v>9.3600000000000003E-3</v>
      </c>
    </row>
    <row r="230" spans="2:19">
      <c r="B230" s="13"/>
      <c r="C230" s="13">
        <v>2</v>
      </c>
      <c r="D230" s="29">
        <f t="shared" ref="D230:E230" si="445">R221</f>
        <v>7353650000000000</v>
      </c>
      <c r="E230" s="15">
        <f t="shared" si="445"/>
        <v>1.01E-2</v>
      </c>
      <c r="F230" s="15">
        <f t="shared" si="377"/>
        <v>1.01</v>
      </c>
      <c r="G230" s="29">
        <f t="shared" ref="G230:H230" si="446">W102</f>
        <v>6282000000000000</v>
      </c>
      <c r="H230" s="15">
        <f t="shared" si="446"/>
        <v>1.36</v>
      </c>
      <c r="I230" s="16">
        <f t="shared" si="379"/>
        <v>-14.573035159410633</v>
      </c>
      <c r="J230" s="13"/>
      <c r="K230" s="20"/>
      <c r="L230" s="15">
        <f t="shared" si="380"/>
        <v>0</v>
      </c>
      <c r="M230" s="16">
        <f t="shared" si="381"/>
        <v>-100</v>
      </c>
      <c r="N230" s="20"/>
      <c r="O230" s="20"/>
      <c r="P230" s="16">
        <f t="shared" si="382"/>
        <v>-100</v>
      </c>
      <c r="R230" s="2">
        <v>1.44379E+16</v>
      </c>
      <c r="S230">
        <v>3.2599999999999999E-3</v>
      </c>
    </row>
    <row r="231" spans="2:19">
      <c r="B231" s="13">
        <v>50</v>
      </c>
      <c r="C231" s="13">
        <v>1</v>
      </c>
      <c r="D231" s="29">
        <f t="shared" ref="D231:E231" si="447">R224</f>
        <v>1.19144E+16</v>
      </c>
      <c r="E231" s="15">
        <f t="shared" si="447"/>
        <v>4.15E-3</v>
      </c>
      <c r="F231" s="15">
        <f t="shared" si="377"/>
        <v>0.41499999999999998</v>
      </c>
      <c r="G231" s="29">
        <f t="shared" ref="G231:H231" si="448">W103</f>
        <v>1.04E+16</v>
      </c>
      <c r="H231" s="15">
        <f t="shared" si="448"/>
        <v>1.07</v>
      </c>
      <c r="I231" s="16">
        <f t="shared" si="379"/>
        <v>-12.710669442019741</v>
      </c>
      <c r="J231" s="13"/>
      <c r="K231" s="20"/>
      <c r="L231" s="15">
        <f t="shared" si="380"/>
        <v>0</v>
      </c>
      <c r="M231" s="16">
        <f t="shared" si="381"/>
        <v>-100</v>
      </c>
      <c r="N231" s="20"/>
      <c r="O231" s="20"/>
      <c r="P231" s="16">
        <f t="shared" si="382"/>
        <v>-100</v>
      </c>
      <c r="R231" s="2">
        <v>6298880000000000</v>
      </c>
      <c r="S231">
        <v>1.008E-2</v>
      </c>
    </row>
    <row r="232" spans="2:19">
      <c r="B232" s="13"/>
      <c r="C232" s="13">
        <v>2</v>
      </c>
      <c r="D232" s="29">
        <f t="shared" ref="D232:E232" si="449">R223</f>
        <v>1.01108E+16</v>
      </c>
      <c r="E232" s="15">
        <f t="shared" si="449"/>
        <v>8.3099999999999997E-3</v>
      </c>
      <c r="F232" s="15">
        <f t="shared" si="377"/>
        <v>0.83099999999999996</v>
      </c>
      <c r="G232" s="29">
        <f t="shared" ref="G232:H232" si="450">W104</f>
        <v>8775000000000000</v>
      </c>
      <c r="H232" s="15">
        <f t="shared" si="450"/>
        <v>1.1599999999999999</v>
      </c>
      <c r="I232" s="16">
        <f t="shared" si="379"/>
        <v>-13.211615302448866</v>
      </c>
      <c r="J232" s="13"/>
      <c r="K232" s="20"/>
      <c r="L232" s="15">
        <f t="shared" si="380"/>
        <v>0</v>
      </c>
      <c r="M232" s="16">
        <f t="shared" si="381"/>
        <v>-100</v>
      </c>
      <c r="N232" s="20"/>
      <c r="O232" s="20"/>
      <c r="P232" s="16">
        <f t="shared" si="382"/>
        <v>-100</v>
      </c>
      <c r="R232" s="2">
        <v>1.42673E+16</v>
      </c>
      <c r="S232">
        <v>3.5500000000000002E-3</v>
      </c>
    </row>
    <row r="233" spans="2:19">
      <c r="B233" s="13">
        <v>51</v>
      </c>
      <c r="C233" s="13">
        <v>1</v>
      </c>
      <c r="D233" s="29">
        <f t="shared" ref="D233:E233" si="451">R226</f>
        <v>1.47798E+16</v>
      </c>
      <c r="E233" s="15">
        <f t="shared" si="451"/>
        <v>3.1700000000000001E-3</v>
      </c>
      <c r="F233" s="15">
        <f t="shared" si="377"/>
        <v>0.317</v>
      </c>
      <c r="G233" s="29">
        <f t="shared" ref="G233:H233" si="452">W105</f>
        <v>1.32E+16</v>
      </c>
      <c r="H233" s="15">
        <f t="shared" si="452"/>
        <v>0.94</v>
      </c>
      <c r="I233" s="16">
        <f t="shared" si="379"/>
        <v>-10.688913246458004</v>
      </c>
      <c r="J233" s="13"/>
      <c r="K233" s="20"/>
      <c r="L233" s="15">
        <f t="shared" si="380"/>
        <v>0</v>
      </c>
      <c r="M233" s="16">
        <f t="shared" si="381"/>
        <v>-100</v>
      </c>
      <c r="N233" s="20"/>
      <c r="O233" s="20"/>
      <c r="P233" s="16">
        <f t="shared" si="382"/>
        <v>-100</v>
      </c>
      <c r="R233" s="2">
        <v>6088510000000000</v>
      </c>
      <c r="S233">
        <v>9.8399999999999998E-3</v>
      </c>
    </row>
    <row r="234" spans="2:19">
      <c r="B234" s="13"/>
      <c r="C234" s="13">
        <v>2</v>
      </c>
      <c r="D234" s="29">
        <f t="shared" ref="D234:E234" si="453">R225</f>
        <v>6581420000000000</v>
      </c>
      <c r="E234" s="15">
        <f t="shared" si="453"/>
        <v>9.9900000000000006E-3</v>
      </c>
      <c r="F234" s="15">
        <f t="shared" si="377"/>
        <v>0.99900000000000011</v>
      </c>
      <c r="G234" s="29">
        <f t="shared" ref="G234:H234" si="454">W106</f>
        <v>5578000000000000</v>
      </c>
      <c r="H234" s="15">
        <f t="shared" si="454"/>
        <v>1.45</v>
      </c>
      <c r="I234" s="16">
        <f t="shared" si="379"/>
        <v>-15.246253847953785</v>
      </c>
      <c r="J234" s="13"/>
      <c r="K234" s="20"/>
      <c r="L234" s="15">
        <f t="shared" si="380"/>
        <v>0</v>
      </c>
      <c r="M234" s="16">
        <f t="shared" si="381"/>
        <v>-100</v>
      </c>
      <c r="N234" s="20"/>
      <c r="O234" s="20"/>
      <c r="P234" s="16">
        <f t="shared" si="382"/>
        <v>-100</v>
      </c>
      <c r="R234" s="2">
        <v>1.37885E+16</v>
      </c>
      <c r="S234">
        <v>3.16E-3</v>
      </c>
    </row>
    <row r="235" spans="2:19">
      <c r="B235" s="13">
        <v>52</v>
      </c>
      <c r="C235" s="13">
        <v>1</v>
      </c>
      <c r="D235" s="29">
        <f t="shared" ref="D235:E235" si="455">R228</f>
        <v>1.47779E+16</v>
      </c>
      <c r="E235" s="15">
        <f t="shared" si="455"/>
        <v>3.2599999999999999E-3</v>
      </c>
      <c r="F235" s="15">
        <f t="shared" si="377"/>
        <v>0.32600000000000001</v>
      </c>
      <c r="G235" s="29">
        <f t="shared" ref="G235:H235" si="456">W107</f>
        <v>1.284E+16</v>
      </c>
      <c r="H235" s="15">
        <f t="shared" si="456"/>
        <v>0.96</v>
      </c>
      <c r="I235" s="16">
        <f t="shared" si="379"/>
        <v>-13.11350056503292</v>
      </c>
      <c r="J235" s="13"/>
      <c r="K235" s="20"/>
      <c r="L235" s="15">
        <f t="shared" si="380"/>
        <v>0</v>
      </c>
      <c r="M235" s="16">
        <f t="shared" si="381"/>
        <v>-100</v>
      </c>
      <c r="N235" s="20"/>
      <c r="O235" s="20"/>
      <c r="P235" s="16">
        <f t="shared" si="382"/>
        <v>-100</v>
      </c>
      <c r="R235" s="2">
        <v>5948540000000000</v>
      </c>
      <c r="S235">
        <v>9.92E-3</v>
      </c>
    </row>
    <row r="236" spans="2:19">
      <c r="B236" s="13"/>
      <c r="C236" s="13">
        <v>2</v>
      </c>
      <c r="D236" s="29">
        <f t="shared" ref="D236:E236" si="457">R227</f>
        <v>6490670000000000</v>
      </c>
      <c r="E236" s="15">
        <f t="shared" si="457"/>
        <v>9.7300000000000008E-3</v>
      </c>
      <c r="F236" s="15">
        <f t="shared" si="377"/>
        <v>0.97300000000000009</v>
      </c>
      <c r="G236" s="29">
        <f t="shared" ref="G236:H236" si="458">W108</f>
        <v>5624000000000000</v>
      </c>
      <c r="H236" s="15">
        <f t="shared" si="458"/>
        <v>1.44</v>
      </c>
      <c r="I236" s="16">
        <f t="shared" si="379"/>
        <v>-13.352550661179816</v>
      </c>
      <c r="J236" s="13"/>
      <c r="K236" s="20"/>
      <c r="L236" s="15">
        <f t="shared" si="380"/>
        <v>0</v>
      </c>
      <c r="M236" s="16">
        <f t="shared" si="381"/>
        <v>-100</v>
      </c>
      <c r="N236" s="20"/>
      <c r="O236" s="20"/>
      <c r="P236" s="16">
        <f t="shared" si="382"/>
        <v>-100</v>
      </c>
      <c r="R236" s="2">
        <v>1.34166E+16</v>
      </c>
      <c r="S236">
        <v>3.1700000000000001E-3</v>
      </c>
    </row>
    <row r="237" spans="2:19">
      <c r="B237" s="13">
        <v>53</v>
      </c>
      <c r="C237" s="13">
        <v>1</v>
      </c>
      <c r="D237" s="29">
        <f t="shared" ref="D237:E237" si="459">R230</f>
        <v>1.44379E+16</v>
      </c>
      <c r="E237" s="15">
        <f t="shared" si="459"/>
        <v>3.2599999999999999E-3</v>
      </c>
      <c r="F237" s="15">
        <f t="shared" si="377"/>
        <v>0.32600000000000001</v>
      </c>
      <c r="G237" s="29">
        <f t="shared" ref="G237:H237" si="460">W109</f>
        <v>1.259E+16</v>
      </c>
      <c r="H237" s="15">
        <f t="shared" si="460"/>
        <v>0.96</v>
      </c>
      <c r="I237" s="16">
        <f t="shared" si="379"/>
        <v>-12.798952756287271</v>
      </c>
      <c r="J237" s="13"/>
      <c r="K237" s="20"/>
      <c r="L237" s="15">
        <f t="shared" si="380"/>
        <v>0</v>
      </c>
      <c r="M237" s="16">
        <f t="shared" si="381"/>
        <v>-100</v>
      </c>
      <c r="N237" s="20"/>
      <c r="O237" s="20"/>
      <c r="P237" s="16">
        <f t="shared" si="382"/>
        <v>-100</v>
      </c>
      <c r="R237" s="2">
        <v>6007790000000000</v>
      </c>
      <c r="S237">
        <v>1.091E-2</v>
      </c>
    </row>
    <row r="238" spans="2:19">
      <c r="B238" s="13"/>
      <c r="C238" s="13">
        <v>2</v>
      </c>
      <c r="D238" s="29">
        <f t="shared" ref="D238:E238" si="461">R229</f>
        <v>6401500000000000</v>
      </c>
      <c r="E238" s="15">
        <f t="shared" si="461"/>
        <v>9.3600000000000003E-3</v>
      </c>
      <c r="F238" s="15">
        <f t="shared" si="377"/>
        <v>0.93600000000000005</v>
      </c>
      <c r="G238" s="29">
        <f t="shared" ref="G238:H238" si="462">W110</f>
        <v>5566000000000000</v>
      </c>
      <c r="H238" s="15">
        <f t="shared" si="462"/>
        <v>1.45</v>
      </c>
      <c r="I238" s="16">
        <f t="shared" si="379"/>
        <v>-13.051628524564554</v>
      </c>
      <c r="J238" s="13"/>
      <c r="K238" s="20"/>
      <c r="L238" s="15">
        <f t="shared" si="380"/>
        <v>0</v>
      </c>
      <c r="M238" s="16">
        <f t="shared" si="381"/>
        <v>-100</v>
      </c>
      <c r="N238" s="20"/>
      <c r="O238" s="20"/>
      <c r="P238" s="16">
        <f t="shared" si="382"/>
        <v>-100</v>
      </c>
      <c r="R238" s="2">
        <v>1.27856E+16</v>
      </c>
      <c r="S238">
        <v>3.3500000000000001E-3</v>
      </c>
    </row>
    <row r="239" spans="2:19">
      <c r="B239" s="13">
        <v>54</v>
      </c>
      <c r="C239" s="13">
        <v>1</v>
      </c>
      <c r="D239" s="29">
        <f t="shared" ref="D239:E239" si="463">R232</f>
        <v>1.42673E+16</v>
      </c>
      <c r="E239" s="15">
        <f t="shared" si="463"/>
        <v>3.5500000000000002E-3</v>
      </c>
      <c r="F239" s="15">
        <f t="shared" si="377"/>
        <v>0.35500000000000004</v>
      </c>
      <c r="G239" s="29">
        <f t="shared" ref="G239:H239" si="464">W111</f>
        <v>1.238E+16</v>
      </c>
      <c r="H239" s="15">
        <f t="shared" si="464"/>
        <v>0.98</v>
      </c>
      <c r="I239" s="16">
        <f t="shared" si="379"/>
        <v>-13.228151086750822</v>
      </c>
      <c r="J239" s="13"/>
      <c r="K239" s="20"/>
      <c r="L239" s="15">
        <f t="shared" si="380"/>
        <v>0</v>
      </c>
      <c r="M239" s="16">
        <f t="shared" si="381"/>
        <v>-100</v>
      </c>
      <c r="N239" s="20"/>
      <c r="O239" s="20"/>
      <c r="P239" s="16">
        <f t="shared" si="382"/>
        <v>-100</v>
      </c>
      <c r="R239" s="2">
        <v>6012040000000000</v>
      </c>
      <c r="S239">
        <v>1.0200000000000001E-2</v>
      </c>
    </row>
    <row r="240" spans="2:19">
      <c r="B240" s="13"/>
      <c r="C240" s="13">
        <v>2</v>
      </c>
      <c r="D240" s="29">
        <f t="shared" ref="D240:E240" si="465">R231</f>
        <v>6298880000000000</v>
      </c>
      <c r="E240" s="15">
        <f t="shared" si="465"/>
        <v>1.008E-2</v>
      </c>
      <c r="F240" s="15">
        <f t="shared" si="377"/>
        <v>1.008</v>
      </c>
      <c r="G240" s="29">
        <f t="shared" ref="G240:H240" si="466">W112</f>
        <v>5346000000000000</v>
      </c>
      <c r="H240" s="15">
        <f t="shared" si="466"/>
        <v>1.48</v>
      </c>
      <c r="I240" s="16">
        <f t="shared" si="379"/>
        <v>-15.127768746189799</v>
      </c>
      <c r="J240" s="13"/>
      <c r="K240" s="20"/>
      <c r="L240" s="15">
        <f t="shared" si="380"/>
        <v>0</v>
      </c>
      <c r="M240" s="16">
        <f t="shared" si="381"/>
        <v>-100</v>
      </c>
      <c r="N240" s="20"/>
      <c r="O240" s="20"/>
      <c r="P240" s="16">
        <f t="shared" si="382"/>
        <v>-100</v>
      </c>
      <c r="R240" s="2">
        <v>1.23607E+16</v>
      </c>
      <c r="S240">
        <v>3.7399999999999998E-3</v>
      </c>
    </row>
    <row r="241" spans="2:19">
      <c r="B241" s="13">
        <v>55</v>
      </c>
      <c r="C241" s="13">
        <v>1</v>
      </c>
      <c r="D241" s="29">
        <f t="shared" ref="D241:E241" si="467">R234</f>
        <v>1.37885E+16</v>
      </c>
      <c r="E241" s="15">
        <f t="shared" si="467"/>
        <v>3.16E-3</v>
      </c>
      <c r="F241" s="15">
        <f t="shared" si="377"/>
        <v>0.316</v>
      </c>
      <c r="G241" s="29">
        <f t="shared" ref="G241:H241" si="468">W113</f>
        <v>1.197E+16</v>
      </c>
      <c r="H241" s="15">
        <f t="shared" si="468"/>
        <v>0.99</v>
      </c>
      <c r="I241" s="16">
        <f t="shared" si="379"/>
        <v>-13.188526670776371</v>
      </c>
      <c r="J241" s="13"/>
      <c r="K241" s="20"/>
      <c r="L241" s="15">
        <f t="shared" si="380"/>
        <v>0</v>
      </c>
      <c r="M241" s="16">
        <f t="shared" si="381"/>
        <v>-100</v>
      </c>
      <c r="N241" s="20"/>
      <c r="O241" s="20"/>
      <c r="P241" s="16">
        <f t="shared" si="382"/>
        <v>-100</v>
      </c>
      <c r="R241" s="2">
        <v>7285150000000000</v>
      </c>
      <c r="S241">
        <v>9.2800000000000001E-3</v>
      </c>
    </row>
    <row r="242" spans="2:19">
      <c r="B242" s="13"/>
      <c r="C242" s="13">
        <v>2</v>
      </c>
      <c r="D242" s="29">
        <f t="shared" ref="D242:E242" si="469">R233</f>
        <v>6088510000000000</v>
      </c>
      <c r="E242" s="15">
        <f t="shared" si="469"/>
        <v>9.8399999999999998E-3</v>
      </c>
      <c r="F242" s="15">
        <f t="shared" si="377"/>
        <v>0.98399999999999999</v>
      </c>
      <c r="G242" s="29">
        <f t="shared" ref="G242:H242" si="470">W114</f>
        <v>5173000000000000</v>
      </c>
      <c r="H242" s="15">
        <f t="shared" si="470"/>
        <v>1.5</v>
      </c>
      <c r="I242" s="16">
        <f t="shared" si="379"/>
        <v>-15.036683852042618</v>
      </c>
      <c r="J242" s="13"/>
      <c r="K242" s="20"/>
      <c r="L242" s="15">
        <f t="shared" si="380"/>
        <v>0</v>
      </c>
      <c r="M242" s="16">
        <f t="shared" si="381"/>
        <v>-100</v>
      </c>
      <c r="N242" s="20"/>
      <c r="O242" s="20"/>
      <c r="P242" s="16">
        <f t="shared" si="382"/>
        <v>-100</v>
      </c>
      <c r="R242" s="2">
        <v>1.19858E+16</v>
      </c>
      <c r="S242">
        <v>3.8400000000000001E-3</v>
      </c>
    </row>
    <row r="243" spans="2:19">
      <c r="B243" s="13">
        <v>56</v>
      </c>
      <c r="C243" s="13">
        <v>1</v>
      </c>
      <c r="D243" s="29">
        <f t="shared" ref="D243:E243" si="471">R236</f>
        <v>1.34166E+16</v>
      </c>
      <c r="E243" s="15">
        <f t="shared" si="471"/>
        <v>3.1700000000000001E-3</v>
      </c>
      <c r="F243" s="15">
        <f t="shared" si="377"/>
        <v>0.317</v>
      </c>
      <c r="G243" s="29">
        <f t="shared" ref="G243:H243" si="472">W115</f>
        <v>1.178E+16</v>
      </c>
      <c r="H243" s="15">
        <f t="shared" si="472"/>
        <v>1</v>
      </c>
      <c r="I243" s="16">
        <f t="shared" si="379"/>
        <v>-12.19832148234277</v>
      </c>
      <c r="J243" s="13"/>
      <c r="K243" s="20"/>
      <c r="L243" s="15">
        <f t="shared" si="380"/>
        <v>0</v>
      </c>
      <c r="M243" s="16">
        <f t="shared" si="381"/>
        <v>-100</v>
      </c>
      <c r="N243" s="20"/>
      <c r="O243" s="20"/>
      <c r="P243" s="16">
        <f t="shared" si="382"/>
        <v>-100</v>
      </c>
      <c r="R243" s="2">
        <v>1.02028E+16</v>
      </c>
      <c r="S243">
        <v>7.8899999999999994E-3</v>
      </c>
    </row>
    <row r="244" spans="2:19">
      <c r="B244" s="13"/>
      <c r="C244" s="13">
        <v>2</v>
      </c>
      <c r="D244" s="29">
        <f t="shared" ref="D244:E244" si="473">R235</f>
        <v>5948540000000000</v>
      </c>
      <c r="E244" s="15">
        <f t="shared" si="473"/>
        <v>9.92E-3</v>
      </c>
      <c r="F244" s="15">
        <f t="shared" si="377"/>
        <v>0.99199999999999999</v>
      </c>
      <c r="G244" s="29">
        <f t="shared" ref="G244:H244" si="474">W116</f>
        <v>5183000000000000</v>
      </c>
      <c r="H244" s="15">
        <f t="shared" si="474"/>
        <v>1.5</v>
      </c>
      <c r="I244" s="16">
        <f t="shared" si="379"/>
        <v>-12.869376351171883</v>
      </c>
      <c r="J244" s="13"/>
      <c r="K244" s="20"/>
      <c r="L244" s="15">
        <f t="shared" si="380"/>
        <v>0</v>
      </c>
      <c r="M244" s="16">
        <f t="shared" si="381"/>
        <v>-100</v>
      </c>
      <c r="N244" s="20"/>
      <c r="O244" s="20"/>
      <c r="P244" s="16">
        <f t="shared" si="382"/>
        <v>-100</v>
      </c>
      <c r="R244" s="2">
        <v>1.19526E+16</v>
      </c>
      <c r="S244">
        <v>3.79E-3</v>
      </c>
    </row>
    <row r="245" spans="2:19">
      <c r="B245" s="13">
        <v>57</v>
      </c>
      <c r="C245" s="13">
        <v>1</v>
      </c>
      <c r="D245" s="29">
        <f t="shared" ref="D245:E245" si="475">R238</f>
        <v>1.27856E+16</v>
      </c>
      <c r="E245" s="15">
        <f t="shared" si="475"/>
        <v>3.3500000000000001E-3</v>
      </c>
      <c r="F245" s="15">
        <f t="shared" si="377"/>
        <v>0.33500000000000002</v>
      </c>
      <c r="G245" s="29">
        <f t="shared" ref="G245:H245" si="476">W117</f>
        <v>1.105E+16</v>
      </c>
      <c r="H245" s="15">
        <f t="shared" si="476"/>
        <v>1.03</v>
      </c>
      <c r="I245" s="16">
        <f t="shared" si="379"/>
        <v>-13.574646477286947</v>
      </c>
      <c r="J245" s="13"/>
      <c r="K245" s="20"/>
      <c r="L245" s="15">
        <f t="shared" si="380"/>
        <v>0</v>
      </c>
      <c r="M245" s="16">
        <f t="shared" si="381"/>
        <v>-100</v>
      </c>
      <c r="N245" s="20"/>
      <c r="O245" s="20"/>
      <c r="P245" s="16">
        <f t="shared" si="382"/>
        <v>-100</v>
      </c>
    </row>
    <row r="246" spans="2:19">
      <c r="B246" s="13"/>
      <c r="C246" s="13">
        <v>2</v>
      </c>
      <c r="D246" s="29">
        <f t="shared" ref="D246:E246" si="477">R237</f>
        <v>6007790000000000</v>
      </c>
      <c r="E246" s="15">
        <f t="shared" si="477"/>
        <v>1.091E-2</v>
      </c>
      <c r="F246" s="15">
        <f t="shared" si="377"/>
        <v>1.091</v>
      </c>
      <c r="G246" s="29">
        <f t="shared" ref="G246:H246" si="478">W118</f>
        <v>5194000000000000</v>
      </c>
      <c r="H246" s="15">
        <f t="shared" si="478"/>
        <v>1.5</v>
      </c>
      <c r="I246" s="16">
        <f t="shared" si="379"/>
        <v>-13.545579988648072</v>
      </c>
      <c r="J246" s="13"/>
      <c r="K246" s="20"/>
      <c r="L246" s="15">
        <f t="shared" si="380"/>
        <v>0</v>
      </c>
      <c r="M246" s="16">
        <f t="shared" si="381"/>
        <v>-100</v>
      </c>
      <c r="N246" s="20"/>
      <c r="O246" s="20"/>
      <c r="P246" s="16">
        <f t="shared" si="382"/>
        <v>-100</v>
      </c>
    </row>
    <row r="247" spans="2:19">
      <c r="B247" s="13">
        <v>58</v>
      </c>
      <c r="C247" s="13">
        <v>1</v>
      </c>
      <c r="D247" s="29">
        <f t="shared" ref="D247:E247" si="479">R240</f>
        <v>1.23607E+16</v>
      </c>
      <c r="E247" s="15">
        <f t="shared" si="479"/>
        <v>3.7399999999999998E-3</v>
      </c>
      <c r="F247" s="15">
        <f t="shared" si="377"/>
        <v>0.374</v>
      </c>
      <c r="G247" s="29">
        <f t="shared" ref="G247:H247" si="480">W119</f>
        <v>1.096E+16</v>
      </c>
      <c r="H247" s="15">
        <f t="shared" si="480"/>
        <v>1.04</v>
      </c>
      <c r="I247" s="16">
        <f t="shared" si="379"/>
        <v>-11.331882498563997</v>
      </c>
      <c r="J247" s="13"/>
      <c r="K247" s="20"/>
      <c r="L247" s="15">
        <f t="shared" si="380"/>
        <v>0</v>
      </c>
      <c r="M247" s="16">
        <f t="shared" si="381"/>
        <v>-100</v>
      </c>
      <c r="N247" s="20"/>
      <c r="O247" s="20"/>
      <c r="P247" s="16">
        <f t="shared" si="382"/>
        <v>-100</v>
      </c>
    </row>
    <row r="248" spans="2:19">
      <c r="B248" s="13"/>
      <c r="C248" s="13">
        <v>2</v>
      </c>
      <c r="D248" s="29">
        <f t="shared" ref="D248:E248" si="481">R239</f>
        <v>6012040000000000</v>
      </c>
      <c r="E248" s="15">
        <f t="shared" si="481"/>
        <v>1.0200000000000001E-2</v>
      </c>
      <c r="F248" s="15">
        <f t="shared" si="377"/>
        <v>1.02</v>
      </c>
      <c r="G248" s="29">
        <f t="shared" ref="G248:H248" si="482">W120</f>
        <v>5218000000000000</v>
      </c>
      <c r="H248" s="15">
        <f t="shared" si="482"/>
        <v>1.5</v>
      </c>
      <c r="I248" s="16">
        <f t="shared" si="379"/>
        <v>-13.207496956108077</v>
      </c>
      <c r="J248" s="13"/>
      <c r="K248" s="20"/>
      <c r="L248" s="15">
        <f t="shared" si="380"/>
        <v>0</v>
      </c>
      <c r="M248" s="16">
        <f t="shared" si="381"/>
        <v>-100</v>
      </c>
      <c r="N248" s="20"/>
      <c r="O248" s="20"/>
      <c r="P248" s="16">
        <f t="shared" si="382"/>
        <v>-100</v>
      </c>
    </row>
    <row r="249" spans="2:19">
      <c r="B249" s="13">
        <v>59</v>
      </c>
      <c r="C249" s="13">
        <v>1</v>
      </c>
      <c r="D249" s="29">
        <f t="shared" ref="D249:E249" si="483">R242</f>
        <v>1.19858E+16</v>
      </c>
      <c r="E249" s="15">
        <f t="shared" si="483"/>
        <v>3.8400000000000001E-3</v>
      </c>
      <c r="F249" s="15">
        <f t="shared" si="377"/>
        <v>0.38400000000000001</v>
      </c>
      <c r="G249" s="29">
        <f t="shared" ref="G249:H249" si="484">W121</f>
        <v>1.044E+16</v>
      </c>
      <c r="H249" s="15">
        <f t="shared" si="484"/>
        <v>1.06</v>
      </c>
      <c r="I249" s="16">
        <f t="shared" si="379"/>
        <v>-12.896928031503947</v>
      </c>
      <c r="J249" s="13"/>
      <c r="K249" s="20"/>
      <c r="L249" s="15">
        <f t="shared" si="380"/>
        <v>0</v>
      </c>
      <c r="M249" s="16">
        <f t="shared" si="381"/>
        <v>-100</v>
      </c>
      <c r="N249" s="20"/>
      <c r="O249" s="20"/>
      <c r="P249" s="16">
        <f t="shared" si="382"/>
        <v>-100</v>
      </c>
    </row>
    <row r="250" spans="2:19">
      <c r="B250" s="13"/>
      <c r="C250" s="13">
        <v>2</v>
      </c>
      <c r="D250" s="29">
        <f t="shared" ref="D250:E250" si="485">R241</f>
        <v>7285150000000000</v>
      </c>
      <c r="E250" s="15">
        <f t="shared" si="485"/>
        <v>9.2800000000000001E-3</v>
      </c>
      <c r="F250" s="15">
        <f t="shared" si="377"/>
        <v>0.92800000000000005</v>
      </c>
      <c r="G250" s="29">
        <f t="shared" ref="G250:H250" si="486">W122</f>
        <v>6235000000000000</v>
      </c>
      <c r="H250" s="15">
        <f t="shared" si="486"/>
        <v>1.37</v>
      </c>
      <c r="I250" s="16">
        <f t="shared" si="379"/>
        <v>-14.41493998064556</v>
      </c>
      <c r="J250" s="13"/>
      <c r="K250" s="20"/>
      <c r="L250" s="15">
        <f t="shared" si="380"/>
        <v>0</v>
      </c>
      <c r="M250" s="16">
        <f t="shared" si="381"/>
        <v>-100</v>
      </c>
      <c r="N250" s="20"/>
      <c r="O250" s="20"/>
      <c r="P250" s="16">
        <f t="shared" si="382"/>
        <v>-100</v>
      </c>
    </row>
    <row r="251" spans="2:19">
      <c r="B251" s="13">
        <v>60</v>
      </c>
      <c r="C251" s="13">
        <v>1</v>
      </c>
      <c r="D251" s="29">
        <f t="shared" ref="D251:E251" si="487">R244</f>
        <v>1.19526E+16</v>
      </c>
      <c r="E251" s="15">
        <f t="shared" si="487"/>
        <v>3.79E-3</v>
      </c>
      <c r="F251" s="15">
        <f t="shared" si="377"/>
        <v>0.379</v>
      </c>
      <c r="G251" s="29">
        <f t="shared" ref="G251:H251" si="488">W123</f>
        <v>1.058E+16</v>
      </c>
      <c r="H251" s="15">
        <f t="shared" si="488"/>
        <v>1.06</v>
      </c>
      <c r="I251" s="16">
        <f t="shared" si="379"/>
        <v>-11.483693924334455</v>
      </c>
      <c r="J251" s="13"/>
      <c r="K251" s="20"/>
      <c r="L251" s="15">
        <f t="shared" si="380"/>
        <v>0</v>
      </c>
      <c r="M251" s="16">
        <f t="shared" si="381"/>
        <v>-100</v>
      </c>
      <c r="N251" s="20"/>
      <c r="O251" s="20"/>
      <c r="P251" s="16">
        <f t="shared" si="382"/>
        <v>-100</v>
      </c>
    </row>
    <row r="252" spans="2:19">
      <c r="B252" s="13"/>
      <c r="C252" s="13">
        <v>2</v>
      </c>
      <c r="D252" s="29">
        <f t="shared" ref="D252:E254" si="489">R243</f>
        <v>1.02028E+16</v>
      </c>
      <c r="E252" s="15">
        <f t="shared" si="489"/>
        <v>7.8899999999999994E-3</v>
      </c>
      <c r="F252" s="15">
        <f t="shared" si="377"/>
        <v>0.78899999999999992</v>
      </c>
      <c r="G252" s="29">
        <f t="shared" ref="G252:H252" si="490">W124</f>
        <v>8702000000000000</v>
      </c>
      <c r="H252" s="15">
        <f t="shared" si="490"/>
        <v>1.17</v>
      </c>
      <c r="I252" s="16">
        <f t="shared" si="379"/>
        <v>-14.709687536754616</v>
      </c>
      <c r="J252" s="13"/>
      <c r="K252" s="20"/>
      <c r="L252" s="15">
        <f t="shared" si="380"/>
        <v>0</v>
      </c>
      <c r="M252" s="16">
        <f t="shared" si="381"/>
        <v>-100</v>
      </c>
      <c r="N252" s="20"/>
      <c r="O252" s="20"/>
      <c r="P252" s="16">
        <f t="shared" si="382"/>
        <v>-100</v>
      </c>
    </row>
    <row r="253" spans="2:19">
      <c r="D253" s="24"/>
    </row>
    <row r="254" spans="2:19">
      <c r="D254" s="24"/>
    </row>
  </sheetData>
  <mergeCells count="8">
    <mergeCell ref="D8:F8"/>
    <mergeCell ref="G8:I8"/>
    <mergeCell ref="J8:M8"/>
    <mergeCell ref="N8:P8"/>
    <mergeCell ref="D131:F131"/>
    <mergeCell ref="G131:I131"/>
    <mergeCell ref="J131:M131"/>
    <mergeCell ref="N131:P131"/>
  </mergeCells>
  <conditionalFormatting sqref="O10:O11">
    <cfRule type="cellIs" dxfId="9" priority="4" operator="notBetween">
      <formula>-10</formula>
      <formula>10</formula>
    </cfRule>
  </conditionalFormatting>
  <conditionalFormatting sqref="I10:I129 M10:M129 P10:P129">
    <cfRule type="cellIs" dxfId="8" priority="3" operator="notBetween">
      <formula>-10</formula>
      <formula>10</formula>
    </cfRule>
  </conditionalFormatting>
  <conditionalFormatting sqref="O133:O134">
    <cfRule type="cellIs" dxfId="7" priority="2" operator="notBetween">
      <formula>-10</formula>
      <formula>10</formula>
    </cfRule>
  </conditionalFormatting>
  <conditionalFormatting sqref="I133:I252 M133:M252 P133:P252">
    <cfRule type="cellIs" dxfId="6" priority="1" operator="notBetween">
      <formula>-10</formula>
      <formula>10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52"/>
  <sheetViews>
    <sheetView topLeftCell="F1" zoomScale="200" zoomScaleNormal="200" zoomScalePageLayoutView="200" workbookViewId="0">
      <selection activeCell="H2" sqref="H2:J4"/>
    </sheetView>
  </sheetViews>
  <sheetFormatPr baseColWidth="10" defaultRowHeight="12" x14ac:dyDescent="0"/>
  <cols>
    <col min="4" max="4" width="11.33203125" bestFit="1" customWidth="1"/>
    <col min="7" max="7" width="11.33203125" bestFit="1" customWidth="1"/>
    <col min="8" max="9" width="13.6640625" customWidth="1"/>
    <col min="21" max="21" width="9.33203125" customWidth="1"/>
    <col min="22" max="22" width="6" customWidth="1"/>
    <col min="23" max="23" width="9.6640625" customWidth="1"/>
    <col min="24" max="24" width="5.6640625" customWidth="1"/>
  </cols>
  <sheetData>
    <row r="2" spans="2:28">
      <c r="D2" s="1" t="s">
        <v>28</v>
      </c>
      <c r="H2" s="23" t="s">
        <v>47</v>
      </c>
      <c r="I2" s="1" t="s">
        <v>48</v>
      </c>
      <c r="J2" s="1" t="s">
        <v>49</v>
      </c>
    </row>
    <row r="3" spans="2:28">
      <c r="B3" s="1" t="s">
        <v>41</v>
      </c>
      <c r="C3" s="6">
        <f>keff_results!C9</f>
        <v>1.06663</v>
      </c>
      <c r="D3" s="6">
        <f>keff_results!E9</f>
        <v>2.0265969999999999E-4</v>
      </c>
      <c r="H3" s="13">
        <v>1</v>
      </c>
      <c r="I3" s="2">
        <v>6.2500000000000005E-7</v>
      </c>
      <c r="J3">
        <v>19.6403</v>
      </c>
      <c r="R3" s="1" t="s">
        <v>36</v>
      </c>
      <c r="U3" s="1" t="s">
        <v>22</v>
      </c>
    </row>
    <row r="4" spans="2:28">
      <c r="B4" s="1" t="s">
        <v>18</v>
      </c>
      <c r="C4" s="6">
        <f>keff_results!F9</f>
        <v>1.0660000000000001</v>
      </c>
      <c r="D4" s="6">
        <f>keff_results!G9</f>
        <v>2.0000000000000001E-4</v>
      </c>
      <c r="E4" s="11">
        <f>(C4-$C$3)*100000/$C$3</f>
        <v>-59.064530343221961</v>
      </c>
      <c r="F4" s="5" t="s">
        <v>10</v>
      </c>
      <c r="H4" s="13">
        <v>2</v>
      </c>
      <c r="I4">
        <v>0</v>
      </c>
      <c r="J4">
        <f>I3</f>
        <v>6.2500000000000005E-7</v>
      </c>
    </row>
    <row r="5" spans="2:28">
      <c r="B5" s="1" t="s">
        <v>43</v>
      </c>
      <c r="C5" s="6">
        <f>keff_results!H9</f>
        <v>0</v>
      </c>
      <c r="D5" s="6">
        <f>keff_results!J9</f>
        <v>0</v>
      </c>
      <c r="E5" s="11">
        <f t="shared" ref="E5:E6" si="0">(C5-$C$3)*100000/$C$3</f>
        <v>-100000</v>
      </c>
      <c r="F5" s="5" t="s">
        <v>10</v>
      </c>
      <c r="R5" s="2">
        <v>1104240000000000</v>
      </c>
      <c r="S5">
        <v>1.026E-2</v>
      </c>
      <c r="U5" s="2">
        <v>6612000000000000</v>
      </c>
      <c r="V5">
        <v>1.31</v>
      </c>
      <c r="W5" s="2">
        <v>1.204E+16</v>
      </c>
      <c r="X5">
        <v>0.98</v>
      </c>
      <c r="AA5" s="2"/>
      <c r="AB5" s="2"/>
    </row>
    <row r="6" spans="2:28">
      <c r="B6" s="1" t="s">
        <v>42</v>
      </c>
      <c r="C6" s="6">
        <f>keff_results!K9</f>
        <v>0</v>
      </c>
      <c r="D6" s="6">
        <f>keff_results!L9</f>
        <v>0</v>
      </c>
      <c r="E6" s="11">
        <f t="shared" si="0"/>
        <v>-100000</v>
      </c>
      <c r="F6" s="5" t="s">
        <v>10</v>
      </c>
      <c r="R6" s="2">
        <v>7646220000000000</v>
      </c>
      <c r="S6">
        <v>4.9800000000000001E-3</v>
      </c>
      <c r="U6" s="2">
        <v>962800000000000</v>
      </c>
      <c r="V6">
        <v>3.43</v>
      </c>
      <c r="W6" s="2">
        <v>5139000000000000</v>
      </c>
      <c r="X6">
        <v>1.49</v>
      </c>
      <c r="AA6" s="2"/>
      <c r="AB6" s="2"/>
    </row>
    <row r="7" spans="2:28">
      <c r="B7" s="1"/>
      <c r="C7" s="6"/>
      <c r="D7" s="6"/>
      <c r="E7" s="11"/>
      <c r="F7" s="5"/>
      <c r="R7" s="2">
        <v>1109790000000000</v>
      </c>
      <c r="S7">
        <v>1.056E-2</v>
      </c>
      <c r="U7" s="2">
        <v>6566000000000000</v>
      </c>
      <c r="V7">
        <v>1.31</v>
      </c>
      <c r="W7" s="2">
        <v>1.213E+16</v>
      </c>
      <c r="X7">
        <v>0.97</v>
      </c>
      <c r="AA7" s="2"/>
    </row>
    <row r="8" spans="2:28">
      <c r="B8" s="21"/>
      <c r="C8" s="21"/>
      <c r="D8" s="30" t="s">
        <v>33</v>
      </c>
      <c r="E8" s="30"/>
      <c r="F8" s="30"/>
      <c r="G8" s="30" t="s">
        <v>19</v>
      </c>
      <c r="H8" s="30"/>
      <c r="I8" s="30"/>
      <c r="J8" s="30" t="s">
        <v>34</v>
      </c>
      <c r="K8" s="30"/>
      <c r="L8" s="30"/>
      <c r="M8" s="30"/>
      <c r="N8" s="30" t="s">
        <v>11</v>
      </c>
      <c r="O8" s="30"/>
      <c r="P8" s="30"/>
      <c r="R8" s="2">
        <v>7595370000000000</v>
      </c>
      <c r="S8">
        <v>4.3800000000000002E-3</v>
      </c>
      <c r="U8" s="2">
        <v>953700000000000</v>
      </c>
      <c r="V8">
        <v>3.44</v>
      </c>
      <c r="W8" s="2">
        <v>5379000000000000</v>
      </c>
      <c r="X8">
        <v>1.45</v>
      </c>
      <c r="AA8" s="2"/>
    </row>
    <row r="9" spans="2:28">
      <c r="B9" s="21" t="s">
        <v>46</v>
      </c>
      <c r="C9" s="21" t="s">
        <v>9</v>
      </c>
      <c r="D9" s="21" t="s">
        <v>20</v>
      </c>
      <c r="E9" s="21" t="s">
        <v>27</v>
      </c>
      <c r="F9" s="21" t="s">
        <v>17</v>
      </c>
      <c r="G9" s="21" t="s">
        <v>20</v>
      </c>
      <c r="H9" s="21" t="s">
        <v>17</v>
      </c>
      <c r="I9" s="21" t="s">
        <v>4</v>
      </c>
      <c r="J9" s="21" t="s">
        <v>20</v>
      </c>
      <c r="K9" s="21" t="s">
        <v>27</v>
      </c>
      <c r="L9" s="21" t="s">
        <v>17</v>
      </c>
      <c r="M9" s="21" t="s">
        <v>4</v>
      </c>
      <c r="N9" s="21" t="s">
        <v>20</v>
      </c>
      <c r="O9" s="21" t="s">
        <v>17</v>
      </c>
      <c r="P9" s="21" t="s">
        <v>4</v>
      </c>
      <c r="R9" s="2">
        <v>1102040000000000</v>
      </c>
      <c r="S9">
        <v>1.004E-2</v>
      </c>
      <c r="U9" s="2">
        <v>6499000000000000</v>
      </c>
      <c r="V9">
        <v>1.32</v>
      </c>
      <c r="W9" s="2">
        <v>1.158E+16</v>
      </c>
      <c r="X9">
        <v>1</v>
      </c>
      <c r="AA9" s="2"/>
    </row>
    <row r="10" spans="2:28">
      <c r="B10" s="19">
        <v>1</v>
      </c>
      <c r="C10" s="13">
        <v>1</v>
      </c>
      <c r="D10" s="29">
        <f>R6</f>
        <v>7646220000000000</v>
      </c>
      <c r="E10" s="15">
        <f>S6</f>
        <v>4.9800000000000001E-3</v>
      </c>
      <c r="F10" s="15">
        <f>E10*100</f>
        <v>0.498</v>
      </c>
      <c r="G10" s="29">
        <f>U5</f>
        <v>6612000000000000</v>
      </c>
      <c r="H10" s="15">
        <f>V5</f>
        <v>1.31</v>
      </c>
      <c r="I10" s="16">
        <f>(G10-$D10)*100/$D10</f>
        <v>-13.525899071698172</v>
      </c>
      <c r="J10" s="24"/>
      <c r="K10" s="25"/>
      <c r="L10" s="15">
        <f>K10*100</f>
        <v>0</v>
      </c>
      <c r="M10" s="16">
        <f>(J10-$D10)*100/$D10</f>
        <v>-100</v>
      </c>
      <c r="N10" s="24"/>
      <c r="O10" s="25"/>
      <c r="P10" s="16">
        <f>(N10-$D10)*100/$D10</f>
        <v>-100</v>
      </c>
      <c r="R10" s="2">
        <v>7492490000000000</v>
      </c>
      <c r="S10">
        <v>4.8199999999999996E-3</v>
      </c>
      <c r="U10" s="2">
        <v>918600000000000</v>
      </c>
      <c r="V10">
        <v>3.51</v>
      </c>
      <c r="W10" s="2">
        <v>4939000000000000</v>
      </c>
      <c r="X10">
        <v>1.52</v>
      </c>
    </row>
    <row r="11" spans="2:28">
      <c r="B11" s="13"/>
      <c r="C11" s="13">
        <v>2</v>
      </c>
      <c r="D11" s="29">
        <f>R5</f>
        <v>1104240000000000</v>
      </c>
      <c r="E11" s="15">
        <f>S5</f>
        <v>1.026E-2</v>
      </c>
      <c r="F11" s="15">
        <f t="shared" ref="F11:F74" si="1">E11*100</f>
        <v>1.026</v>
      </c>
      <c r="G11" s="29">
        <f t="shared" ref="G11:H11" si="2">U6</f>
        <v>962800000000000</v>
      </c>
      <c r="H11" s="15">
        <f t="shared" si="2"/>
        <v>3.43</v>
      </c>
      <c r="I11" s="16">
        <f t="shared" ref="I11:I74" si="3">(G11-$D11)*100/$D11</f>
        <v>-12.808809679055278</v>
      </c>
      <c r="J11" s="24"/>
      <c r="K11" s="25"/>
      <c r="L11" s="15">
        <f t="shared" ref="L11:L74" si="4">K11*100</f>
        <v>0</v>
      </c>
      <c r="M11" s="16">
        <f t="shared" ref="M11:M74" si="5">(J11-$D11)*100/$D11</f>
        <v>-100</v>
      </c>
      <c r="N11" s="24"/>
      <c r="O11" s="25"/>
      <c r="P11" s="16">
        <f t="shared" ref="P11:P74" si="6">(N11-$D11)*100/$D11</f>
        <v>-100</v>
      </c>
      <c r="R11" s="2">
        <v>1079610000000000</v>
      </c>
      <c r="S11">
        <v>1.014E-2</v>
      </c>
      <c r="U11" s="2">
        <v>6495000000000000</v>
      </c>
      <c r="V11">
        <v>1.32</v>
      </c>
      <c r="W11" s="2">
        <v>1.179E+16</v>
      </c>
      <c r="X11">
        <v>0.99</v>
      </c>
    </row>
    <row r="12" spans="2:28">
      <c r="B12" s="13">
        <v>2</v>
      </c>
      <c r="C12" s="13">
        <v>1</v>
      </c>
      <c r="D12" s="29">
        <f>R8</f>
        <v>7595370000000000</v>
      </c>
      <c r="E12" s="15">
        <f>S8</f>
        <v>4.3800000000000002E-3</v>
      </c>
      <c r="F12" s="15">
        <f t="shared" si="1"/>
        <v>0.438</v>
      </c>
      <c r="G12" s="29">
        <f t="shared" ref="G12:H12" si="7">U7</f>
        <v>6566000000000000</v>
      </c>
      <c r="H12" s="15">
        <f t="shared" si="7"/>
        <v>1.31</v>
      </c>
      <c r="I12" s="16">
        <f t="shared" si="3"/>
        <v>-13.55259849092276</v>
      </c>
      <c r="J12" s="24"/>
      <c r="K12" s="25"/>
      <c r="L12" s="15">
        <f t="shared" si="4"/>
        <v>0</v>
      </c>
      <c r="M12" s="16">
        <f t="shared" si="5"/>
        <v>-100</v>
      </c>
      <c r="N12" s="24"/>
      <c r="O12" s="25"/>
      <c r="P12" s="16">
        <f t="shared" si="6"/>
        <v>-100</v>
      </c>
      <c r="R12" s="2">
        <v>7384420000000000</v>
      </c>
      <c r="S12">
        <v>4.45E-3</v>
      </c>
      <c r="U12" s="2">
        <v>969600000000000</v>
      </c>
      <c r="V12">
        <v>3.42</v>
      </c>
      <c r="W12" s="2">
        <v>5097000000000000</v>
      </c>
      <c r="X12">
        <v>1.49</v>
      </c>
    </row>
    <row r="13" spans="2:28">
      <c r="B13" s="13"/>
      <c r="C13" s="13">
        <v>2</v>
      </c>
      <c r="D13" s="29">
        <f>R7</f>
        <v>1109790000000000</v>
      </c>
      <c r="E13" s="15">
        <f>S7</f>
        <v>1.056E-2</v>
      </c>
      <c r="F13" s="15">
        <f t="shared" si="1"/>
        <v>1.056</v>
      </c>
      <c r="G13" s="29">
        <f t="shared" ref="G13:H13" si="8">U8</f>
        <v>953700000000000</v>
      </c>
      <c r="H13" s="15">
        <f t="shared" si="8"/>
        <v>3.44</v>
      </c>
      <c r="I13" s="16">
        <f t="shared" si="3"/>
        <v>-14.064823074635742</v>
      </c>
      <c r="J13" s="24"/>
      <c r="K13" s="25"/>
      <c r="L13" s="15">
        <f t="shared" si="4"/>
        <v>0</v>
      </c>
      <c r="M13" s="16">
        <f t="shared" si="5"/>
        <v>-100</v>
      </c>
      <c r="N13" s="24"/>
      <c r="O13" s="25"/>
      <c r="P13" s="16">
        <f t="shared" si="6"/>
        <v>-100</v>
      </c>
      <c r="R13" s="2">
        <v>1088050000000000</v>
      </c>
      <c r="S13">
        <v>1.0840000000000001E-2</v>
      </c>
      <c r="U13" s="2">
        <v>6236000000000000</v>
      </c>
      <c r="V13">
        <v>1.35</v>
      </c>
      <c r="W13" s="2">
        <v>1.12E+16</v>
      </c>
      <c r="X13">
        <v>1.02</v>
      </c>
    </row>
    <row r="14" spans="2:28">
      <c r="B14" s="13">
        <v>3</v>
      </c>
      <c r="C14" s="13">
        <v>1</v>
      </c>
      <c r="D14" s="29">
        <f t="shared" ref="D14:E14" si="9">R10</f>
        <v>7492490000000000</v>
      </c>
      <c r="E14" s="15">
        <f t="shared" si="9"/>
        <v>4.8199999999999996E-3</v>
      </c>
      <c r="F14" s="15">
        <f t="shared" si="1"/>
        <v>0.48199999999999998</v>
      </c>
      <c r="G14" s="29">
        <f t="shared" ref="G14:H14" si="10">U9</f>
        <v>6499000000000000</v>
      </c>
      <c r="H14" s="15">
        <f t="shared" si="10"/>
        <v>1.32</v>
      </c>
      <c r="I14" s="16">
        <f t="shared" si="3"/>
        <v>-13.259810823905003</v>
      </c>
      <c r="J14" s="24"/>
      <c r="K14" s="25"/>
      <c r="L14" s="15">
        <f t="shared" si="4"/>
        <v>0</v>
      </c>
      <c r="M14" s="16">
        <f t="shared" si="5"/>
        <v>-100</v>
      </c>
      <c r="N14" s="24"/>
      <c r="O14" s="25"/>
      <c r="P14" s="16">
        <f t="shared" si="6"/>
        <v>-100</v>
      </c>
      <c r="R14" s="2">
        <v>7124200000000000</v>
      </c>
      <c r="S14">
        <v>4.5599999999999998E-3</v>
      </c>
      <c r="U14" s="2">
        <v>889200000000000</v>
      </c>
      <c r="V14">
        <v>3.57</v>
      </c>
      <c r="W14" s="2">
        <v>5005000000000000</v>
      </c>
      <c r="X14">
        <v>1.51</v>
      </c>
    </row>
    <row r="15" spans="2:28">
      <c r="B15" s="13"/>
      <c r="C15" s="13">
        <v>2</v>
      </c>
      <c r="D15" s="29">
        <f t="shared" ref="D15:E15" si="11">R9</f>
        <v>1102040000000000</v>
      </c>
      <c r="E15" s="15">
        <f t="shared" si="11"/>
        <v>1.004E-2</v>
      </c>
      <c r="F15" s="15">
        <f t="shared" si="1"/>
        <v>1.004</v>
      </c>
      <c r="G15" s="29">
        <f t="shared" ref="G15:H15" si="12">U10</f>
        <v>918600000000000</v>
      </c>
      <c r="H15" s="15">
        <f t="shared" si="12"/>
        <v>3.51</v>
      </c>
      <c r="I15" s="16">
        <f t="shared" si="3"/>
        <v>-16.645493811476896</v>
      </c>
      <c r="J15" s="24"/>
      <c r="K15" s="25"/>
      <c r="L15" s="15">
        <f t="shared" si="4"/>
        <v>0</v>
      </c>
      <c r="M15" s="16">
        <f t="shared" si="5"/>
        <v>-100</v>
      </c>
      <c r="N15" s="24"/>
      <c r="O15" s="25"/>
      <c r="P15" s="16">
        <f t="shared" si="6"/>
        <v>-100</v>
      </c>
      <c r="R15" s="2">
        <v>1039370000000000</v>
      </c>
      <c r="S15">
        <v>1.064E-2</v>
      </c>
      <c r="U15" s="2">
        <v>6182000000000000</v>
      </c>
      <c r="V15">
        <v>1.35</v>
      </c>
      <c r="W15" s="2">
        <v>1.112E+16</v>
      </c>
      <c r="X15">
        <v>1.01</v>
      </c>
    </row>
    <row r="16" spans="2:28">
      <c r="B16" s="13">
        <v>4</v>
      </c>
      <c r="C16" s="13">
        <v>1</v>
      </c>
      <c r="D16" s="29">
        <f t="shared" ref="D16:E16" si="13">R12</f>
        <v>7384420000000000</v>
      </c>
      <c r="E16" s="15">
        <f t="shared" si="13"/>
        <v>4.45E-3</v>
      </c>
      <c r="F16" s="15">
        <f t="shared" si="1"/>
        <v>0.44500000000000001</v>
      </c>
      <c r="G16" s="29">
        <f t="shared" ref="G16:H16" si="14">U11</f>
        <v>6495000000000000</v>
      </c>
      <c r="H16" s="15">
        <f t="shared" si="14"/>
        <v>1.32</v>
      </c>
      <c r="I16" s="16">
        <f t="shared" si="3"/>
        <v>-12.044547845328408</v>
      </c>
      <c r="J16" s="13"/>
      <c r="K16" s="20"/>
      <c r="L16" s="15">
        <f t="shared" si="4"/>
        <v>0</v>
      </c>
      <c r="M16" s="16">
        <f t="shared" si="5"/>
        <v>-100</v>
      </c>
      <c r="N16" s="20"/>
      <c r="O16" s="20"/>
      <c r="P16" s="16">
        <f t="shared" si="6"/>
        <v>-100</v>
      </c>
      <c r="R16" s="2">
        <v>6987750000000000</v>
      </c>
      <c r="S16">
        <v>4.7299999999999998E-3</v>
      </c>
      <c r="U16" s="2">
        <v>924300000000000</v>
      </c>
      <c r="V16">
        <v>3.5</v>
      </c>
      <c r="W16" s="2">
        <v>4940000000000000</v>
      </c>
      <c r="X16">
        <v>1.52</v>
      </c>
    </row>
    <row r="17" spans="2:24">
      <c r="B17" s="13"/>
      <c r="C17" s="13">
        <v>2</v>
      </c>
      <c r="D17" s="29">
        <f t="shared" ref="D17:E17" si="15">R11</f>
        <v>1079610000000000</v>
      </c>
      <c r="E17" s="15">
        <f t="shared" si="15"/>
        <v>1.014E-2</v>
      </c>
      <c r="F17" s="15">
        <f t="shared" si="1"/>
        <v>1.014</v>
      </c>
      <c r="G17" s="29">
        <f t="shared" ref="G17:H17" si="16">U12</f>
        <v>969600000000000</v>
      </c>
      <c r="H17" s="15">
        <f t="shared" si="16"/>
        <v>3.42</v>
      </c>
      <c r="I17" s="16">
        <f t="shared" si="3"/>
        <v>-10.18979075777364</v>
      </c>
      <c r="J17" s="13"/>
      <c r="K17" s="20"/>
      <c r="L17" s="15">
        <f t="shared" si="4"/>
        <v>0</v>
      </c>
      <c r="M17" s="16">
        <f t="shared" si="5"/>
        <v>-100</v>
      </c>
      <c r="N17" s="20"/>
      <c r="O17" s="20"/>
      <c r="P17" s="16">
        <f t="shared" si="6"/>
        <v>-100</v>
      </c>
      <c r="R17" s="2">
        <v>1032510000000000</v>
      </c>
      <c r="S17">
        <v>1.0240000000000001E-2</v>
      </c>
      <c r="U17" s="2">
        <v>6011000000000000</v>
      </c>
      <c r="V17">
        <v>1.37</v>
      </c>
      <c r="W17" s="2">
        <v>1.043E+16</v>
      </c>
      <c r="X17">
        <v>1.05</v>
      </c>
    </row>
    <row r="18" spans="2:24">
      <c r="B18" s="13">
        <v>5</v>
      </c>
      <c r="C18" s="13">
        <v>1</v>
      </c>
      <c r="D18" s="29">
        <f t="shared" ref="D18:E18" si="17">R14</f>
        <v>7124200000000000</v>
      </c>
      <c r="E18" s="15">
        <f t="shared" si="17"/>
        <v>4.5599999999999998E-3</v>
      </c>
      <c r="F18" s="15">
        <f t="shared" si="1"/>
        <v>0.45599999999999996</v>
      </c>
      <c r="G18" s="29">
        <f t="shared" ref="G18:H18" si="18">U13</f>
        <v>6236000000000000</v>
      </c>
      <c r="H18" s="15">
        <f t="shared" si="18"/>
        <v>1.35</v>
      </c>
      <c r="I18" s="16">
        <f t="shared" si="3"/>
        <v>-12.467364756744617</v>
      </c>
      <c r="J18" s="13"/>
      <c r="K18" s="20"/>
      <c r="L18" s="15">
        <f t="shared" si="4"/>
        <v>0</v>
      </c>
      <c r="M18" s="16">
        <f t="shared" si="5"/>
        <v>-100</v>
      </c>
      <c r="N18" s="20"/>
      <c r="O18" s="20"/>
      <c r="P18" s="16">
        <f t="shared" si="6"/>
        <v>-100</v>
      </c>
      <c r="R18" s="2">
        <v>6725480000000000</v>
      </c>
      <c r="S18">
        <v>4.7499999999999999E-3</v>
      </c>
      <c r="U18" s="2">
        <v>899400000000000</v>
      </c>
      <c r="V18">
        <v>3.55</v>
      </c>
      <c r="W18" s="2">
        <v>5001000000000000</v>
      </c>
      <c r="X18">
        <v>1.51</v>
      </c>
    </row>
    <row r="19" spans="2:24">
      <c r="B19" s="13"/>
      <c r="C19" s="13">
        <v>2</v>
      </c>
      <c r="D19" s="29">
        <f t="shared" ref="D19:E19" si="19">R13</f>
        <v>1088050000000000</v>
      </c>
      <c r="E19" s="15">
        <f t="shared" si="19"/>
        <v>1.0840000000000001E-2</v>
      </c>
      <c r="F19" s="15">
        <f t="shared" si="1"/>
        <v>1.0840000000000001</v>
      </c>
      <c r="G19" s="29">
        <f t="shared" ref="G19:H19" si="20">U14</f>
        <v>889200000000000</v>
      </c>
      <c r="H19" s="15">
        <f t="shared" si="20"/>
        <v>3.57</v>
      </c>
      <c r="I19" s="16">
        <f t="shared" si="3"/>
        <v>-18.275814530582235</v>
      </c>
      <c r="J19" s="13"/>
      <c r="K19" s="20"/>
      <c r="L19" s="15">
        <f t="shared" si="4"/>
        <v>0</v>
      </c>
      <c r="M19" s="16">
        <f t="shared" si="5"/>
        <v>-100</v>
      </c>
      <c r="N19" s="20"/>
      <c r="O19" s="20"/>
      <c r="P19" s="16">
        <f t="shared" si="6"/>
        <v>-100</v>
      </c>
      <c r="R19" s="2">
        <v>1059410000000000</v>
      </c>
      <c r="S19">
        <v>9.5499999999999995E-3</v>
      </c>
      <c r="U19" s="2">
        <v>5681000000000000</v>
      </c>
      <c r="V19">
        <v>1.41</v>
      </c>
      <c r="W19" s="2">
        <v>1.031E+16</v>
      </c>
      <c r="X19">
        <v>1.06</v>
      </c>
    </row>
    <row r="20" spans="2:24">
      <c r="B20" s="13">
        <v>6</v>
      </c>
      <c r="C20" s="13">
        <v>1</v>
      </c>
      <c r="D20" s="29">
        <f t="shared" ref="D20:E20" si="21">R16</f>
        <v>6987750000000000</v>
      </c>
      <c r="E20" s="15">
        <f t="shared" si="21"/>
        <v>4.7299999999999998E-3</v>
      </c>
      <c r="F20" s="15">
        <f t="shared" si="1"/>
        <v>0.47299999999999998</v>
      </c>
      <c r="G20" s="29">
        <f t="shared" ref="G20:H20" si="22">U15</f>
        <v>6182000000000000</v>
      </c>
      <c r="H20" s="15">
        <f t="shared" si="22"/>
        <v>1.35</v>
      </c>
      <c r="I20" s="16">
        <f t="shared" si="3"/>
        <v>-11.530893349075168</v>
      </c>
      <c r="J20" s="13"/>
      <c r="K20" s="20"/>
      <c r="L20" s="15">
        <f t="shared" si="4"/>
        <v>0</v>
      </c>
      <c r="M20" s="16">
        <f t="shared" si="5"/>
        <v>-100</v>
      </c>
      <c r="N20" s="20"/>
      <c r="O20" s="20"/>
      <c r="P20" s="16">
        <f t="shared" si="6"/>
        <v>-100</v>
      </c>
      <c r="R20" s="2">
        <v>6542750000000000</v>
      </c>
      <c r="S20">
        <v>5.11E-3</v>
      </c>
      <c r="U20" s="2">
        <v>907300000000000</v>
      </c>
      <c r="V20">
        <v>3.54</v>
      </c>
      <c r="W20" s="2">
        <v>5098000000000000</v>
      </c>
      <c r="X20">
        <v>1.49</v>
      </c>
    </row>
    <row r="21" spans="2:24">
      <c r="B21" s="13"/>
      <c r="C21" s="13">
        <v>2</v>
      </c>
      <c r="D21" s="29">
        <f t="shared" ref="D21:E21" si="23">R15</f>
        <v>1039370000000000</v>
      </c>
      <c r="E21" s="15">
        <f t="shared" si="23"/>
        <v>1.064E-2</v>
      </c>
      <c r="F21" s="15">
        <f t="shared" si="1"/>
        <v>1.0640000000000001</v>
      </c>
      <c r="G21" s="29">
        <f t="shared" ref="G21:H21" si="24">U16</f>
        <v>924300000000000</v>
      </c>
      <c r="H21" s="15">
        <f t="shared" si="24"/>
        <v>3.5</v>
      </c>
      <c r="I21" s="16">
        <f t="shared" si="3"/>
        <v>-11.07112962660073</v>
      </c>
      <c r="J21" s="13"/>
      <c r="K21" s="20"/>
      <c r="L21" s="15">
        <f t="shared" si="4"/>
        <v>0</v>
      </c>
      <c r="M21" s="16">
        <f t="shared" si="5"/>
        <v>-100</v>
      </c>
      <c r="N21" s="20"/>
      <c r="O21" s="20"/>
      <c r="P21" s="16">
        <f t="shared" si="6"/>
        <v>-100</v>
      </c>
      <c r="R21" s="2">
        <v>1404660000000000</v>
      </c>
      <c r="S21">
        <v>8.5500000000000003E-3</v>
      </c>
      <c r="U21" s="2">
        <v>5758000000000000</v>
      </c>
      <c r="V21">
        <v>1.4</v>
      </c>
      <c r="W21" s="2">
        <v>1.011E+16</v>
      </c>
      <c r="X21">
        <v>1.07</v>
      </c>
    </row>
    <row r="22" spans="2:24">
      <c r="B22" s="13">
        <v>7</v>
      </c>
      <c r="C22" s="13">
        <v>1</v>
      </c>
      <c r="D22" s="29">
        <f t="shared" ref="D22:E22" si="25">R18</f>
        <v>6725480000000000</v>
      </c>
      <c r="E22" s="15">
        <f t="shared" si="25"/>
        <v>4.7499999999999999E-3</v>
      </c>
      <c r="F22" s="15">
        <f t="shared" si="1"/>
        <v>0.47499999999999998</v>
      </c>
      <c r="G22" s="29">
        <f t="shared" ref="G22:H22" si="26">U17</f>
        <v>6011000000000000</v>
      </c>
      <c r="H22" s="15">
        <f t="shared" si="26"/>
        <v>1.37</v>
      </c>
      <c r="I22" s="16">
        <f t="shared" si="3"/>
        <v>-10.623479662418147</v>
      </c>
      <c r="J22" s="13"/>
      <c r="K22" s="20"/>
      <c r="L22" s="15">
        <f t="shared" si="4"/>
        <v>0</v>
      </c>
      <c r="M22" s="16">
        <f t="shared" si="5"/>
        <v>-100</v>
      </c>
      <c r="N22" s="20"/>
      <c r="O22" s="20"/>
      <c r="P22" s="16">
        <f t="shared" si="6"/>
        <v>-100</v>
      </c>
      <c r="R22" s="2">
        <v>6476350000000000</v>
      </c>
      <c r="S22">
        <v>5.2300000000000003E-3</v>
      </c>
      <c r="U22" s="2">
        <v>1247000000000000</v>
      </c>
      <c r="V22">
        <v>3.01</v>
      </c>
      <c r="W22" s="2">
        <v>6664000000000000</v>
      </c>
      <c r="X22">
        <v>1.31</v>
      </c>
    </row>
    <row r="23" spans="2:24">
      <c r="B23" s="13"/>
      <c r="C23" s="13">
        <v>2</v>
      </c>
      <c r="D23" s="29">
        <f t="shared" ref="D23:E23" si="27">R17</f>
        <v>1032510000000000</v>
      </c>
      <c r="E23" s="15">
        <f t="shared" si="27"/>
        <v>1.0240000000000001E-2</v>
      </c>
      <c r="F23" s="15">
        <f t="shared" si="1"/>
        <v>1.024</v>
      </c>
      <c r="G23" s="29">
        <f t="shared" ref="G23:H23" si="28">U18</f>
        <v>899400000000000</v>
      </c>
      <c r="H23" s="15">
        <f t="shared" si="28"/>
        <v>3.55</v>
      </c>
      <c r="I23" s="16">
        <f t="shared" si="3"/>
        <v>-12.891884824360055</v>
      </c>
      <c r="J23" s="13"/>
      <c r="K23" s="20"/>
      <c r="L23" s="15">
        <f t="shared" si="4"/>
        <v>0</v>
      </c>
      <c r="M23" s="16">
        <f t="shared" si="5"/>
        <v>-100</v>
      </c>
      <c r="N23" s="20"/>
      <c r="O23" s="20"/>
      <c r="P23" s="16">
        <f t="shared" si="6"/>
        <v>-100</v>
      </c>
      <c r="R23" s="2">
        <v>2213880000000000</v>
      </c>
      <c r="S23">
        <v>6.96E-3</v>
      </c>
      <c r="U23" s="2">
        <v>5607000000000000</v>
      </c>
      <c r="V23">
        <v>1.42</v>
      </c>
      <c r="W23" s="2">
        <v>1.004E+16</v>
      </c>
      <c r="X23">
        <v>1.07</v>
      </c>
    </row>
    <row r="24" spans="2:24">
      <c r="B24" s="13">
        <v>8</v>
      </c>
      <c r="C24" s="13">
        <v>1</v>
      </c>
      <c r="D24" s="29">
        <f t="shared" ref="D24:E24" si="29">R20</f>
        <v>6542750000000000</v>
      </c>
      <c r="E24" s="15">
        <f t="shared" si="29"/>
        <v>5.11E-3</v>
      </c>
      <c r="F24" s="15">
        <f t="shared" si="1"/>
        <v>0.51100000000000001</v>
      </c>
      <c r="G24" s="29">
        <f t="shared" ref="G24:H24" si="30">U19</f>
        <v>5681000000000000</v>
      </c>
      <c r="H24" s="15">
        <f t="shared" si="30"/>
        <v>1.41</v>
      </c>
      <c r="I24" s="16">
        <f t="shared" si="3"/>
        <v>-13.17106721179932</v>
      </c>
      <c r="J24" s="13"/>
      <c r="K24" s="20"/>
      <c r="L24" s="15">
        <f t="shared" si="4"/>
        <v>0</v>
      </c>
      <c r="M24" s="16">
        <f t="shared" si="5"/>
        <v>-100</v>
      </c>
      <c r="N24" s="20"/>
      <c r="O24" s="20"/>
      <c r="P24" s="16">
        <f t="shared" si="6"/>
        <v>-100</v>
      </c>
      <c r="R24" s="2">
        <v>6595480000000000</v>
      </c>
      <c r="S24">
        <v>5.3699999999999998E-3</v>
      </c>
      <c r="U24" s="2">
        <v>1881000000000000</v>
      </c>
      <c r="V24">
        <v>2.4500000000000002</v>
      </c>
      <c r="W24" s="2">
        <v>1.057E+16</v>
      </c>
      <c r="X24">
        <v>1.04</v>
      </c>
    </row>
    <row r="25" spans="2:24">
      <c r="B25" s="13"/>
      <c r="C25" s="13">
        <v>2</v>
      </c>
      <c r="D25" s="29">
        <f t="shared" ref="D25:E25" si="31">R19</f>
        <v>1059410000000000</v>
      </c>
      <c r="E25" s="15">
        <f t="shared" si="31"/>
        <v>9.5499999999999995E-3</v>
      </c>
      <c r="F25" s="15">
        <f t="shared" si="1"/>
        <v>0.95499999999999996</v>
      </c>
      <c r="G25" s="29">
        <f t="shared" ref="G25:H25" si="32">U20</f>
        <v>907300000000000</v>
      </c>
      <c r="H25" s="15">
        <f t="shared" si="32"/>
        <v>3.54</v>
      </c>
      <c r="I25" s="16">
        <f t="shared" si="3"/>
        <v>-14.357991712368205</v>
      </c>
      <c r="J25" s="13"/>
      <c r="K25" s="20"/>
      <c r="L25" s="15">
        <f t="shared" si="4"/>
        <v>0</v>
      </c>
      <c r="M25" s="16">
        <f t="shared" si="5"/>
        <v>-100</v>
      </c>
      <c r="N25" s="20"/>
      <c r="O25" s="20"/>
      <c r="P25" s="16">
        <f t="shared" si="6"/>
        <v>-100</v>
      </c>
      <c r="R25" s="2">
        <v>1118470000000000</v>
      </c>
      <c r="S25">
        <v>9.9699999999999997E-3</v>
      </c>
      <c r="U25" s="2">
        <v>6605000000000000</v>
      </c>
      <c r="V25">
        <v>1.31</v>
      </c>
      <c r="W25" s="2">
        <v>1.206E+16</v>
      </c>
      <c r="X25">
        <v>0.97</v>
      </c>
    </row>
    <row r="26" spans="2:24">
      <c r="B26" s="13">
        <v>9</v>
      </c>
      <c r="C26" s="13">
        <v>1</v>
      </c>
      <c r="D26" s="29">
        <f t="shared" ref="D26:E26" si="33">R22</f>
        <v>6476350000000000</v>
      </c>
      <c r="E26" s="15">
        <f t="shared" si="33"/>
        <v>5.2300000000000003E-3</v>
      </c>
      <c r="F26" s="15">
        <f t="shared" si="1"/>
        <v>0.52300000000000002</v>
      </c>
      <c r="G26" s="29">
        <f t="shared" ref="G26:H26" si="34">U21</f>
        <v>5758000000000000</v>
      </c>
      <c r="H26" s="15">
        <f t="shared" si="34"/>
        <v>1.4</v>
      </c>
      <c r="I26" s="16">
        <f t="shared" si="3"/>
        <v>-11.091895898152508</v>
      </c>
      <c r="J26" s="13"/>
      <c r="K26" s="20"/>
      <c r="L26" s="15">
        <f t="shared" si="4"/>
        <v>0</v>
      </c>
      <c r="M26" s="16">
        <f t="shared" si="5"/>
        <v>-100</v>
      </c>
      <c r="N26" s="20"/>
      <c r="O26" s="20"/>
      <c r="P26" s="16">
        <f t="shared" si="6"/>
        <v>-100</v>
      </c>
      <c r="R26" s="2">
        <v>7718480000000000</v>
      </c>
      <c r="S26">
        <v>4.7699999999999999E-3</v>
      </c>
      <c r="U26" s="2">
        <v>928800000000000</v>
      </c>
      <c r="V26">
        <v>3.49</v>
      </c>
      <c r="W26" s="2">
        <v>5415000000000000</v>
      </c>
      <c r="X26">
        <v>1.45</v>
      </c>
    </row>
    <row r="27" spans="2:24">
      <c r="B27" s="13"/>
      <c r="C27" s="13">
        <v>2</v>
      </c>
      <c r="D27" s="29">
        <f t="shared" ref="D27:E27" si="35">R21</f>
        <v>1404660000000000</v>
      </c>
      <c r="E27" s="15">
        <f t="shared" si="35"/>
        <v>8.5500000000000003E-3</v>
      </c>
      <c r="F27" s="15">
        <f t="shared" si="1"/>
        <v>0.85499999999999998</v>
      </c>
      <c r="G27" s="29">
        <f t="shared" ref="G27:H27" si="36">U22</f>
        <v>1247000000000000</v>
      </c>
      <c r="H27" s="15">
        <f t="shared" si="36"/>
        <v>3.01</v>
      </c>
      <c r="I27" s="16">
        <f t="shared" si="3"/>
        <v>-11.224068457847451</v>
      </c>
      <c r="J27" s="13"/>
      <c r="K27" s="20"/>
      <c r="L27" s="15">
        <f t="shared" si="4"/>
        <v>0</v>
      </c>
      <c r="M27" s="16">
        <f t="shared" si="5"/>
        <v>-100</v>
      </c>
      <c r="N27" s="20"/>
      <c r="O27" s="20"/>
      <c r="P27" s="16">
        <f t="shared" si="6"/>
        <v>-100</v>
      </c>
      <c r="R27" s="2">
        <v>1115670000000000</v>
      </c>
      <c r="S27">
        <v>9.1299999999999992E-3</v>
      </c>
      <c r="U27" s="2">
        <v>6539000000000000</v>
      </c>
      <c r="V27">
        <v>1.31</v>
      </c>
      <c r="W27" s="2">
        <v>1.185E+16</v>
      </c>
      <c r="X27">
        <v>0.98</v>
      </c>
    </row>
    <row r="28" spans="2:24">
      <c r="B28" s="13">
        <v>10</v>
      </c>
      <c r="C28" s="13">
        <v>1</v>
      </c>
      <c r="D28" s="29">
        <f t="shared" ref="D28:E28" si="37">R24</f>
        <v>6595480000000000</v>
      </c>
      <c r="E28" s="15">
        <f t="shared" si="37"/>
        <v>5.3699999999999998E-3</v>
      </c>
      <c r="F28" s="15">
        <f t="shared" si="1"/>
        <v>0.53699999999999992</v>
      </c>
      <c r="G28" s="29">
        <f t="shared" ref="G28:H28" si="38">U23</f>
        <v>5607000000000000</v>
      </c>
      <c r="H28" s="15">
        <f t="shared" si="38"/>
        <v>1.42</v>
      </c>
      <c r="I28" s="16">
        <f t="shared" si="3"/>
        <v>-14.98723368124837</v>
      </c>
      <c r="J28" s="13"/>
      <c r="K28" s="20"/>
      <c r="L28" s="15">
        <f t="shared" si="4"/>
        <v>0</v>
      </c>
      <c r="M28" s="16">
        <f t="shared" si="5"/>
        <v>-100</v>
      </c>
      <c r="N28" s="20"/>
      <c r="O28" s="20"/>
      <c r="P28" s="16">
        <f t="shared" si="6"/>
        <v>-100</v>
      </c>
      <c r="R28" s="2">
        <v>7621370000000000</v>
      </c>
      <c r="S28">
        <v>4.3699999999999998E-3</v>
      </c>
      <c r="U28" s="2">
        <v>987700000000000</v>
      </c>
      <c r="V28">
        <v>3.38</v>
      </c>
      <c r="W28" s="2">
        <v>5222000000000000</v>
      </c>
      <c r="X28">
        <v>1.47</v>
      </c>
    </row>
    <row r="29" spans="2:24">
      <c r="B29" s="13"/>
      <c r="C29" s="13">
        <v>2</v>
      </c>
      <c r="D29" s="29">
        <f t="shared" ref="D29:E29" si="39">R23</f>
        <v>2213880000000000</v>
      </c>
      <c r="E29" s="15">
        <f t="shared" si="39"/>
        <v>6.96E-3</v>
      </c>
      <c r="F29" s="15">
        <f t="shared" si="1"/>
        <v>0.69599999999999995</v>
      </c>
      <c r="G29" s="29">
        <f t="shared" ref="G29:H29" si="40">U24</f>
        <v>1881000000000000</v>
      </c>
      <c r="H29" s="15">
        <f t="shared" si="40"/>
        <v>2.4500000000000002</v>
      </c>
      <c r="I29" s="16">
        <f t="shared" si="3"/>
        <v>-15.036045314109165</v>
      </c>
      <c r="J29" s="13"/>
      <c r="K29" s="20"/>
      <c r="L29" s="15">
        <f t="shared" si="4"/>
        <v>0</v>
      </c>
      <c r="M29" s="16">
        <f t="shared" si="5"/>
        <v>-100</v>
      </c>
      <c r="N29" s="20"/>
      <c r="O29" s="20"/>
      <c r="P29" s="16">
        <f t="shared" si="6"/>
        <v>-100</v>
      </c>
      <c r="R29" s="2">
        <v>1095580000000000</v>
      </c>
      <c r="S29">
        <v>1.022E-2</v>
      </c>
      <c r="U29" s="2">
        <v>6501000000000000</v>
      </c>
      <c r="V29">
        <v>1.32</v>
      </c>
      <c r="W29" s="2">
        <v>1.189E+16</v>
      </c>
      <c r="X29">
        <v>0.98</v>
      </c>
    </row>
    <row r="30" spans="2:24">
      <c r="B30" s="13">
        <v>11</v>
      </c>
      <c r="C30" s="13">
        <v>1</v>
      </c>
      <c r="D30" s="29">
        <f t="shared" ref="D30:E30" si="41">R26</f>
        <v>7718480000000000</v>
      </c>
      <c r="E30" s="15">
        <f t="shared" si="41"/>
        <v>4.7699999999999999E-3</v>
      </c>
      <c r="F30" s="15">
        <f t="shared" si="1"/>
        <v>0.47699999999999998</v>
      </c>
      <c r="G30" s="29">
        <f t="shared" ref="G30:H30" si="42">U25</f>
        <v>6605000000000000</v>
      </c>
      <c r="H30" s="15">
        <f t="shared" si="42"/>
        <v>1.31</v>
      </c>
      <c r="I30" s="16">
        <f t="shared" si="3"/>
        <v>-14.426156445310475</v>
      </c>
      <c r="J30" s="13"/>
      <c r="K30" s="20"/>
      <c r="L30" s="15">
        <f t="shared" si="4"/>
        <v>0</v>
      </c>
      <c r="M30" s="16">
        <f t="shared" si="5"/>
        <v>-100</v>
      </c>
      <c r="N30" s="20"/>
      <c r="O30" s="20"/>
      <c r="P30" s="16">
        <f t="shared" si="6"/>
        <v>-100</v>
      </c>
      <c r="R30" s="2">
        <v>7448590000000000</v>
      </c>
      <c r="S30">
        <v>4.6299999999999996E-3</v>
      </c>
      <c r="U30" s="2">
        <v>928800000000000</v>
      </c>
      <c r="V30">
        <v>3.5</v>
      </c>
      <c r="W30" s="2">
        <v>5193000000000000</v>
      </c>
      <c r="X30">
        <v>1.48</v>
      </c>
    </row>
    <row r="31" spans="2:24">
      <c r="B31" s="13"/>
      <c r="C31" s="13">
        <v>2</v>
      </c>
      <c r="D31" s="29">
        <f t="shared" ref="D31:E31" si="43">R25</f>
        <v>1118470000000000</v>
      </c>
      <c r="E31" s="15">
        <f t="shared" si="43"/>
        <v>9.9699999999999997E-3</v>
      </c>
      <c r="F31" s="15">
        <f t="shared" si="1"/>
        <v>0.997</v>
      </c>
      <c r="G31" s="29">
        <f t="shared" ref="G31:H31" si="44">U26</f>
        <v>928800000000000</v>
      </c>
      <c r="H31" s="15">
        <f t="shared" si="44"/>
        <v>3.49</v>
      </c>
      <c r="I31" s="16">
        <f t="shared" si="3"/>
        <v>-16.957987250440333</v>
      </c>
      <c r="J31" s="13"/>
      <c r="K31" s="20"/>
      <c r="L31" s="15">
        <f t="shared" si="4"/>
        <v>0</v>
      </c>
      <c r="M31" s="16">
        <f t="shared" si="5"/>
        <v>-100</v>
      </c>
      <c r="N31" s="20"/>
      <c r="O31" s="20"/>
      <c r="P31" s="16">
        <f t="shared" si="6"/>
        <v>-100</v>
      </c>
      <c r="R31" s="2">
        <v>1077670000000000</v>
      </c>
      <c r="S31">
        <v>9.6100000000000005E-3</v>
      </c>
      <c r="U31" s="2">
        <v>6411000000000000</v>
      </c>
      <c r="V31">
        <v>1.33</v>
      </c>
      <c r="W31" s="2">
        <v>1.169E+16</v>
      </c>
      <c r="X31">
        <v>0.99</v>
      </c>
    </row>
    <row r="32" spans="2:24">
      <c r="B32" s="13">
        <v>12</v>
      </c>
      <c r="C32" s="13">
        <v>1</v>
      </c>
      <c r="D32" s="29">
        <f t="shared" ref="D32:E32" si="45">R28</f>
        <v>7621370000000000</v>
      </c>
      <c r="E32" s="15">
        <f t="shared" si="45"/>
        <v>4.3699999999999998E-3</v>
      </c>
      <c r="F32" s="15">
        <f t="shared" si="1"/>
        <v>0.437</v>
      </c>
      <c r="G32" s="29">
        <f t="shared" ref="G32:H32" si="46">U27</f>
        <v>6539000000000000</v>
      </c>
      <c r="H32" s="15">
        <f t="shared" si="46"/>
        <v>1.31</v>
      </c>
      <c r="I32" s="16">
        <f t="shared" si="3"/>
        <v>-14.201777370735183</v>
      </c>
      <c r="J32" s="13"/>
      <c r="K32" s="20"/>
      <c r="L32" s="15">
        <f t="shared" si="4"/>
        <v>0</v>
      </c>
      <c r="M32" s="16">
        <f t="shared" si="5"/>
        <v>-100</v>
      </c>
      <c r="N32" s="20"/>
      <c r="O32" s="20"/>
      <c r="P32" s="16">
        <f t="shared" si="6"/>
        <v>-100</v>
      </c>
      <c r="R32" s="2">
        <v>7368830000000000</v>
      </c>
      <c r="S32">
        <v>4.4299999999999999E-3</v>
      </c>
      <c r="U32" s="2">
        <v>900500000000000</v>
      </c>
      <c r="V32">
        <v>3.55</v>
      </c>
      <c r="W32" s="2">
        <v>5115000000000000</v>
      </c>
      <c r="X32">
        <v>1.49</v>
      </c>
    </row>
    <row r="33" spans="2:24">
      <c r="B33" s="13"/>
      <c r="C33" s="13">
        <v>2</v>
      </c>
      <c r="D33" s="29">
        <f t="shared" ref="D33:E33" si="47">R27</f>
        <v>1115670000000000</v>
      </c>
      <c r="E33" s="15">
        <f t="shared" si="47"/>
        <v>9.1299999999999992E-3</v>
      </c>
      <c r="F33" s="15">
        <f t="shared" si="1"/>
        <v>0.91299999999999992</v>
      </c>
      <c r="G33" s="29">
        <f t="shared" ref="G33:H33" si="48">U28</f>
        <v>987700000000000</v>
      </c>
      <c r="H33" s="15">
        <f t="shared" si="48"/>
        <v>3.38</v>
      </c>
      <c r="I33" s="16">
        <f t="shared" si="3"/>
        <v>-11.470237615065386</v>
      </c>
      <c r="J33" s="13"/>
      <c r="K33" s="20"/>
      <c r="L33" s="15">
        <f t="shared" si="4"/>
        <v>0</v>
      </c>
      <c r="M33" s="16">
        <f t="shared" si="5"/>
        <v>-100</v>
      </c>
      <c r="N33" s="20"/>
      <c r="O33" s="20"/>
      <c r="P33" s="16">
        <f t="shared" si="6"/>
        <v>-100</v>
      </c>
      <c r="R33" s="2">
        <v>1064290000000000</v>
      </c>
      <c r="S33">
        <v>1.0500000000000001E-2</v>
      </c>
      <c r="U33" s="2">
        <v>6356000000000000</v>
      </c>
      <c r="V33">
        <v>1.34</v>
      </c>
      <c r="W33" s="2">
        <v>1.125E+16</v>
      </c>
      <c r="X33">
        <v>1.01</v>
      </c>
    </row>
    <row r="34" spans="2:24">
      <c r="B34" s="13">
        <v>13</v>
      </c>
      <c r="C34" s="13">
        <v>1</v>
      </c>
      <c r="D34" s="29">
        <f t="shared" ref="D34:E34" si="49">R30</f>
        <v>7448590000000000</v>
      </c>
      <c r="E34" s="15">
        <f t="shared" si="49"/>
        <v>4.6299999999999996E-3</v>
      </c>
      <c r="F34" s="15">
        <f t="shared" si="1"/>
        <v>0.46299999999999997</v>
      </c>
      <c r="G34" s="29">
        <f t="shared" ref="G34:H34" si="50">U29</f>
        <v>6501000000000000</v>
      </c>
      <c r="H34" s="15">
        <f t="shared" si="50"/>
        <v>1.32</v>
      </c>
      <c r="I34" s="16">
        <f t="shared" si="3"/>
        <v>-12.721736597127778</v>
      </c>
      <c r="J34" s="13"/>
      <c r="K34" s="20"/>
      <c r="L34" s="15">
        <f t="shared" si="4"/>
        <v>0</v>
      </c>
      <c r="M34" s="16">
        <f t="shared" si="5"/>
        <v>-100</v>
      </c>
      <c r="N34" s="20"/>
      <c r="O34" s="20"/>
      <c r="P34" s="16">
        <f t="shared" si="6"/>
        <v>-100</v>
      </c>
      <c r="R34" s="2">
        <v>7131900000000000</v>
      </c>
      <c r="S34">
        <v>4.7800000000000004E-3</v>
      </c>
      <c r="U34" s="2">
        <v>924300000000000</v>
      </c>
      <c r="V34">
        <v>3.5</v>
      </c>
      <c r="W34" s="2">
        <v>5008000000000000</v>
      </c>
      <c r="X34">
        <v>1.5</v>
      </c>
    </row>
    <row r="35" spans="2:24">
      <c r="B35" s="13"/>
      <c r="C35" s="13">
        <v>2</v>
      </c>
      <c r="D35" s="29">
        <f t="shared" ref="D35:E35" si="51">R29</f>
        <v>1095580000000000</v>
      </c>
      <c r="E35" s="15">
        <f t="shared" si="51"/>
        <v>1.022E-2</v>
      </c>
      <c r="F35" s="15">
        <f t="shared" si="1"/>
        <v>1.022</v>
      </c>
      <c r="G35" s="29">
        <f t="shared" ref="G35:H35" si="52">U30</f>
        <v>928800000000000</v>
      </c>
      <c r="H35" s="15">
        <f t="shared" si="52"/>
        <v>3.5</v>
      </c>
      <c r="I35" s="16">
        <f t="shared" si="3"/>
        <v>-15.222986911042552</v>
      </c>
      <c r="J35" s="13"/>
      <c r="K35" s="20"/>
      <c r="L35" s="15">
        <f t="shared" si="4"/>
        <v>0</v>
      </c>
      <c r="M35" s="16">
        <f t="shared" si="5"/>
        <v>-100</v>
      </c>
      <c r="N35" s="20"/>
      <c r="O35" s="20"/>
      <c r="P35" s="16">
        <f t="shared" si="6"/>
        <v>-100</v>
      </c>
      <c r="R35" s="2">
        <v>1049460000000000</v>
      </c>
      <c r="S35">
        <v>1.0489999999999999E-2</v>
      </c>
      <c r="U35" s="2">
        <v>6155000000000000</v>
      </c>
      <c r="V35">
        <v>1.36</v>
      </c>
      <c r="W35" s="2">
        <v>1.106E+16</v>
      </c>
      <c r="X35">
        <v>1.02</v>
      </c>
    </row>
    <row r="36" spans="2:24">
      <c r="B36" s="13">
        <v>14</v>
      </c>
      <c r="C36" s="13">
        <v>1</v>
      </c>
      <c r="D36" s="29">
        <f t="shared" ref="D36:E36" si="53">R32</f>
        <v>7368830000000000</v>
      </c>
      <c r="E36" s="15">
        <f t="shared" si="53"/>
        <v>4.4299999999999999E-3</v>
      </c>
      <c r="F36" s="15">
        <f t="shared" si="1"/>
        <v>0.443</v>
      </c>
      <c r="G36" s="29">
        <f t="shared" ref="G36:H36" si="54">U31</f>
        <v>6411000000000000</v>
      </c>
      <c r="H36" s="15">
        <f t="shared" si="54"/>
        <v>1.33</v>
      </c>
      <c r="I36" s="16">
        <f t="shared" si="3"/>
        <v>-12.998400017370464</v>
      </c>
      <c r="J36" s="13"/>
      <c r="K36" s="20"/>
      <c r="L36" s="15">
        <f t="shared" si="4"/>
        <v>0</v>
      </c>
      <c r="M36" s="16">
        <f t="shared" si="5"/>
        <v>-100</v>
      </c>
      <c r="N36" s="20"/>
      <c r="O36" s="20"/>
      <c r="P36" s="16">
        <f t="shared" si="6"/>
        <v>-100</v>
      </c>
      <c r="R36" s="2">
        <v>7054730000000000</v>
      </c>
      <c r="S36">
        <v>4.8300000000000001E-3</v>
      </c>
      <c r="U36" s="2">
        <v>877900000000000</v>
      </c>
      <c r="V36">
        <v>3.59</v>
      </c>
      <c r="W36" s="2">
        <v>4939000000000000</v>
      </c>
      <c r="X36">
        <v>1.52</v>
      </c>
    </row>
    <row r="37" spans="2:24">
      <c r="B37" s="13"/>
      <c r="C37" s="13">
        <v>2</v>
      </c>
      <c r="D37" s="29">
        <f t="shared" ref="D37:E37" si="55">R31</f>
        <v>1077670000000000</v>
      </c>
      <c r="E37" s="15">
        <f t="shared" si="55"/>
        <v>9.6100000000000005E-3</v>
      </c>
      <c r="F37" s="15">
        <f t="shared" si="1"/>
        <v>0.96100000000000008</v>
      </c>
      <c r="G37" s="29">
        <f t="shared" ref="G37:H37" si="56">U32</f>
        <v>900500000000000</v>
      </c>
      <c r="H37" s="15">
        <f t="shared" si="56"/>
        <v>3.55</v>
      </c>
      <c r="I37" s="16">
        <f t="shared" si="3"/>
        <v>-16.440097618009222</v>
      </c>
      <c r="J37" s="13"/>
      <c r="K37" s="20"/>
      <c r="L37" s="15">
        <f t="shared" si="4"/>
        <v>0</v>
      </c>
      <c r="M37" s="16">
        <f t="shared" si="5"/>
        <v>-100</v>
      </c>
      <c r="N37" s="20"/>
      <c r="O37" s="20"/>
      <c r="P37" s="16">
        <f t="shared" si="6"/>
        <v>-100</v>
      </c>
      <c r="R37" s="2">
        <v>1061400000000000</v>
      </c>
      <c r="S37">
        <v>9.9900000000000006E-3</v>
      </c>
      <c r="U37" s="2">
        <v>5935000000000000</v>
      </c>
      <c r="V37">
        <v>1.38</v>
      </c>
      <c r="W37" s="2">
        <v>1.067E+16</v>
      </c>
      <c r="X37">
        <v>1.04</v>
      </c>
    </row>
    <row r="38" spans="2:24">
      <c r="B38" s="13">
        <v>15</v>
      </c>
      <c r="C38" s="13">
        <v>1</v>
      </c>
      <c r="D38" s="29">
        <f t="shared" ref="D38:E38" si="57">R34</f>
        <v>7131900000000000</v>
      </c>
      <c r="E38" s="15">
        <f t="shared" si="57"/>
        <v>4.7800000000000004E-3</v>
      </c>
      <c r="F38" s="15">
        <f t="shared" si="1"/>
        <v>0.47800000000000004</v>
      </c>
      <c r="G38" s="29">
        <f t="shared" ref="G38:H38" si="58">U33</f>
        <v>6356000000000000</v>
      </c>
      <c r="H38" s="15">
        <f t="shared" si="58"/>
        <v>1.34</v>
      </c>
      <c r="I38" s="16">
        <f t="shared" si="3"/>
        <v>-10.879288829063784</v>
      </c>
      <c r="J38" s="13"/>
      <c r="K38" s="20"/>
      <c r="L38" s="15">
        <f t="shared" si="4"/>
        <v>0</v>
      </c>
      <c r="M38" s="16">
        <f t="shared" si="5"/>
        <v>-100</v>
      </c>
      <c r="N38" s="20"/>
      <c r="O38" s="20"/>
      <c r="P38" s="16">
        <f t="shared" si="6"/>
        <v>-100</v>
      </c>
      <c r="R38" s="2">
        <v>6719390000000000</v>
      </c>
      <c r="S38">
        <v>4.8700000000000002E-3</v>
      </c>
      <c r="U38" s="2">
        <v>911800000000000</v>
      </c>
      <c r="V38">
        <v>3.53</v>
      </c>
      <c r="W38" s="2">
        <v>4978000000000000</v>
      </c>
      <c r="X38">
        <v>1.52</v>
      </c>
    </row>
    <row r="39" spans="2:24">
      <c r="B39" s="13"/>
      <c r="C39" s="13">
        <v>2</v>
      </c>
      <c r="D39" s="29">
        <f t="shared" ref="D39:E39" si="59">R33</f>
        <v>1064290000000000</v>
      </c>
      <c r="E39" s="15">
        <f t="shared" si="59"/>
        <v>1.0500000000000001E-2</v>
      </c>
      <c r="F39" s="15">
        <f t="shared" si="1"/>
        <v>1.05</v>
      </c>
      <c r="G39" s="29">
        <f t="shared" ref="G39:H39" si="60">U34</f>
        <v>924300000000000</v>
      </c>
      <c r="H39" s="15">
        <f t="shared" si="60"/>
        <v>3.5</v>
      </c>
      <c r="I39" s="16">
        <f t="shared" si="3"/>
        <v>-13.153369852201937</v>
      </c>
      <c r="J39" s="13"/>
      <c r="K39" s="20"/>
      <c r="L39" s="15">
        <f t="shared" si="4"/>
        <v>0</v>
      </c>
      <c r="M39" s="16">
        <f t="shared" si="5"/>
        <v>-100</v>
      </c>
      <c r="N39" s="20"/>
      <c r="O39" s="20"/>
      <c r="P39" s="16">
        <f t="shared" si="6"/>
        <v>-100</v>
      </c>
      <c r="R39" s="2">
        <v>1062260000000000</v>
      </c>
      <c r="S39">
        <v>1.099E-2</v>
      </c>
      <c r="U39" s="2">
        <v>5763000000000000</v>
      </c>
      <c r="V39">
        <v>1.4</v>
      </c>
      <c r="W39" s="2">
        <v>1.052E+16</v>
      </c>
      <c r="X39">
        <v>1.05</v>
      </c>
    </row>
    <row r="40" spans="2:24">
      <c r="B40" s="13">
        <v>16</v>
      </c>
      <c r="C40" s="13">
        <v>1</v>
      </c>
      <c r="D40" s="29">
        <f t="shared" ref="D40:E40" si="61">R36</f>
        <v>7054730000000000</v>
      </c>
      <c r="E40" s="15">
        <f t="shared" si="61"/>
        <v>4.8300000000000001E-3</v>
      </c>
      <c r="F40" s="15">
        <f t="shared" si="1"/>
        <v>0.48299999999999998</v>
      </c>
      <c r="G40" s="29">
        <f t="shared" ref="G40:H40" si="62">U35</f>
        <v>6155000000000000</v>
      </c>
      <c r="H40" s="15">
        <f t="shared" si="62"/>
        <v>1.36</v>
      </c>
      <c r="I40" s="16">
        <f t="shared" si="3"/>
        <v>-12.753571008387281</v>
      </c>
      <c r="J40" s="13"/>
      <c r="K40" s="20"/>
      <c r="L40" s="15">
        <f t="shared" si="4"/>
        <v>0</v>
      </c>
      <c r="M40" s="16">
        <f t="shared" si="5"/>
        <v>-100</v>
      </c>
      <c r="N40" s="20"/>
      <c r="O40" s="20"/>
      <c r="P40" s="16">
        <f t="shared" si="6"/>
        <v>-100</v>
      </c>
      <c r="R40" s="2">
        <v>6600440000000000</v>
      </c>
      <c r="S40">
        <v>4.6600000000000001E-3</v>
      </c>
      <c r="U40" s="2">
        <v>966200000000000</v>
      </c>
      <c r="V40">
        <v>3.42</v>
      </c>
      <c r="W40" s="2">
        <v>5075000000000000</v>
      </c>
      <c r="X40">
        <v>1.5</v>
      </c>
    </row>
    <row r="41" spans="2:24">
      <c r="B41" s="13"/>
      <c r="C41" s="13">
        <v>2</v>
      </c>
      <c r="D41" s="29">
        <f t="shared" ref="D41:E41" si="63">R35</f>
        <v>1049460000000000</v>
      </c>
      <c r="E41" s="15">
        <f t="shared" si="63"/>
        <v>1.0489999999999999E-2</v>
      </c>
      <c r="F41" s="15">
        <f t="shared" si="1"/>
        <v>1.0489999999999999</v>
      </c>
      <c r="G41" s="29">
        <f t="shared" ref="G41:H41" si="64">U36</f>
        <v>877900000000000</v>
      </c>
      <c r="H41" s="15">
        <f t="shared" si="64"/>
        <v>3.59</v>
      </c>
      <c r="I41" s="16">
        <f t="shared" si="3"/>
        <v>-16.347454881558136</v>
      </c>
      <c r="J41" s="13"/>
      <c r="K41" s="20"/>
      <c r="L41" s="15">
        <f t="shared" si="4"/>
        <v>0</v>
      </c>
      <c r="M41" s="16">
        <f t="shared" si="5"/>
        <v>-100</v>
      </c>
      <c r="N41" s="20"/>
      <c r="O41" s="20"/>
      <c r="P41" s="16">
        <f t="shared" si="6"/>
        <v>-100</v>
      </c>
      <c r="R41" s="2">
        <v>1401950000000000</v>
      </c>
      <c r="S41">
        <v>8.8400000000000006E-3</v>
      </c>
      <c r="U41" s="2">
        <v>5691000000000000</v>
      </c>
      <c r="V41">
        <v>1.41</v>
      </c>
      <c r="W41" s="2">
        <v>1.03E+16</v>
      </c>
      <c r="X41">
        <v>1.06</v>
      </c>
    </row>
    <row r="42" spans="2:24">
      <c r="B42" s="13">
        <v>17</v>
      </c>
      <c r="C42" s="13">
        <v>1</v>
      </c>
      <c r="D42" s="29">
        <f t="shared" ref="D42:E42" si="65">R38</f>
        <v>6719390000000000</v>
      </c>
      <c r="E42" s="15">
        <f t="shared" si="65"/>
        <v>4.8700000000000002E-3</v>
      </c>
      <c r="F42" s="15">
        <f t="shared" si="1"/>
        <v>0.48700000000000004</v>
      </c>
      <c r="G42" s="29">
        <f t="shared" ref="G42:H42" si="66">U37</f>
        <v>5935000000000000</v>
      </c>
      <c r="H42" s="15">
        <f t="shared" si="66"/>
        <v>1.38</v>
      </c>
      <c r="I42" s="16">
        <f t="shared" si="3"/>
        <v>-11.673529888873841</v>
      </c>
      <c r="J42" s="13"/>
      <c r="K42" s="20"/>
      <c r="L42" s="15">
        <f t="shared" si="4"/>
        <v>0</v>
      </c>
      <c r="M42" s="16">
        <f t="shared" si="5"/>
        <v>-100</v>
      </c>
      <c r="N42" s="20"/>
      <c r="O42" s="20"/>
      <c r="P42" s="16">
        <f t="shared" si="6"/>
        <v>-100</v>
      </c>
      <c r="R42" s="2">
        <v>6486300000000000</v>
      </c>
      <c r="S42">
        <v>5.0200000000000002E-3</v>
      </c>
      <c r="U42" s="2">
        <v>1197000000000000</v>
      </c>
      <c r="V42">
        <v>3.08</v>
      </c>
      <c r="W42" s="2">
        <v>6618000000000000</v>
      </c>
      <c r="X42">
        <v>1.31</v>
      </c>
    </row>
    <row r="43" spans="2:24">
      <c r="B43" s="13"/>
      <c r="C43" s="13">
        <v>2</v>
      </c>
      <c r="D43" s="29">
        <f t="shared" ref="D43:E43" si="67">R37</f>
        <v>1061400000000000</v>
      </c>
      <c r="E43" s="15">
        <f t="shared" si="67"/>
        <v>9.9900000000000006E-3</v>
      </c>
      <c r="F43" s="15">
        <f t="shared" si="1"/>
        <v>0.99900000000000011</v>
      </c>
      <c r="G43" s="29">
        <f t="shared" ref="G43:H43" si="68">U38</f>
        <v>911800000000000</v>
      </c>
      <c r="H43" s="15">
        <f t="shared" si="68"/>
        <v>3.53</v>
      </c>
      <c r="I43" s="16">
        <f t="shared" si="3"/>
        <v>-14.094592048238177</v>
      </c>
      <c r="J43" s="13"/>
      <c r="K43" s="20"/>
      <c r="L43" s="15">
        <f t="shared" si="4"/>
        <v>0</v>
      </c>
      <c r="M43" s="16">
        <f t="shared" si="5"/>
        <v>-100</v>
      </c>
      <c r="N43" s="20"/>
      <c r="O43" s="20"/>
      <c r="P43" s="16">
        <f t="shared" si="6"/>
        <v>-100</v>
      </c>
      <c r="R43" s="2">
        <v>2251840000000000</v>
      </c>
      <c r="S43">
        <v>7.0000000000000001E-3</v>
      </c>
      <c r="U43" s="2">
        <v>5613000000000000</v>
      </c>
      <c r="V43">
        <v>1.42</v>
      </c>
      <c r="W43" s="2">
        <v>1.025E+16</v>
      </c>
      <c r="X43">
        <v>1.06</v>
      </c>
    </row>
    <row r="44" spans="2:24">
      <c r="B44" s="13">
        <v>18</v>
      </c>
      <c r="C44" s="13">
        <v>1</v>
      </c>
      <c r="D44" s="29">
        <f t="shared" ref="D44:E44" si="69">R40</f>
        <v>6600440000000000</v>
      </c>
      <c r="E44" s="15">
        <f t="shared" si="69"/>
        <v>4.6600000000000001E-3</v>
      </c>
      <c r="F44" s="15">
        <f t="shared" si="1"/>
        <v>0.46600000000000003</v>
      </c>
      <c r="G44" s="29">
        <f t="shared" ref="G44:H44" si="70">U39</f>
        <v>5763000000000000</v>
      </c>
      <c r="H44" s="15">
        <f t="shared" si="70"/>
        <v>1.4</v>
      </c>
      <c r="I44" s="16">
        <f t="shared" si="3"/>
        <v>-12.687639005884456</v>
      </c>
      <c r="J44" s="13"/>
      <c r="K44" s="20"/>
      <c r="L44" s="15">
        <f t="shared" si="4"/>
        <v>0</v>
      </c>
      <c r="M44" s="16">
        <f t="shared" si="5"/>
        <v>-100</v>
      </c>
      <c r="N44" s="20"/>
      <c r="O44" s="20"/>
      <c r="P44" s="16">
        <f t="shared" si="6"/>
        <v>-100</v>
      </c>
      <c r="R44" s="2">
        <v>6586500000000000</v>
      </c>
      <c r="S44">
        <v>4.9800000000000001E-3</v>
      </c>
      <c r="U44" s="2">
        <v>1883000000000000</v>
      </c>
      <c r="V44">
        <v>2.46</v>
      </c>
      <c r="W44" s="2">
        <v>1.065E+16</v>
      </c>
      <c r="X44">
        <v>1.04</v>
      </c>
    </row>
    <row r="45" spans="2:24">
      <c r="B45" s="13"/>
      <c r="C45" s="13">
        <v>2</v>
      </c>
      <c r="D45" s="29">
        <f t="shared" ref="D45:E45" si="71">R39</f>
        <v>1062260000000000</v>
      </c>
      <c r="E45" s="15">
        <f t="shared" si="71"/>
        <v>1.099E-2</v>
      </c>
      <c r="F45" s="15">
        <f t="shared" si="1"/>
        <v>1.099</v>
      </c>
      <c r="G45" s="29">
        <f t="shared" ref="G45:H45" si="72">U40</f>
        <v>966200000000000</v>
      </c>
      <c r="H45" s="15">
        <f t="shared" si="72"/>
        <v>3.42</v>
      </c>
      <c r="I45" s="16">
        <f t="shared" si="3"/>
        <v>-9.0429838269350249</v>
      </c>
      <c r="J45" s="13"/>
      <c r="K45" s="20"/>
      <c r="L45" s="15">
        <f t="shared" si="4"/>
        <v>0</v>
      </c>
      <c r="M45" s="16">
        <f t="shared" si="5"/>
        <v>-100</v>
      </c>
      <c r="N45" s="20"/>
      <c r="O45" s="20"/>
      <c r="P45" s="16">
        <f t="shared" si="6"/>
        <v>-100</v>
      </c>
      <c r="R45" s="2">
        <v>1113860000000000</v>
      </c>
      <c r="S45">
        <v>1.0019999999999999E-2</v>
      </c>
      <c r="U45" s="2">
        <v>6582000000000000</v>
      </c>
      <c r="V45">
        <v>1.31</v>
      </c>
      <c r="W45" s="2">
        <v>1.204E+16</v>
      </c>
      <c r="X45">
        <v>0.98</v>
      </c>
    </row>
    <row r="46" spans="2:24">
      <c r="B46" s="13">
        <v>19</v>
      </c>
      <c r="C46" s="13">
        <v>1</v>
      </c>
      <c r="D46" s="29">
        <f t="shared" ref="D46:E46" si="73">R42</f>
        <v>6486300000000000</v>
      </c>
      <c r="E46" s="15">
        <f t="shared" si="73"/>
        <v>5.0200000000000002E-3</v>
      </c>
      <c r="F46" s="15">
        <f t="shared" si="1"/>
        <v>0.502</v>
      </c>
      <c r="G46" s="29">
        <f t="shared" ref="G46:H46" si="74">U41</f>
        <v>5691000000000000</v>
      </c>
      <c r="H46" s="15">
        <f t="shared" si="74"/>
        <v>1.41</v>
      </c>
      <c r="I46" s="16">
        <f t="shared" si="3"/>
        <v>-12.261227510290921</v>
      </c>
      <c r="J46" s="13"/>
      <c r="K46" s="20"/>
      <c r="L46" s="15">
        <f t="shared" si="4"/>
        <v>0</v>
      </c>
      <c r="M46" s="16">
        <f t="shared" si="5"/>
        <v>-100</v>
      </c>
      <c r="N46" s="20"/>
      <c r="O46" s="20"/>
      <c r="P46" s="16">
        <f t="shared" si="6"/>
        <v>-100</v>
      </c>
      <c r="R46" s="2">
        <v>7609310000000000</v>
      </c>
      <c r="S46">
        <v>4.0299999999999997E-3</v>
      </c>
      <c r="U46" s="2">
        <v>984300000000000</v>
      </c>
      <c r="V46">
        <v>3.39</v>
      </c>
      <c r="W46" s="2">
        <v>5201000000000000</v>
      </c>
      <c r="X46">
        <v>1.48</v>
      </c>
    </row>
    <row r="47" spans="2:24">
      <c r="B47" s="13"/>
      <c r="C47" s="13">
        <v>2</v>
      </c>
      <c r="D47" s="29">
        <f t="shared" ref="D47:E47" si="75">R41</f>
        <v>1401950000000000</v>
      </c>
      <c r="E47" s="15">
        <f t="shared" si="75"/>
        <v>8.8400000000000006E-3</v>
      </c>
      <c r="F47" s="15">
        <f t="shared" si="1"/>
        <v>0.88400000000000012</v>
      </c>
      <c r="G47" s="29">
        <f t="shared" ref="G47:H47" si="76">U42</f>
        <v>1197000000000000</v>
      </c>
      <c r="H47" s="15">
        <f t="shared" si="76"/>
        <v>3.08</v>
      </c>
      <c r="I47" s="16">
        <f t="shared" si="3"/>
        <v>-14.618923642069975</v>
      </c>
      <c r="J47" s="13"/>
      <c r="K47" s="20"/>
      <c r="L47" s="15">
        <f t="shared" si="4"/>
        <v>0</v>
      </c>
      <c r="M47" s="16">
        <f t="shared" si="5"/>
        <v>-100</v>
      </c>
      <c r="N47" s="20"/>
      <c r="O47" s="20"/>
      <c r="P47" s="16">
        <f t="shared" si="6"/>
        <v>-100</v>
      </c>
      <c r="R47" s="2">
        <v>1122810000000000</v>
      </c>
      <c r="S47">
        <v>1.0019999999999999E-2</v>
      </c>
      <c r="U47" s="2">
        <v>6688000000000000</v>
      </c>
      <c r="V47">
        <v>1.3</v>
      </c>
      <c r="W47" s="2">
        <v>1.214E+16</v>
      </c>
      <c r="X47">
        <v>0.97</v>
      </c>
    </row>
    <row r="48" spans="2:24">
      <c r="B48" s="13">
        <v>20</v>
      </c>
      <c r="C48" s="13">
        <v>1</v>
      </c>
      <c r="D48" s="29">
        <f t="shared" ref="D48:E48" si="77">R44</f>
        <v>6586500000000000</v>
      </c>
      <c r="E48" s="15">
        <f t="shared" si="77"/>
        <v>4.9800000000000001E-3</v>
      </c>
      <c r="F48" s="15">
        <f t="shared" si="1"/>
        <v>0.498</v>
      </c>
      <c r="G48" s="29">
        <f t="shared" ref="G48:H48" si="78">U43</f>
        <v>5613000000000000</v>
      </c>
      <c r="H48" s="15">
        <f t="shared" si="78"/>
        <v>1.42</v>
      </c>
      <c r="I48" s="16">
        <f t="shared" si="3"/>
        <v>-14.780232293327261</v>
      </c>
      <c r="J48" s="13"/>
      <c r="K48" s="20"/>
      <c r="L48" s="15">
        <f t="shared" si="4"/>
        <v>0</v>
      </c>
      <c r="M48" s="16">
        <f t="shared" si="5"/>
        <v>-100</v>
      </c>
      <c r="N48" s="20"/>
      <c r="O48" s="20"/>
      <c r="P48" s="16">
        <f t="shared" si="6"/>
        <v>-100</v>
      </c>
      <c r="R48" s="2">
        <v>7605180000000000</v>
      </c>
      <c r="S48">
        <v>4.4099999999999999E-3</v>
      </c>
      <c r="U48" s="2">
        <v>1017000000000000</v>
      </c>
      <c r="V48">
        <v>3.34</v>
      </c>
      <c r="W48" s="2">
        <v>5259000000000000</v>
      </c>
      <c r="X48">
        <v>1.47</v>
      </c>
    </row>
    <row r="49" spans="2:24">
      <c r="B49" s="13"/>
      <c r="C49" s="13">
        <v>2</v>
      </c>
      <c r="D49" s="29">
        <f t="shared" ref="D49:E49" si="79">R43</f>
        <v>2251840000000000</v>
      </c>
      <c r="E49" s="15">
        <f t="shared" si="79"/>
        <v>7.0000000000000001E-3</v>
      </c>
      <c r="F49" s="15">
        <f t="shared" si="1"/>
        <v>0.70000000000000007</v>
      </c>
      <c r="G49" s="29">
        <f t="shared" ref="G49:H49" si="80">U44</f>
        <v>1883000000000000</v>
      </c>
      <c r="H49" s="15">
        <f t="shared" si="80"/>
        <v>2.46</v>
      </c>
      <c r="I49" s="16">
        <f t="shared" si="3"/>
        <v>-16.379494102600539</v>
      </c>
      <c r="J49" s="13"/>
      <c r="K49" s="20"/>
      <c r="L49" s="15">
        <f t="shared" si="4"/>
        <v>0</v>
      </c>
      <c r="M49" s="16">
        <f t="shared" si="5"/>
        <v>-100</v>
      </c>
      <c r="N49" s="20"/>
      <c r="O49" s="20"/>
      <c r="P49" s="16">
        <f t="shared" si="6"/>
        <v>-100</v>
      </c>
      <c r="R49" s="2">
        <v>1099060000000000</v>
      </c>
      <c r="S49">
        <v>1.059E-2</v>
      </c>
      <c r="U49" s="2">
        <v>6538000000000000</v>
      </c>
      <c r="V49">
        <v>1.32</v>
      </c>
      <c r="W49" s="2">
        <v>1.157E+16</v>
      </c>
      <c r="X49">
        <v>0.99</v>
      </c>
    </row>
    <row r="50" spans="2:24">
      <c r="B50" s="13">
        <v>21</v>
      </c>
      <c r="C50" s="13">
        <v>1</v>
      </c>
      <c r="D50" s="29">
        <f t="shared" ref="D50:E50" si="81">R46</f>
        <v>7609310000000000</v>
      </c>
      <c r="E50" s="15">
        <f t="shared" si="81"/>
        <v>4.0299999999999997E-3</v>
      </c>
      <c r="F50" s="15">
        <f t="shared" si="1"/>
        <v>0.40299999999999997</v>
      </c>
      <c r="G50" s="29">
        <f t="shared" ref="G50:H50" si="82">U45</f>
        <v>6582000000000000</v>
      </c>
      <c r="H50" s="15">
        <f t="shared" si="82"/>
        <v>1.31</v>
      </c>
      <c r="I50" s="16">
        <f t="shared" si="3"/>
        <v>-13.500698486459351</v>
      </c>
      <c r="J50" s="13"/>
      <c r="K50" s="20"/>
      <c r="L50" s="15">
        <f t="shared" si="4"/>
        <v>0</v>
      </c>
      <c r="M50" s="16">
        <f t="shared" si="5"/>
        <v>-100</v>
      </c>
      <c r="N50" s="20"/>
      <c r="O50" s="20"/>
      <c r="P50" s="16">
        <f t="shared" si="6"/>
        <v>-100</v>
      </c>
      <c r="R50" s="2">
        <v>7514700000000000</v>
      </c>
      <c r="S50">
        <v>4.6499999999999996E-3</v>
      </c>
      <c r="U50" s="2">
        <v>977500000000000</v>
      </c>
      <c r="V50">
        <v>3.41</v>
      </c>
      <c r="W50" s="2">
        <v>5269000000000000</v>
      </c>
      <c r="X50">
        <v>1.47</v>
      </c>
    </row>
    <row r="51" spans="2:24">
      <c r="B51" s="13"/>
      <c r="C51" s="13">
        <v>2</v>
      </c>
      <c r="D51" s="29">
        <f t="shared" ref="D51:E51" si="83">R45</f>
        <v>1113860000000000</v>
      </c>
      <c r="E51" s="15">
        <f t="shared" si="83"/>
        <v>1.0019999999999999E-2</v>
      </c>
      <c r="F51" s="15">
        <f t="shared" si="1"/>
        <v>1.002</v>
      </c>
      <c r="G51" s="29">
        <f t="shared" ref="G51:H51" si="84">U46</f>
        <v>984300000000000</v>
      </c>
      <c r="H51" s="15">
        <f t="shared" si="84"/>
        <v>3.39</v>
      </c>
      <c r="I51" s="16">
        <f t="shared" si="3"/>
        <v>-11.631623363797964</v>
      </c>
      <c r="J51" s="13"/>
      <c r="K51" s="20"/>
      <c r="L51" s="15">
        <f t="shared" si="4"/>
        <v>0</v>
      </c>
      <c r="M51" s="16">
        <f t="shared" si="5"/>
        <v>-100</v>
      </c>
      <c r="N51" s="20"/>
      <c r="O51" s="20"/>
      <c r="P51" s="16">
        <f t="shared" si="6"/>
        <v>-100</v>
      </c>
      <c r="R51" s="2">
        <v>1080270000000000</v>
      </c>
      <c r="S51">
        <v>9.4599999999999997E-3</v>
      </c>
      <c r="U51" s="2">
        <v>6420000000000000</v>
      </c>
      <c r="V51">
        <v>1.33</v>
      </c>
      <c r="W51" s="2">
        <v>1.154E+16</v>
      </c>
      <c r="X51">
        <v>1</v>
      </c>
    </row>
    <row r="52" spans="2:24">
      <c r="B52" s="13">
        <v>22</v>
      </c>
      <c r="C52" s="13">
        <v>1</v>
      </c>
      <c r="D52" s="29">
        <f t="shared" ref="D52:E52" si="85">R48</f>
        <v>7605180000000000</v>
      </c>
      <c r="E52" s="15">
        <f t="shared" si="85"/>
        <v>4.4099999999999999E-3</v>
      </c>
      <c r="F52" s="15">
        <f t="shared" si="1"/>
        <v>0.441</v>
      </c>
      <c r="G52" s="29">
        <f t="shared" ref="G52:H52" si="86">U47</f>
        <v>6688000000000000</v>
      </c>
      <c r="H52" s="15">
        <f t="shared" si="86"/>
        <v>1.3</v>
      </c>
      <c r="I52" s="16">
        <f t="shared" si="3"/>
        <v>-12.059938094824844</v>
      </c>
      <c r="J52" s="13"/>
      <c r="K52" s="20"/>
      <c r="L52" s="15">
        <f t="shared" si="4"/>
        <v>0</v>
      </c>
      <c r="M52" s="16">
        <f t="shared" si="5"/>
        <v>-100</v>
      </c>
      <c r="N52" s="20"/>
      <c r="O52" s="20"/>
      <c r="P52" s="16">
        <f t="shared" si="6"/>
        <v>-100</v>
      </c>
      <c r="R52" s="2">
        <v>7391640000000000</v>
      </c>
      <c r="S52">
        <v>4.7600000000000003E-3</v>
      </c>
      <c r="U52" s="2">
        <v>880100000000000</v>
      </c>
      <c r="V52">
        <v>3.59</v>
      </c>
      <c r="W52" s="2">
        <v>5097000000000000</v>
      </c>
      <c r="X52">
        <v>1.49</v>
      </c>
    </row>
    <row r="53" spans="2:24">
      <c r="B53" s="13"/>
      <c r="C53" s="13">
        <v>2</v>
      </c>
      <c r="D53" s="29">
        <f t="shared" ref="D53:E53" si="87">R47</f>
        <v>1122810000000000</v>
      </c>
      <c r="E53" s="15">
        <f t="shared" si="87"/>
        <v>1.0019999999999999E-2</v>
      </c>
      <c r="F53" s="15">
        <f t="shared" si="1"/>
        <v>1.002</v>
      </c>
      <c r="G53" s="29">
        <f t="shared" ref="G53:H53" si="88">U48</f>
        <v>1017000000000000</v>
      </c>
      <c r="H53" s="15">
        <f t="shared" si="88"/>
        <v>3.34</v>
      </c>
      <c r="I53" s="16">
        <f t="shared" si="3"/>
        <v>-9.4236780933550648</v>
      </c>
      <c r="J53" s="13"/>
      <c r="K53" s="20"/>
      <c r="L53" s="15">
        <f t="shared" si="4"/>
        <v>0</v>
      </c>
      <c r="M53" s="16">
        <f t="shared" si="5"/>
        <v>-100</v>
      </c>
      <c r="N53" s="20"/>
      <c r="O53" s="20"/>
      <c r="P53" s="16">
        <f t="shared" si="6"/>
        <v>-100</v>
      </c>
      <c r="R53" s="2">
        <v>1041040000000000</v>
      </c>
      <c r="S53">
        <v>1.061E-2</v>
      </c>
      <c r="U53" s="2">
        <v>6125000000000000</v>
      </c>
      <c r="V53">
        <v>1.36</v>
      </c>
      <c r="W53" s="2">
        <v>1.132E+16</v>
      </c>
      <c r="X53">
        <v>1.01</v>
      </c>
    </row>
    <row r="54" spans="2:24">
      <c r="B54" s="13">
        <v>23</v>
      </c>
      <c r="C54" s="13">
        <v>1</v>
      </c>
      <c r="D54" s="29">
        <f t="shared" ref="D54:E54" si="89">R50</f>
        <v>7514700000000000</v>
      </c>
      <c r="E54" s="15">
        <f t="shared" si="89"/>
        <v>4.6499999999999996E-3</v>
      </c>
      <c r="F54" s="15">
        <f t="shared" si="1"/>
        <v>0.46499999999999997</v>
      </c>
      <c r="G54" s="29">
        <f t="shared" ref="G54:H54" si="90">U49</f>
        <v>6538000000000000</v>
      </c>
      <c r="H54" s="15">
        <f t="shared" si="90"/>
        <v>1.32</v>
      </c>
      <c r="I54" s="16">
        <f t="shared" si="3"/>
        <v>-12.99719217001344</v>
      </c>
      <c r="J54" s="13"/>
      <c r="K54" s="20"/>
      <c r="L54" s="15">
        <f t="shared" si="4"/>
        <v>0</v>
      </c>
      <c r="M54" s="16">
        <f t="shared" si="5"/>
        <v>-100</v>
      </c>
      <c r="N54" s="20"/>
      <c r="O54" s="20"/>
      <c r="P54" s="16">
        <f t="shared" si="6"/>
        <v>-100</v>
      </c>
      <c r="R54" s="2">
        <v>7108780000000000</v>
      </c>
      <c r="S54">
        <v>4.81E-3</v>
      </c>
      <c r="U54" s="2">
        <v>936800000000000</v>
      </c>
      <c r="V54">
        <v>3.48</v>
      </c>
      <c r="W54" s="2">
        <v>5064000000000000</v>
      </c>
      <c r="X54">
        <v>1.49</v>
      </c>
    </row>
    <row r="55" spans="2:24">
      <c r="B55" s="13"/>
      <c r="C55" s="13">
        <v>2</v>
      </c>
      <c r="D55" s="29">
        <f t="shared" ref="D55:E55" si="91">R49</f>
        <v>1099060000000000</v>
      </c>
      <c r="E55" s="15">
        <f t="shared" si="91"/>
        <v>1.059E-2</v>
      </c>
      <c r="F55" s="15">
        <f t="shared" si="1"/>
        <v>1.0589999999999999</v>
      </c>
      <c r="G55" s="29">
        <f t="shared" ref="G55:H55" si="92">U50</f>
        <v>977500000000000</v>
      </c>
      <c r="H55" s="15">
        <f t="shared" si="92"/>
        <v>3.41</v>
      </c>
      <c r="I55" s="16">
        <f t="shared" si="3"/>
        <v>-11.060360671846851</v>
      </c>
      <c r="J55" s="13"/>
      <c r="K55" s="20"/>
      <c r="L55" s="15">
        <f t="shared" si="4"/>
        <v>0</v>
      </c>
      <c r="M55" s="16">
        <f t="shared" si="5"/>
        <v>-100</v>
      </c>
      <c r="N55" s="20"/>
      <c r="O55" s="20"/>
      <c r="P55" s="16">
        <f t="shared" si="6"/>
        <v>-100</v>
      </c>
      <c r="R55" s="2">
        <v>1038430000000000</v>
      </c>
      <c r="S55">
        <v>1.06E-2</v>
      </c>
      <c r="U55" s="2">
        <v>6191000000000000</v>
      </c>
      <c r="V55">
        <v>1.35</v>
      </c>
      <c r="W55" s="2">
        <v>1.104E+16</v>
      </c>
      <c r="X55">
        <v>1.02</v>
      </c>
    </row>
    <row r="56" spans="2:24">
      <c r="B56" s="13">
        <v>24</v>
      </c>
      <c r="C56" s="13">
        <v>1</v>
      </c>
      <c r="D56" s="29">
        <f t="shared" ref="D56:E56" si="93">R52</f>
        <v>7391640000000000</v>
      </c>
      <c r="E56" s="15">
        <f t="shared" si="93"/>
        <v>4.7600000000000003E-3</v>
      </c>
      <c r="F56" s="15">
        <f t="shared" si="1"/>
        <v>0.47600000000000003</v>
      </c>
      <c r="G56" s="29">
        <f t="shared" ref="G56:H56" si="94">U51</f>
        <v>6420000000000000</v>
      </c>
      <c r="H56" s="15">
        <f t="shared" si="94"/>
        <v>1.33</v>
      </c>
      <c r="I56" s="16">
        <f t="shared" si="3"/>
        <v>-13.145120703930386</v>
      </c>
      <c r="J56" s="13"/>
      <c r="K56" s="20"/>
      <c r="L56" s="15">
        <f t="shared" si="4"/>
        <v>0</v>
      </c>
      <c r="M56" s="16">
        <f t="shared" si="5"/>
        <v>-100</v>
      </c>
      <c r="N56" s="20"/>
      <c r="O56" s="20"/>
      <c r="P56" s="16">
        <f t="shared" si="6"/>
        <v>-100</v>
      </c>
      <c r="R56" s="2">
        <v>6958320000000000</v>
      </c>
      <c r="S56">
        <v>5.0499999999999998E-3</v>
      </c>
      <c r="U56" s="2">
        <v>931100000000000</v>
      </c>
      <c r="V56">
        <v>3.48</v>
      </c>
      <c r="W56" s="2">
        <v>4885000000000000</v>
      </c>
      <c r="X56">
        <v>1.53</v>
      </c>
    </row>
    <row r="57" spans="2:24">
      <c r="B57" s="13"/>
      <c r="C57" s="13">
        <v>2</v>
      </c>
      <c r="D57" s="29">
        <f t="shared" ref="D57:E57" si="95">R51</f>
        <v>1080270000000000</v>
      </c>
      <c r="E57" s="15">
        <f t="shared" si="95"/>
        <v>9.4599999999999997E-3</v>
      </c>
      <c r="F57" s="15">
        <f t="shared" si="1"/>
        <v>0.94599999999999995</v>
      </c>
      <c r="G57" s="29">
        <f t="shared" ref="G57:H57" si="96">U52</f>
        <v>880100000000000</v>
      </c>
      <c r="H57" s="15">
        <f t="shared" si="96"/>
        <v>3.59</v>
      </c>
      <c r="I57" s="16">
        <f t="shared" si="3"/>
        <v>-18.529626852546123</v>
      </c>
      <c r="J57" s="13"/>
      <c r="K57" s="20"/>
      <c r="L57" s="15">
        <f t="shared" si="4"/>
        <v>0</v>
      </c>
      <c r="M57" s="16">
        <f t="shared" si="5"/>
        <v>-100</v>
      </c>
      <c r="N57" s="20"/>
      <c r="O57" s="20"/>
      <c r="P57" s="16">
        <f t="shared" si="6"/>
        <v>-100</v>
      </c>
      <c r="R57" s="2">
        <v>1055850000000000</v>
      </c>
      <c r="S57">
        <v>1.0290000000000001E-2</v>
      </c>
      <c r="U57" s="2">
        <v>5864000000000000</v>
      </c>
      <c r="V57">
        <v>1.39</v>
      </c>
      <c r="W57" s="2">
        <v>1.077E+16</v>
      </c>
      <c r="X57">
        <v>1.04</v>
      </c>
    </row>
    <row r="58" spans="2:24">
      <c r="B58" s="13">
        <v>25</v>
      </c>
      <c r="C58" s="13">
        <v>1</v>
      </c>
      <c r="D58" s="29">
        <f t="shared" ref="D58:E58" si="97">R54</f>
        <v>7108780000000000</v>
      </c>
      <c r="E58" s="15">
        <f t="shared" si="97"/>
        <v>4.81E-3</v>
      </c>
      <c r="F58" s="15">
        <f t="shared" si="1"/>
        <v>0.48099999999999998</v>
      </c>
      <c r="G58" s="29">
        <f t="shared" ref="G58:H58" si="98">U53</f>
        <v>6125000000000000</v>
      </c>
      <c r="H58" s="15">
        <f t="shared" si="98"/>
        <v>1.36</v>
      </c>
      <c r="I58" s="16">
        <f t="shared" si="3"/>
        <v>-13.838942828445949</v>
      </c>
      <c r="J58" s="13"/>
      <c r="K58" s="20"/>
      <c r="L58" s="15">
        <f t="shared" si="4"/>
        <v>0</v>
      </c>
      <c r="M58" s="16">
        <f t="shared" si="5"/>
        <v>-100</v>
      </c>
      <c r="N58" s="20"/>
      <c r="O58" s="20"/>
      <c r="P58" s="16">
        <f t="shared" si="6"/>
        <v>-100</v>
      </c>
      <c r="R58" s="2">
        <v>6743340000000000</v>
      </c>
      <c r="S58">
        <v>4.4999999999999997E-3</v>
      </c>
      <c r="U58" s="2">
        <v>873300000000000</v>
      </c>
      <c r="V58">
        <v>3.6</v>
      </c>
      <c r="W58" s="2">
        <v>4944000000000000</v>
      </c>
      <c r="X58">
        <v>1.52</v>
      </c>
    </row>
    <row r="59" spans="2:24">
      <c r="B59" s="13"/>
      <c r="C59" s="13">
        <v>2</v>
      </c>
      <c r="D59" s="29">
        <f t="shared" ref="D59:E59" si="99">R53</f>
        <v>1041040000000000</v>
      </c>
      <c r="E59" s="15">
        <f t="shared" si="99"/>
        <v>1.061E-2</v>
      </c>
      <c r="F59" s="15">
        <f t="shared" si="1"/>
        <v>1.0609999999999999</v>
      </c>
      <c r="G59" s="29">
        <f t="shared" ref="G59:H59" si="100">U54</f>
        <v>936800000000000</v>
      </c>
      <c r="H59" s="15">
        <f t="shared" si="100"/>
        <v>3.48</v>
      </c>
      <c r="I59" s="16">
        <f t="shared" si="3"/>
        <v>-10.013063859217706</v>
      </c>
      <c r="J59" s="13"/>
      <c r="K59" s="20"/>
      <c r="L59" s="15">
        <f t="shared" si="4"/>
        <v>0</v>
      </c>
      <c r="M59" s="16">
        <f t="shared" si="5"/>
        <v>-100</v>
      </c>
      <c r="N59" s="20"/>
      <c r="O59" s="20"/>
      <c r="P59" s="16">
        <f t="shared" si="6"/>
        <v>-100</v>
      </c>
      <c r="R59" s="2">
        <v>1060960000000000</v>
      </c>
      <c r="S59">
        <v>1.0619999999999999E-2</v>
      </c>
      <c r="U59" s="2">
        <v>5809000000000000</v>
      </c>
      <c r="V59">
        <v>1.4</v>
      </c>
      <c r="W59" s="2">
        <v>1.053E+16</v>
      </c>
      <c r="X59">
        <v>1.04</v>
      </c>
    </row>
    <row r="60" spans="2:24">
      <c r="B60" s="13">
        <v>26</v>
      </c>
      <c r="C60" s="13">
        <v>1</v>
      </c>
      <c r="D60" s="29">
        <f t="shared" ref="D60:E60" si="101">R56</f>
        <v>6958320000000000</v>
      </c>
      <c r="E60" s="15">
        <f t="shared" si="101"/>
        <v>5.0499999999999998E-3</v>
      </c>
      <c r="F60" s="15">
        <f t="shared" si="1"/>
        <v>0.505</v>
      </c>
      <c r="G60" s="29">
        <f t="shared" ref="G60:H60" si="102">U55</f>
        <v>6191000000000000</v>
      </c>
      <c r="H60" s="15">
        <f t="shared" si="102"/>
        <v>1.35</v>
      </c>
      <c r="I60" s="16">
        <f t="shared" si="3"/>
        <v>-11.027374423711471</v>
      </c>
      <c r="J60" s="13"/>
      <c r="K60" s="20"/>
      <c r="L60" s="15">
        <f t="shared" si="4"/>
        <v>0</v>
      </c>
      <c r="M60" s="16">
        <f t="shared" si="5"/>
        <v>-100</v>
      </c>
      <c r="N60" s="20"/>
      <c r="O60" s="20"/>
      <c r="P60" s="16">
        <f t="shared" si="6"/>
        <v>-100</v>
      </c>
      <c r="R60" s="2">
        <v>6627560000000000</v>
      </c>
      <c r="S60">
        <v>4.7299999999999998E-3</v>
      </c>
      <c r="U60" s="2">
        <v>920900000000000</v>
      </c>
      <c r="V60">
        <v>3.5</v>
      </c>
      <c r="W60" s="2">
        <v>5035000000000000</v>
      </c>
      <c r="X60">
        <v>1.51</v>
      </c>
    </row>
    <row r="61" spans="2:24">
      <c r="B61" s="13"/>
      <c r="C61" s="13">
        <v>2</v>
      </c>
      <c r="D61" s="29">
        <f t="shared" ref="D61:E61" si="103">R55</f>
        <v>1038430000000000</v>
      </c>
      <c r="E61" s="15">
        <f t="shared" si="103"/>
        <v>1.06E-2</v>
      </c>
      <c r="F61" s="15">
        <f t="shared" si="1"/>
        <v>1.06</v>
      </c>
      <c r="G61" s="29">
        <f t="shared" ref="G61:H61" si="104">U56</f>
        <v>931100000000000</v>
      </c>
      <c r="H61" s="15">
        <f t="shared" si="104"/>
        <v>3.48</v>
      </c>
      <c r="I61" s="16">
        <f t="shared" si="3"/>
        <v>-10.335795383415348</v>
      </c>
      <c r="J61" s="13"/>
      <c r="K61" s="20"/>
      <c r="L61" s="15">
        <f t="shared" si="4"/>
        <v>0</v>
      </c>
      <c r="M61" s="16">
        <f t="shared" si="5"/>
        <v>-100</v>
      </c>
      <c r="N61" s="20"/>
      <c r="O61" s="20"/>
      <c r="P61" s="16">
        <f t="shared" si="6"/>
        <v>-100</v>
      </c>
      <c r="R61" s="2">
        <v>1378290000000000</v>
      </c>
      <c r="S61">
        <v>9.0799999999999995E-3</v>
      </c>
      <c r="U61" s="2">
        <v>5789000000000000</v>
      </c>
      <c r="V61">
        <v>1.4</v>
      </c>
      <c r="W61" s="2">
        <v>1.005E+16</v>
      </c>
      <c r="X61">
        <v>1.07</v>
      </c>
    </row>
    <row r="62" spans="2:24">
      <c r="B62" s="13">
        <v>27</v>
      </c>
      <c r="C62" s="13">
        <v>1</v>
      </c>
      <c r="D62" s="29">
        <f t="shared" ref="D62:E62" si="105">R58</f>
        <v>6743340000000000</v>
      </c>
      <c r="E62" s="15">
        <f t="shared" si="105"/>
        <v>4.4999999999999997E-3</v>
      </c>
      <c r="F62" s="15">
        <f t="shared" si="1"/>
        <v>0.44999999999999996</v>
      </c>
      <c r="G62" s="29">
        <f t="shared" ref="G62:H62" si="106">U57</f>
        <v>5864000000000000</v>
      </c>
      <c r="H62" s="15">
        <f t="shared" si="106"/>
        <v>1.39</v>
      </c>
      <c r="I62" s="16">
        <f t="shared" si="3"/>
        <v>-13.040125516435475</v>
      </c>
      <c r="J62" s="13"/>
      <c r="K62" s="20"/>
      <c r="L62" s="15">
        <f t="shared" si="4"/>
        <v>0</v>
      </c>
      <c r="M62" s="16">
        <f t="shared" si="5"/>
        <v>-100</v>
      </c>
      <c r="N62" s="20"/>
      <c r="O62" s="20"/>
      <c r="P62" s="16">
        <f t="shared" si="6"/>
        <v>-100</v>
      </c>
      <c r="R62" s="2">
        <v>6473400000000000</v>
      </c>
      <c r="S62">
        <v>5.3200000000000001E-3</v>
      </c>
      <c r="U62" s="2">
        <v>1201000000000000</v>
      </c>
      <c r="V62">
        <v>3.07</v>
      </c>
      <c r="W62" s="2">
        <v>6651000000000000</v>
      </c>
      <c r="X62">
        <v>1.31</v>
      </c>
    </row>
    <row r="63" spans="2:24">
      <c r="B63" s="13"/>
      <c r="C63" s="13">
        <v>2</v>
      </c>
      <c r="D63" s="29">
        <f t="shared" ref="D63:E63" si="107">R57</f>
        <v>1055850000000000</v>
      </c>
      <c r="E63" s="15">
        <f t="shared" si="107"/>
        <v>1.0290000000000001E-2</v>
      </c>
      <c r="F63" s="15">
        <f t="shared" si="1"/>
        <v>1.0290000000000001</v>
      </c>
      <c r="G63" s="29">
        <f t="shared" ref="G63:H63" si="108">U58</f>
        <v>873300000000000</v>
      </c>
      <c r="H63" s="15">
        <f t="shared" si="108"/>
        <v>3.6</v>
      </c>
      <c r="I63" s="16">
        <f t="shared" si="3"/>
        <v>-17.289387697116069</v>
      </c>
      <c r="J63" s="13"/>
      <c r="K63" s="20"/>
      <c r="L63" s="15">
        <f t="shared" si="4"/>
        <v>0</v>
      </c>
      <c r="M63" s="16">
        <f t="shared" si="5"/>
        <v>-100</v>
      </c>
      <c r="N63" s="20"/>
      <c r="O63" s="20"/>
      <c r="P63" s="16">
        <f t="shared" si="6"/>
        <v>-100</v>
      </c>
      <c r="R63" s="2">
        <v>2252600000000000</v>
      </c>
      <c r="S63">
        <v>7.6099999999999996E-3</v>
      </c>
      <c r="U63" s="2">
        <v>5831000000000000</v>
      </c>
      <c r="V63">
        <v>1.39</v>
      </c>
      <c r="W63" s="2">
        <v>1.026E+16</v>
      </c>
      <c r="X63">
        <v>1.06</v>
      </c>
    </row>
    <row r="64" spans="2:24">
      <c r="B64" s="13">
        <v>28</v>
      </c>
      <c r="C64" s="13">
        <v>1</v>
      </c>
      <c r="D64" s="29">
        <f t="shared" ref="D64:E64" si="109">R60</f>
        <v>6627560000000000</v>
      </c>
      <c r="E64" s="15">
        <f t="shared" si="109"/>
        <v>4.7299999999999998E-3</v>
      </c>
      <c r="F64" s="15">
        <f t="shared" si="1"/>
        <v>0.47299999999999998</v>
      </c>
      <c r="G64" s="29">
        <f t="shared" ref="G64:H64" si="110">U59</f>
        <v>5809000000000000</v>
      </c>
      <c r="H64" s="15">
        <f t="shared" si="110"/>
        <v>1.4</v>
      </c>
      <c r="I64" s="16">
        <f t="shared" si="3"/>
        <v>-12.350850086608043</v>
      </c>
      <c r="J64" s="13"/>
      <c r="K64" s="20"/>
      <c r="L64" s="15">
        <f t="shared" si="4"/>
        <v>0</v>
      </c>
      <c r="M64" s="16">
        <f t="shared" si="5"/>
        <v>-100</v>
      </c>
      <c r="N64" s="20"/>
      <c r="O64" s="20"/>
      <c r="P64" s="16">
        <f t="shared" si="6"/>
        <v>-100</v>
      </c>
      <c r="R64" s="2">
        <v>6570510000000000</v>
      </c>
      <c r="S64">
        <v>5.2399999999999999E-3</v>
      </c>
      <c r="U64" s="2">
        <v>1864000000000000</v>
      </c>
      <c r="V64">
        <v>2.46</v>
      </c>
      <c r="W64" s="2">
        <v>1.076E+16</v>
      </c>
      <c r="X64">
        <v>1.03</v>
      </c>
    </row>
    <row r="65" spans="2:24">
      <c r="B65" s="13"/>
      <c r="C65" s="13">
        <v>2</v>
      </c>
      <c r="D65" s="29">
        <f t="shared" ref="D65:E65" si="111">R59</f>
        <v>1060960000000000</v>
      </c>
      <c r="E65" s="15">
        <f t="shared" si="111"/>
        <v>1.0619999999999999E-2</v>
      </c>
      <c r="F65" s="15">
        <f t="shared" si="1"/>
        <v>1.0619999999999998</v>
      </c>
      <c r="G65" s="29">
        <f t="shared" ref="G65:H65" si="112">U60</f>
        <v>920900000000000</v>
      </c>
      <c r="H65" s="15">
        <f t="shared" si="112"/>
        <v>3.5</v>
      </c>
      <c r="I65" s="16">
        <f t="shared" si="3"/>
        <v>-13.201251696576685</v>
      </c>
      <c r="J65" s="13"/>
      <c r="K65" s="20"/>
      <c r="L65" s="15">
        <f t="shared" si="4"/>
        <v>0</v>
      </c>
      <c r="M65" s="16">
        <f t="shared" si="5"/>
        <v>-100</v>
      </c>
      <c r="N65" s="20"/>
      <c r="O65" s="20"/>
      <c r="P65" s="16">
        <f t="shared" si="6"/>
        <v>-100</v>
      </c>
      <c r="R65" s="2">
        <v>1115220000000000</v>
      </c>
      <c r="S65">
        <v>0.01</v>
      </c>
      <c r="U65" s="2">
        <v>6723000000000000</v>
      </c>
      <c r="V65">
        <v>1.3</v>
      </c>
      <c r="W65" s="2">
        <v>1.201E+16</v>
      </c>
      <c r="X65">
        <v>0.97</v>
      </c>
    </row>
    <row r="66" spans="2:24">
      <c r="B66" s="13">
        <v>29</v>
      </c>
      <c r="C66" s="13">
        <v>1</v>
      </c>
      <c r="D66" s="29">
        <f t="shared" ref="D66:E66" si="113">R62</f>
        <v>6473400000000000</v>
      </c>
      <c r="E66" s="15">
        <f t="shared" si="113"/>
        <v>5.3200000000000001E-3</v>
      </c>
      <c r="F66" s="15">
        <f t="shared" si="1"/>
        <v>0.53200000000000003</v>
      </c>
      <c r="G66" s="29">
        <f t="shared" ref="G66:H66" si="114">U61</f>
        <v>5789000000000000</v>
      </c>
      <c r="H66" s="15">
        <f t="shared" si="114"/>
        <v>1.4</v>
      </c>
      <c r="I66" s="16">
        <f t="shared" si="3"/>
        <v>-10.572496678715977</v>
      </c>
      <c r="J66" s="13"/>
      <c r="K66" s="20"/>
      <c r="L66" s="15">
        <f t="shared" si="4"/>
        <v>0</v>
      </c>
      <c r="M66" s="16">
        <f t="shared" si="5"/>
        <v>-100</v>
      </c>
      <c r="N66" s="20"/>
      <c r="O66" s="20"/>
      <c r="P66" s="16">
        <f t="shared" si="6"/>
        <v>-100</v>
      </c>
      <c r="R66" s="2">
        <v>7633930000000000</v>
      </c>
      <c r="S66">
        <v>4.4200000000000003E-3</v>
      </c>
      <c r="U66" s="2">
        <v>991100000000000</v>
      </c>
      <c r="V66">
        <v>3.38</v>
      </c>
      <c r="W66" s="2">
        <v>5179000000000000</v>
      </c>
      <c r="X66">
        <v>1.48</v>
      </c>
    </row>
    <row r="67" spans="2:24">
      <c r="B67" s="13"/>
      <c r="C67" s="13">
        <v>2</v>
      </c>
      <c r="D67" s="29">
        <f t="shared" ref="D67:E67" si="115">R61</f>
        <v>1378290000000000</v>
      </c>
      <c r="E67" s="15">
        <f t="shared" si="115"/>
        <v>9.0799999999999995E-3</v>
      </c>
      <c r="F67" s="15">
        <f t="shared" si="1"/>
        <v>0.90799999999999992</v>
      </c>
      <c r="G67" s="29">
        <f t="shared" ref="G67:H67" si="116">U62</f>
        <v>1201000000000000</v>
      </c>
      <c r="H67" s="15">
        <f t="shared" si="116"/>
        <v>3.07</v>
      </c>
      <c r="I67" s="16">
        <f t="shared" si="3"/>
        <v>-12.863040434161171</v>
      </c>
      <c r="J67" s="13"/>
      <c r="K67" s="20"/>
      <c r="L67" s="15">
        <f t="shared" si="4"/>
        <v>0</v>
      </c>
      <c r="M67" s="16">
        <f t="shared" si="5"/>
        <v>-100</v>
      </c>
      <c r="N67" s="20"/>
      <c r="O67" s="20"/>
      <c r="P67" s="16">
        <f t="shared" si="6"/>
        <v>-100</v>
      </c>
      <c r="R67" s="2">
        <v>1095120000000000</v>
      </c>
      <c r="S67">
        <v>9.3500000000000007E-3</v>
      </c>
      <c r="U67" s="2">
        <v>6529000000000000</v>
      </c>
      <c r="V67">
        <v>1.32</v>
      </c>
      <c r="W67" s="2">
        <v>1.209E+16</v>
      </c>
      <c r="X67">
        <v>0.97</v>
      </c>
    </row>
    <row r="68" spans="2:24">
      <c r="B68" s="13">
        <v>30</v>
      </c>
      <c r="C68" s="13">
        <v>1</v>
      </c>
      <c r="D68" s="29">
        <f t="shared" ref="D68:E68" si="117">R64</f>
        <v>6570510000000000</v>
      </c>
      <c r="E68" s="15">
        <f t="shared" si="117"/>
        <v>5.2399999999999999E-3</v>
      </c>
      <c r="F68" s="15">
        <f t="shared" si="1"/>
        <v>0.52400000000000002</v>
      </c>
      <c r="G68" s="29">
        <f t="shared" ref="G68:H68" si="118">U63</f>
        <v>5831000000000000</v>
      </c>
      <c r="H68" s="15">
        <f t="shared" si="118"/>
        <v>1.39</v>
      </c>
      <c r="I68" s="16">
        <f t="shared" si="3"/>
        <v>-11.254986294823386</v>
      </c>
      <c r="J68" s="13"/>
      <c r="K68" s="20"/>
      <c r="L68" s="15">
        <f t="shared" si="4"/>
        <v>0</v>
      </c>
      <c r="M68" s="16">
        <f t="shared" si="5"/>
        <v>-100</v>
      </c>
      <c r="N68" s="20"/>
      <c r="O68" s="20"/>
      <c r="P68" s="16">
        <f t="shared" si="6"/>
        <v>-100</v>
      </c>
      <c r="R68" s="2">
        <v>7638170000000000</v>
      </c>
      <c r="S68">
        <v>4.5300000000000002E-3</v>
      </c>
      <c r="U68" s="2">
        <v>971900000000000</v>
      </c>
      <c r="V68">
        <v>3.41</v>
      </c>
      <c r="W68" s="2">
        <v>5103000000000000</v>
      </c>
      <c r="X68">
        <v>1.49</v>
      </c>
    </row>
    <row r="69" spans="2:24">
      <c r="B69" s="13"/>
      <c r="C69" s="13">
        <v>2</v>
      </c>
      <c r="D69" s="29">
        <f t="shared" ref="D69:E69" si="119">R63</f>
        <v>2252600000000000</v>
      </c>
      <c r="E69" s="15">
        <f t="shared" si="119"/>
        <v>7.6099999999999996E-3</v>
      </c>
      <c r="F69" s="15">
        <f t="shared" si="1"/>
        <v>0.76100000000000001</v>
      </c>
      <c r="G69" s="29">
        <f t="shared" ref="G69:H69" si="120">U64</f>
        <v>1864000000000000</v>
      </c>
      <c r="H69" s="15">
        <f t="shared" si="120"/>
        <v>2.46</v>
      </c>
      <c r="I69" s="16">
        <f t="shared" si="3"/>
        <v>-17.251176418361005</v>
      </c>
      <c r="J69" s="13"/>
      <c r="K69" s="20"/>
      <c r="L69" s="15">
        <f t="shared" si="4"/>
        <v>0</v>
      </c>
      <c r="M69" s="16">
        <f t="shared" si="5"/>
        <v>-100</v>
      </c>
      <c r="N69" s="20"/>
      <c r="O69" s="20"/>
      <c r="P69" s="16">
        <f t="shared" si="6"/>
        <v>-100</v>
      </c>
      <c r="R69" s="2">
        <v>1078480000000000</v>
      </c>
      <c r="S69">
        <v>1.04E-2</v>
      </c>
      <c r="U69" s="2">
        <v>6456000000000000</v>
      </c>
      <c r="V69">
        <v>1.33</v>
      </c>
      <c r="W69" s="2">
        <v>1.169E+16</v>
      </c>
      <c r="X69">
        <v>0.99</v>
      </c>
    </row>
    <row r="70" spans="2:24">
      <c r="B70" s="13">
        <v>31</v>
      </c>
      <c r="C70" s="13">
        <v>1</v>
      </c>
      <c r="D70" s="29">
        <f t="shared" ref="D70:E70" si="121">R66</f>
        <v>7633930000000000</v>
      </c>
      <c r="E70" s="15">
        <f t="shared" si="121"/>
        <v>4.4200000000000003E-3</v>
      </c>
      <c r="F70" s="15">
        <f t="shared" si="1"/>
        <v>0.44200000000000006</v>
      </c>
      <c r="G70" s="29">
        <f t="shared" ref="G70:H70" si="122">U65</f>
        <v>6723000000000000</v>
      </c>
      <c r="H70" s="15">
        <f t="shared" si="122"/>
        <v>1.3</v>
      </c>
      <c r="I70" s="16">
        <f t="shared" si="3"/>
        <v>-11.932648059387498</v>
      </c>
      <c r="J70" s="13"/>
      <c r="K70" s="20"/>
      <c r="L70" s="15">
        <f t="shared" si="4"/>
        <v>0</v>
      </c>
      <c r="M70" s="16">
        <f t="shared" si="5"/>
        <v>-100</v>
      </c>
      <c r="N70" s="20"/>
      <c r="O70" s="20"/>
      <c r="P70" s="16">
        <f t="shared" si="6"/>
        <v>-100</v>
      </c>
      <c r="R70" s="2">
        <v>7507850000000000</v>
      </c>
      <c r="S70">
        <v>4.3400000000000001E-3</v>
      </c>
      <c r="U70" s="2">
        <v>977500000000000</v>
      </c>
      <c r="V70">
        <v>3.4</v>
      </c>
      <c r="W70" s="2">
        <v>5166000000000000</v>
      </c>
      <c r="X70">
        <v>1.48</v>
      </c>
    </row>
    <row r="71" spans="2:24">
      <c r="B71" s="13"/>
      <c r="C71" s="13">
        <v>2</v>
      </c>
      <c r="D71" s="29">
        <f t="shared" ref="D71:E71" si="123">R65</f>
        <v>1115220000000000</v>
      </c>
      <c r="E71" s="15">
        <f t="shared" si="123"/>
        <v>0.01</v>
      </c>
      <c r="F71" s="15">
        <f t="shared" si="1"/>
        <v>1</v>
      </c>
      <c r="G71" s="29">
        <f t="shared" ref="G71:H71" si="124">U66</f>
        <v>991100000000000</v>
      </c>
      <c r="H71" s="15">
        <f t="shared" si="124"/>
        <v>3.38</v>
      </c>
      <c r="I71" s="16">
        <f t="shared" si="3"/>
        <v>-11.129642581732753</v>
      </c>
      <c r="J71" s="13"/>
      <c r="K71" s="20"/>
      <c r="L71" s="15">
        <f t="shared" si="4"/>
        <v>0</v>
      </c>
      <c r="M71" s="16">
        <f t="shared" si="5"/>
        <v>-100</v>
      </c>
      <c r="N71" s="20"/>
      <c r="O71" s="20"/>
      <c r="P71" s="16">
        <f t="shared" si="6"/>
        <v>-100</v>
      </c>
      <c r="R71" s="2">
        <v>1084140000000000</v>
      </c>
      <c r="S71">
        <v>9.8200000000000006E-3</v>
      </c>
      <c r="U71" s="2">
        <v>6552000000000000</v>
      </c>
      <c r="V71">
        <v>1.32</v>
      </c>
      <c r="W71" s="2">
        <v>1.152E+16</v>
      </c>
      <c r="X71">
        <v>1</v>
      </c>
    </row>
    <row r="72" spans="2:24">
      <c r="B72" s="13">
        <v>32</v>
      </c>
      <c r="C72" s="13">
        <v>1</v>
      </c>
      <c r="D72" s="29">
        <f t="shared" ref="D72:E72" si="125">R68</f>
        <v>7638170000000000</v>
      </c>
      <c r="E72" s="15">
        <f t="shared" si="125"/>
        <v>4.5300000000000002E-3</v>
      </c>
      <c r="F72" s="15">
        <f t="shared" si="1"/>
        <v>0.45300000000000001</v>
      </c>
      <c r="G72" s="29">
        <f t="shared" ref="G72:H72" si="126">U67</f>
        <v>6529000000000000</v>
      </c>
      <c r="H72" s="15">
        <f t="shared" si="126"/>
        <v>1.32</v>
      </c>
      <c r="I72" s="16">
        <f t="shared" si="3"/>
        <v>-14.52141023307939</v>
      </c>
      <c r="J72" s="13"/>
      <c r="K72" s="20"/>
      <c r="L72" s="15">
        <f t="shared" si="4"/>
        <v>0</v>
      </c>
      <c r="M72" s="16">
        <f t="shared" si="5"/>
        <v>-100</v>
      </c>
      <c r="N72" s="20"/>
      <c r="O72" s="20"/>
      <c r="P72" s="16">
        <f t="shared" si="6"/>
        <v>-100</v>
      </c>
      <c r="R72" s="2">
        <v>7397440000000000</v>
      </c>
      <c r="S72">
        <v>4.47E-3</v>
      </c>
      <c r="U72" s="2">
        <v>980900000000000</v>
      </c>
      <c r="V72">
        <v>3.4</v>
      </c>
      <c r="W72" s="2">
        <v>5170000000000000</v>
      </c>
      <c r="X72">
        <v>1.48</v>
      </c>
    </row>
    <row r="73" spans="2:24">
      <c r="B73" s="13"/>
      <c r="C73" s="13">
        <v>2</v>
      </c>
      <c r="D73" s="29">
        <f t="shared" ref="D73:E73" si="127">R67</f>
        <v>1095120000000000</v>
      </c>
      <c r="E73" s="15">
        <f t="shared" si="127"/>
        <v>9.3500000000000007E-3</v>
      </c>
      <c r="F73" s="15">
        <f t="shared" si="1"/>
        <v>0.93500000000000005</v>
      </c>
      <c r="G73" s="29">
        <f t="shared" ref="G73:H73" si="128">U68</f>
        <v>971900000000000</v>
      </c>
      <c r="H73" s="15">
        <f t="shared" si="128"/>
        <v>3.41</v>
      </c>
      <c r="I73" s="16">
        <f t="shared" si="3"/>
        <v>-11.251734969683687</v>
      </c>
      <c r="J73" s="13"/>
      <c r="K73" s="20"/>
      <c r="L73" s="15">
        <f t="shared" si="4"/>
        <v>0</v>
      </c>
      <c r="M73" s="16">
        <f t="shared" si="5"/>
        <v>-100</v>
      </c>
      <c r="N73" s="20"/>
      <c r="O73" s="20"/>
      <c r="P73" s="16">
        <f t="shared" si="6"/>
        <v>-100</v>
      </c>
      <c r="R73" s="2">
        <v>1073460000000000</v>
      </c>
      <c r="S73">
        <v>1.008E-2</v>
      </c>
      <c r="U73" s="2">
        <v>6234000000000000</v>
      </c>
      <c r="V73">
        <v>1.35</v>
      </c>
      <c r="W73" s="2">
        <v>1.113E+16</v>
      </c>
      <c r="X73">
        <v>1.01</v>
      </c>
    </row>
    <row r="74" spans="2:24">
      <c r="B74" s="13">
        <v>33</v>
      </c>
      <c r="C74" s="13">
        <v>1</v>
      </c>
      <c r="D74" s="29">
        <f t="shared" ref="D74:E74" si="129">R70</f>
        <v>7507850000000000</v>
      </c>
      <c r="E74" s="15">
        <f t="shared" si="129"/>
        <v>4.3400000000000001E-3</v>
      </c>
      <c r="F74" s="15">
        <f t="shared" si="1"/>
        <v>0.434</v>
      </c>
      <c r="G74" s="29">
        <f t="shared" ref="G74:H74" si="130">U69</f>
        <v>6456000000000000</v>
      </c>
      <c r="H74" s="15">
        <f t="shared" si="130"/>
        <v>1.33</v>
      </c>
      <c r="I74" s="16">
        <f t="shared" si="3"/>
        <v>-14.01000286366936</v>
      </c>
      <c r="J74" s="13"/>
      <c r="K74" s="20"/>
      <c r="L74" s="15">
        <f t="shared" si="4"/>
        <v>0</v>
      </c>
      <c r="M74" s="16">
        <f t="shared" si="5"/>
        <v>-100</v>
      </c>
      <c r="N74" s="20"/>
      <c r="O74" s="20"/>
      <c r="P74" s="16">
        <f t="shared" si="6"/>
        <v>-100</v>
      </c>
      <c r="R74" s="2">
        <v>7144470000000000</v>
      </c>
      <c r="S74">
        <v>4.81E-3</v>
      </c>
      <c r="U74" s="2">
        <v>897100000000000</v>
      </c>
      <c r="V74">
        <v>3.55</v>
      </c>
      <c r="W74" s="2">
        <v>5037000000000000</v>
      </c>
      <c r="X74">
        <v>1.5</v>
      </c>
    </row>
    <row r="75" spans="2:24">
      <c r="B75" s="13"/>
      <c r="C75" s="13">
        <v>2</v>
      </c>
      <c r="D75" s="29">
        <f t="shared" ref="D75:E75" si="131">R69</f>
        <v>1078480000000000</v>
      </c>
      <c r="E75" s="15">
        <f t="shared" si="131"/>
        <v>1.04E-2</v>
      </c>
      <c r="F75" s="15">
        <f t="shared" ref="F75:F129" si="132">E75*100</f>
        <v>1.04</v>
      </c>
      <c r="G75" s="29">
        <f t="shared" ref="G75:H75" si="133">U70</f>
        <v>977500000000000</v>
      </c>
      <c r="H75" s="15">
        <f t="shared" si="133"/>
        <v>3.4</v>
      </c>
      <c r="I75" s="16">
        <f t="shared" ref="I75:I129" si="134">(G75-$D75)*100/$D75</f>
        <v>-9.3631778058007562</v>
      </c>
      <c r="J75" s="13"/>
      <c r="K75" s="20"/>
      <c r="L75" s="15">
        <f t="shared" ref="L75:L129" si="135">K75*100</f>
        <v>0</v>
      </c>
      <c r="M75" s="16">
        <f t="shared" ref="M75:M129" si="136">(J75-$D75)*100/$D75</f>
        <v>-100</v>
      </c>
      <c r="N75" s="20"/>
      <c r="O75" s="20"/>
      <c r="P75" s="16">
        <f t="shared" ref="P75:P129" si="137">(N75-$D75)*100/$D75</f>
        <v>-100</v>
      </c>
      <c r="R75" s="2">
        <v>1048020000000000</v>
      </c>
      <c r="S75">
        <v>1.0619999999999999E-2</v>
      </c>
      <c r="U75" s="2">
        <v>5990000000000000</v>
      </c>
      <c r="V75">
        <v>1.38</v>
      </c>
      <c r="W75" s="2">
        <v>1.089E+16</v>
      </c>
      <c r="X75">
        <v>1.03</v>
      </c>
    </row>
    <row r="76" spans="2:24">
      <c r="B76" s="13">
        <v>34</v>
      </c>
      <c r="C76" s="13">
        <v>1</v>
      </c>
      <c r="D76" s="29">
        <f t="shared" ref="D76:E76" si="138">R72</f>
        <v>7397440000000000</v>
      </c>
      <c r="E76" s="15">
        <f t="shared" si="138"/>
        <v>4.47E-3</v>
      </c>
      <c r="F76" s="15">
        <f t="shared" si="132"/>
        <v>0.44700000000000001</v>
      </c>
      <c r="G76" s="29">
        <f t="shared" ref="G76:H76" si="139">U71</f>
        <v>6552000000000000</v>
      </c>
      <c r="H76" s="15">
        <f t="shared" si="139"/>
        <v>1.32</v>
      </c>
      <c r="I76" s="16">
        <f t="shared" si="134"/>
        <v>-11.428818618332828</v>
      </c>
      <c r="J76" s="13"/>
      <c r="K76" s="20"/>
      <c r="L76" s="15">
        <f t="shared" si="135"/>
        <v>0</v>
      </c>
      <c r="M76" s="16">
        <f t="shared" si="136"/>
        <v>-100</v>
      </c>
      <c r="N76" s="20"/>
      <c r="O76" s="20"/>
      <c r="P76" s="16">
        <f t="shared" si="137"/>
        <v>-100</v>
      </c>
      <c r="R76" s="2">
        <v>7023880000000000</v>
      </c>
      <c r="S76">
        <v>5.1500000000000001E-3</v>
      </c>
      <c r="U76" s="2">
        <v>876700000000000</v>
      </c>
      <c r="V76">
        <v>3.6</v>
      </c>
      <c r="W76" s="2">
        <v>4824000000000000</v>
      </c>
      <c r="X76">
        <v>1.54</v>
      </c>
    </row>
    <row r="77" spans="2:24">
      <c r="B77" s="13"/>
      <c r="C77" s="13">
        <v>2</v>
      </c>
      <c r="D77" s="29">
        <f t="shared" ref="D77:E77" si="140">R71</f>
        <v>1084140000000000</v>
      </c>
      <c r="E77" s="15">
        <f t="shared" si="140"/>
        <v>9.8200000000000006E-3</v>
      </c>
      <c r="F77" s="15">
        <f t="shared" si="132"/>
        <v>0.9820000000000001</v>
      </c>
      <c r="G77" s="29">
        <f t="shared" ref="G77:H77" si="141">U72</f>
        <v>980900000000000</v>
      </c>
      <c r="H77" s="15">
        <f t="shared" si="141"/>
        <v>3.4</v>
      </c>
      <c r="I77" s="16">
        <f t="shared" si="134"/>
        <v>-9.5227553636984155</v>
      </c>
      <c r="J77" s="13"/>
      <c r="K77" s="20"/>
      <c r="L77" s="15">
        <f t="shared" si="135"/>
        <v>0</v>
      </c>
      <c r="M77" s="16">
        <f t="shared" si="136"/>
        <v>-100</v>
      </c>
      <c r="N77" s="20"/>
      <c r="O77" s="20"/>
      <c r="P77" s="16">
        <f t="shared" si="137"/>
        <v>-100</v>
      </c>
      <c r="R77" s="2">
        <v>1053780000000000</v>
      </c>
      <c r="S77">
        <v>9.6600000000000002E-3</v>
      </c>
      <c r="U77" s="2">
        <v>5977000000000000</v>
      </c>
      <c r="V77">
        <v>1.38</v>
      </c>
      <c r="W77" s="2">
        <v>1.054E+16</v>
      </c>
      <c r="X77">
        <v>1.04</v>
      </c>
    </row>
    <row r="78" spans="2:24">
      <c r="B78" s="13">
        <v>35</v>
      </c>
      <c r="C78" s="13">
        <v>1</v>
      </c>
      <c r="D78" s="29">
        <f t="shared" ref="D78:E78" si="142">R74</f>
        <v>7144470000000000</v>
      </c>
      <c r="E78" s="15">
        <f t="shared" si="142"/>
        <v>4.81E-3</v>
      </c>
      <c r="F78" s="15">
        <f t="shared" si="132"/>
        <v>0.48099999999999998</v>
      </c>
      <c r="G78" s="29">
        <f t="shared" ref="G78:H78" si="143">U73</f>
        <v>6234000000000000</v>
      </c>
      <c r="H78" s="15">
        <f t="shared" si="143"/>
        <v>1.35</v>
      </c>
      <c r="I78" s="16">
        <f t="shared" si="134"/>
        <v>-12.743702471981827</v>
      </c>
      <c r="J78" s="13"/>
      <c r="K78" s="20"/>
      <c r="L78" s="15">
        <f t="shared" si="135"/>
        <v>0</v>
      </c>
      <c r="M78" s="16">
        <f t="shared" si="136"/>
        <v>-100</v>
      </c>
      <c r="N78" s="20"/>
      <c r="O78" s="20"/>
      <c r="P78" s="16">
        <f t="shared" si="137"/>
        <v>-100</v>
      </c>
      <c r="R78" s="2">
        <v>6732980000000000</v>
      </c>
      <c r="S78">
        <v>4.7800000000000004E-3</v>
      </c>
      <c r="U78" s="2">
        <v>891400000000000</v>
      </c>
      <c r="V78">
        <v>3.56</v>
      </c>
      <c r="W78" s="2">
        <v>4858000000000000</v>
      </c>
      <c r="X78">
        <v>1.53</v>
      </c>
    </row>
    <row r="79" spans="2:24">
      <c r="B79" s="13"/>
      <c r="C79" s="13">
        <v>2</v>
      </c>
      <c r="D79" s="29">
        <f t="shared" ref="D79:E79" si="144">R73</f>
        <v>1073460000000000</v>
      </c>
      <c r="E79" s="15">
        <f t="shared" si="144"/>
        <v>1.008E-2</v>
      </c>
      <c r="F79" s="15">
        <f t="shared" si="132"/>
        <v>1.008</v>
      </c>
      <c r="G79" s="29">
        <f t="shared" ref="G79:H79" si="145">U74</f>
        <v>897100000000000</v>
      </c>
      <c r="H79" s="15">
        <f t="shared" si="145"/>
        <v>3.55</v>
      </c>
      <c r="I79" s="16">
        <f t="shared" si="134"/>
        <v>-16.429117060719541</v>
      </c>
      <c r="J79" s="13"/>
      <c r="K79" s="20"/>
      <c r="L79" s="15">
        <f t="shared" si="135"/>
        <v>0</v>
      </c>
      <c r="M79" s="16">
        <f t="shared" si="136"/>
        <v>-100</v>
      </c>
      <c r="N79" s="20"/>
      <c r="O79" s="20"/>
      <c r="P79" s="16">
        <f t="shared" si="137"/>
        <v>-100</v>
      </c>
      <c r="R79" s="2">
        <v>1069770000000000</v>
      </c>
      <c r="S79">
        <v>1.0449999999999999E-2</v>
      </c>
      <c r="U79" s="2">
        <v>5675000000000000</v>
      </c>
      <c r="V79">
        <v>1.41</v>
      </c>
      <c r="W79" s="2">
        <v>1.049E+16</v>
      </c>
      <c r="X79">
        <v>1.05</v>
      </c>
    </row>
    <row r="80" spans="2:24">
      <c r="B80" s="13">
        <v>36</v>
      </c>
      <c r="C80" s="13">
        <v>1</v>
      </c>
      <c r="D80" s="29">
        <f t="shared" ref="D80:E80" si="146">R76</f>
        <v>7023880000000000</v>
      </c>
      <c r="E80" s="15">
        <f t="shared" si="146"/>
        <v>5.1500000000000001E-3</v>
      </c>
      <c r="F80" s="15">
        <f t="shared" si="132"/>
        <v>0.51500000000000001</v>
      </c>
      <c r="G80" s="29">
        <f t="shared" ref="G80:H80" si="147">U75</f>
        <v>5990000000000000</v>
      </c>
      <c r="H80" s="15">
        <f t="shared" si="147"/>
        <v>1.38</v>
      </c>
      <c r="I80" s="16">
        <f t="shared" si="134"/>
        <v>-14.719499763663388</v>
      </c>
      <c r="J80" s="13"/>
      <c r="K80" s="20"/>
      <c r="L80" s="15">
        <f t="shared" si="135"/>
        <v>0</v>
      </c>
      <c r="M80" s="16">
        <f t="shared" si="136"/>
        <v>-100</v>
      </c>
      <c r="N80" s="20"/>
      <c r="O80" s="20"/>
      <c r="P80" s="16">
        <f t="shared" si="137"/>
        <v>-100</v>
      </c>
      <c r="R80" s="2">
        <v>6522920000000000</v>
      </c>
      <c r="S80">
        <v>4.7099999999999998E-3</v>
      </c>
      <c r="U80" s="2">
        <v>925400000000000</v>
      </c>
      <c r="V80">
        <v>3.5</v>
      </c>
      <c r="W80" s="2">
        <v>4978000000000000</v>
      </c>
      <c r="X80">
        <v>1.51</v>
      </c>
    </row>
    <row r="81" spans="2:24">
      <c r="B81" s="13"/>
      <c r="C81" s="13">
        <v>2</v>
      </c>
      <c r="D81" s="29">
        <f t="shared" ref="D81:E81" si="148">R75</f>
        <v>1048020000000000</v>
      </c>
      <c r="E81" s="15">
        <f t="shared" si="148"/>
        <v>1.0619999999999999E-2</v>
      </c>
      <c r="F81" s="15">
        <f t="shared" si="132"/>
        <v>1.0619999999999998</v>
      </c>
      <c r="G81" s="29">
        <f t="shared" ref="G81:H81" si="149">U76</f>
        <v>876700000000000</v>
      </c>
      <c r="H81" s="15">
        <f t="shared" si="149"/>
        <v>3.6</v>
      </c>
      <c r="I81" s="16">
        <f t="shared" si="134"/>
        <v>-16.347016278315298</v>
      </c>
      <c r="J81" s="13"/>
      <c r="K81" s="20"/>
      <c r="L81" s="15">
        <f t="shared" si="135"/>
        <v>0</v>
      </c>
      <c r="M81" s="16">
        <f t="shared" si="136"/>
        <v>-100</v>
      </c>
      <c r="N81" s="20"/>
      <c r="O81" s="20"/>
      <c r="P81" s="16">
        <f t="shared" si="137"/>
        <v>-100</v>
      </c>
      <c r="R81" s="2">
        <v>1405710000000000</v>
      </c>
      <c r="S81">
        <v>9.2499999999999995E-3</v>
      </c>
      <c r="U81" s="2">
        <v>5576000000000000</v>
      </c>
      <c r="V81">
        <v>1.43</v>
      </c>
      <c r="W81" s="2">
        <v>1.023E+16</v>
      </c>
      <c r="X81">
        <v>1.06</v>
      </c>
    </row>
    <row r="82" spans="2:24">
      <c r="B82" s="13">
        <v>37</v>
      </c>
      <c r="C82" s="13">
        <v>1</v>
      </c>
      <c r="D82" s="29">
        <f t="shared" ref="D82:E82" si="150">R78</f>
        <v>6732980000000000</v>
      </c>
      <c r="E82" s="15">
        <f t="shared" si="150"/>
        <v>4.7800000000000004E-3</v>
      </c>
      <c r="F82" s="15">
        <f t="shared" si="132"/>
        <v>0.47800000000000004</v>
      </c>
      <c r="G82" s="29">
        <f t="shared" ref="G82:H82" si="151">U77</f>
        <v>5977000000000000</v>
      </c>
      <c r="H82" s="15">
        <f t="shared" si="151"/>
        <v>1.38</v>
      </c>
      <c r="I82" s="16">
        <f t="shared" si="134"/>
        <v>-11.228014935437207</v>
      </c>
      <c r="J82" s="13"/>
      <c r="K82" s="20"/>
      <c r="L82" s="15">
        <f t="shared" si="135"/>
        <v>0</v>
      </c>
      <c r="M82" s="16">
        <f t="shared" si="136"/>
        <v>-100</v>
      </c>
      <c r="N82" s="20"/>
      <c r="O82" s="20"/>
      <c r="P82" s="16">
        <f t="shared" si="137"/>
        <v>-100</v>
      </c>
      <c r="R82" s="2">
        <v>6474520000000000</v>
      </c>
      <c r="S82">
        <v>4.7800000000000004E-3</v>
      </c>
      <c r="U82" s="2">
        <v>1245000000000000</v>
      </c>
      <c r="V82">
        <v>3.01</v>
      </c>
      <c r="W82" s="2">
        <v>6821000000000000</v>
      </c>
      <c r="X82">
        <v>1.29</v>
      </c>
    </row>
    <row r="83" spans="2:24">
      <c r="B83" s="13"/>
      <c r="C83" s="13">
        <v>2</v>
      </c>
      <c r="D83" s="29">
        <f t="shared" ref="D83:E83" si="152">R77</f>
        <v>1053780000000000</v>
      </c>
      <c r="E83" s="15">
        <f t="shared" si="152"/>
        <v>9.6600000000000002E-3</v>
      </c>
      <c r="F83" s="15">
        <f t="shared" si="132"/>
        <v>0.96599999999999997</v>
      </c>
      <c r="G83" s="29">
        <f t="shared" ref="G83:H83" si="153">U78</f>
        <v>891400000000000</v>
      </c>
      <c r="H83" s="15">
        <f t="shared" si="153"/>
        <v>3.56</v>
      </c>
      <c r="I83" s="16">
        <f t="shared" si="134"/>
        <v>-15.409288466283284</v>
      </c>
      <c r="J83" s="13"/>
      <c r="K83" s="20"/>
      <c r="L83" s="15">
        <f t="shared" si="135"/>
        <v>0</v>
      </c>
      <c r="M83" s="16">
        <f t="shared" si="136"/>
        <v>-100</v>
      </c>
      <c r="N83" s="20"/>
      <c r="O83" s="20"/>
      <c r="P83" s="16">
        <f t="shared" si="137"/>
        <v>-100</v>
      </c>
      <c r="R83" s="2">
        <v>2252050000000000</v>
      </c>
      <c r="S83">
        <v>7.0600000000000003E-3</v>
      </c>
      <c r="U83" s="2">
        <v>5807000000000000</v>
      </c>
      <c r="V83">
        <v>1.4</v>
      </c>
      <c r="W83" s="2">
        <v>1.004E+16</v>
      </c>
      <c r="X83">
        <v>1.07</v>
      </c>
    </row>
    <row r="84" spans="2:24">
      <c r="B84" s="13">
        <v>38</v>
      </c>
      <c r="C84" s="13">
        <v>1</v>
      </c>
      <c r="D84" s="29">
        <f t="shared" ref="D84:E84" si="154">R80</f>
        <v>6522920000000000</v>
      </c>
      <c r="E84" s="15">
        <f t="shared" si="154"/>
        <v>4.7099999999999998E-3</v>
      </c>
      <c r="F84" s="15">
        <f t="shared" si="132"/>
        <v>0.47099999999999997</v>
      </c>
      <c r="G84" s="29">
        <f t="shared" ref="G84:H84" si="155">U79</f>
        <v>5675000000000000</v>
      </c>
      <c r="H84" s="15">
        <f t="shared" si="155"/>
        <v>1.41</v>
      </c>
      <c r="I84" s="16">
        <f t="shared" si="134"/>
        <v>-12.999086298774168</v>
      </c>
      <c r="J84" s="13"/>
      <c r="K84" s="20"/>
      <c r="L84" s="15">
        <f t="shared" si="135"/>
        <v>0</v>
      </c>
      <c r="M84" s="16">
        <f t="shared" si="136"/>
        <v>-100</v>
      </c>
      <c r="N84" s="20"/>
      <c r="O84" s="20"/>
      <c r="P84" s="16">
        <f t="shared" si="137"/>
        <v>-100</v>
      </c>
      <c r="R84" s="2">
        <v>6564360000000000</v>
      </c>
      <c r="S84">
        <v>4.9399999999999999E-3</v>
      </c>
      <c r="U84" s="2">
        <v>1915000000000000</v>
      </c>
      <c r="V84">
        <v>2.4300000000000002</v>
      </c>
      <c r="W84" s="2">
        <v>1.078E+16</v>
      </c>
      <c r="X84">
        <v>1.03</v>
      </c>
    </row>
    <row r="85" spans="2:24">
      <c r="B85" s="13"/>
      <c r="C85" s="13">
        <v>2</v>
      </c>
      <c r="D85" s="29">
        <f t="shared" ref="D85:E85" si="156">R79</f>
        <v>1069770000000000</v>
      </c>
      <c r="E85" s="15">
        <f t="shared" si="156"/>
        <v>1.0449999999999999E-2</v>
      </c>
      <c r="F85" s="15">
        <f t="shared" si="132"/>
        <v>1.0449999999999999</v>
      </c>
      <c r="G85" s="29">
        <f t="shared" ref="G85:H85" si="157">U80</f>
        <v>925400000000000</v>
      </c>
      <c r="H85" s="15">
        <f t="shared" si="157"/>
        <v>3.5</v>
      </c>
      <c r="I85" s="16">
        <f t="shared" si="134"/>
        <v>-13.495424250072446</v>
      </c>
      <c r="J85" s="13"/>
      <c r="K85" s="20"/>
      <c r="L85" s="15">
        <f t="shared" si="135"/>
        <v>0</v>
      </c>
      <c r="M85" s="16">
        <f t="shared" si="136"/>
        <v>-100</v>
      </c>
      <c r="N85" s="20"/>
      <c r="O85" s="20"/>
      <c r="P85" s="16">
        <f t="shared" si="137"/>
        <v>-100</v>
      </c>
      <c r="R85" s="2">
        <v>1118390000000000</v>
      </c>
      <c r="S85">
        <v>9.6200000000000001E-3</v>
      </c>
      <c r="U85" s="2">
        <v>6594000000000000</v>
      </c>
      <c r="V85">
        <v>1.31</v>
      </c>
      <c r="W85" s="2">
        <v>1.191E+16</v>
      </c>
      <c r="X85">
        <v>0.98</v>
      </c>
    </row>
    <row r="86" spans="2:24">
      <c r="B86" s="13">
        <v>39</v>
      </c>
      <c r="C86" s="13">
        <v>1</v>
      </c>
      <c r="D86" s="29">
        <f t="shared" ref="D86:E86" si="158">R82</f>
        <v>6474520000000000</v>
      </c>
      <c r="E86" s="15">
        <f t="shared" si="158"/>
        <v>4.7800000000000004E-3</v>
      </c>
      <c r="F86" s="15">
        <f t="shared" si="132"/>
        <v>0.47800000000000004</v>
      </c>
      <c r="G86" s="29">
        <f t="shared" ref="G86:H86" si="159">U81</f>
        <v>5576000000000000</v>
      </c>
      <c r="H86" s="15">
        <f t="shared" si="159"/>
        <v>1.43</v>
      </c>
      <c r="I86" s="16">
        <f t="shared" si="134"/>
        <v>-13.877785534680562</v>
      </c>
      <c r="J86" s="13"/>
      <c r="K86" s="20"/>
      <c r="L86" s="15">
        <f t="shared" si="135"/>
        <v>0</v>
      </c>
      <c r="M86" s="16">
        <f t="shared" si="136"/>
        <v>-100</v>
      </c>
      <c r="N86" s="20"/>
      <c r="O86" s="20"/>
      <c r="P86" s="16">
        <f t="shared" si="137"/>
        <v>-100</v>
      </c>
      <c r="R86" s="2">
        <v>7689360000000000</v>
      </c>
      <c r="S86">
        <v>4.3400000000000001E-3</v>
      </c>
      <c r="U86" s="2">
        <v>946900000000000</v>
      </c>
      <c r="V86">
        <v>3.46</v>
      </c>
      <c r="W86" s="2">
        <v>5275000000000000</v>
      </c>
      <c r="X86">
        <v>1.46</v>
      </c>
    </row>
    <row r="87" spans="2:24">
      <c r="B87" s="13"/>
      <c r="C87" s="13">
        <v>2</v>
      </c>
      <c r="D87" s="29">
        <f t="shared" ref="D87:E87" si="160">R81</f>
        <v>1405710000000000</v>
      </c>
      <c r="E87" s="15">
        <f t="shared" si="160"/>
        <v>9.2499999999999995E-3</v>
      </c>
      <c r="F87" s="15">
        <f t="shared" si="132"/>
        <v>0.92499999999999993</v>
      </c>
      <c r="G87" s="29">
        <f t="shared" ref="G87:H87" si="161">U82</f>
        <v>1245000000000000</v>
      </c>
      <c r="H87" s="15">
        <f t="shared" si="161"/>
        <v>3.01</v>
      </c>
      <c r="I87" s="16">
        <f t="shared" si="134"/>
        <v>-11.432656806880509</v>
      </c>
      <c r="J87" s="13"/>
      <c r="K87" s="20"/>
      <c r="L87" s="15">
        <f t="shared" si="135"/>
        <v>0</v>
      </c>
      <c r="M87" s="16">
        <f t="shared" si="136"/>
        <v>-100</v>
      </c>
      <c r="N87" s="20"/>
      <c r="O87" s="20"/>
      <c r="P87" s="16">
        <f t="shared" si="137"/>
        <v>-100</v>
      </c>
      <c r="R87" s="2">
        <v>1110050000000000</v>
      </c>
      <c r="S87">
        <v>9.9399999999999992E-3</v>
      </c>
      <c r="U87" s="2">
        <v>6745000000000000</v>
      </c>
      <c r="V87">
        <v>1.3</v>
      </c>
      <c r="W87" s="2">
        <v>1.199E+16</v>
      </c>
      <c r="X87">
        <v>0.98</v>
      </c>
    </row>
    <row r="88" spans="2:24">
      <c r="B88" s="13">
        <v>40</v>
      </c>
      <c r="C88" s="13">
        <v>1</v>
      </c>
      <c r="D88" s="29">
        <f t="shared" ref="D88:E88" si="162">R84</f>
        <v>6564360000000000</v>
      </c>
      <c r="E88" s="15">
        <f t="shared" si="162"/>
        <v>4.9399999999999999E-3</v>
      </c>
      <c r="F88" s="15">
        <f t="shared" si="132"/>
        <v>0.49399999999999999</v>
      </c>
      <c r="G88" s="29">
        <f t="shared" ref="G88:H88" si="163">U83</f>
        <v>5807000000000000</v>
      </c>
      <c r="H88" s="15">
        <f t="shared" si="163"/>
        <v>1.4</v>
      </c>
      <c r="I88" s="16">
        <f t="shared" si="134"/>
        <v>-11.537453765485134</v>
      </c>
      <c r="J88" s="13"/>
      <c r="K88" s="20"/>
      <c r="L88" s="15">
        <f t="shared" si="135"/>
        <v>0</v>
      </c>
      <c r="M88" s="16">
        <f t="shared" si="136"/>
        <v>-100</v>
      </c>
      <c r="N88" s="20"/>
      <c r="O88" s="20"/>
      <c r="P88" s="16">
        <f t="shared" si="137"/>
        <v>-100</v>
      </c>
      <c r="R88" s="2">
        <v>7639100000000000</v>
      </c>
      <c r="S88">
        <v>4.7000000000000002E-3</v>
      </c>
      <c r="U88" s="2">
        <v>986600000000000</v>
      </c>
      <c r="V88">
        <v>3.4</v>
      </c>
      <c r="W88" s="2">
        <v>5144000000000000</v>
      </c>
      <c r="X88">
        <v>1.49</v>
      </c>
    </row>
    <row r="89" spans="2:24">
      <c r="B89" s="13"/>
      <c r="C89" s="13">
        <v>2</v>
      </c>
      <c r="D89" s="29">
        <f t="shared" ref="D89:E89" si="164">R83</f>
        <v>2252050000000000</v>
      </c>
      <c r="E89" s="15">
        <f t="shared" si="164"/>
        <v>7.0600000000000003E-3</v>
      </c>
      <c r="F89" s="15">
        <f t="shared" si="132"/>
        <v>0.70600000000000007</v>
      </c>
      <c r="G89" s="29">
        <f t="shared" ref="G89:H89" si="165">U84</f>
        <v>1915000000000000</v>
      </c>
      <c r="H89" s="15">
        <f t="shared" si="165"/>
        <v>2.4300000000000002</v>
      </c>
      <c r="I89" s="16">
        <f t="shared" si="134"/>
        <v>-14.966363979485358</v>
      </c>
      <c r="J89" s="13"/>
      <c r="K89" s="20"/>
      <c r="L89" s="15">
        <f t="shared" si="135"/>
        <v>0</v>
      </c>
      <c r="M89" s="16">
        <f t="shared" si="136"/>
        <v>-100</v>
      </c>
      <c r="N89" s="20"/>
      <c r="O89" s="20"/>
      <c r="P89" s="16">
        <f t="shared" si="137"/>
        <v>-100</v>
      </c>
      <c r="R89" s="2">
        <v>1112800000000000</v>
      </c>
      <c r="S89">
        <v>1.0030000000000001E-2</v>
      </c>
      <c r="U89" s="2">
        <v>6708000000000000</v>
      </c>
      <c r="V89">
        <v>1.3</v>
      </c>
      <c r="W89" s="2">
        <v>1.174E+16</v>
      </c>
      <c r="X89">
        <v>0.99</v>
      </c>
    </row>
    <row r="90" spans="2:24">
      <c r="B90" s="13">
        <v>41</v>
      </c>
      <c r="C90" s="13">
        <v>1</v>
      </c>
      <c r="D90" s="29">
        <f t="shared" ref="D90:E90" si="166">R86</f>
        <v>7689360000000000</v>
      </c>
      <c r="E90" s="15">
        <f t="shared" si="166"/>
        <v>4.3400000000000001E-3</v>
      </c>
      <c r="F90" s="15">
        <f t="shared" si="132"/>
        <v>0.434</v>
      </c>
      <c r="G90" s="29">
        <f t="shared" ref="G90:H90" si="167">U85</f>
        <v>6594000000000000</v>
      </c>
      <c r="H90" s="15">
        <f t="shared" si="167"/>
        <v>1.31</v>
      </c>
      <c r="I90" s="16">
        <f t="shared" si="134"/>
        <v>-14.245138737164082</v>
      </c>
      <c r="J90" s="13"/>
      <c r="K90" s="20"/>
      <c r="L90" s="15">
        <f t="shared" si="135"/>
        <v>0</v>
      </c>
      <c r="M90" s="16">
        <f t="shared" si="136"/>
        <v>-100</v>
      </c>
      <c r="N90" s="20"/>
      <c r="O90" s="20"/>
      <c r="P90" s="16">
        <f t="shared" si="137"/>
        <v>-100</v>
      </c>
      <c r="R90" s="2">
        <v>7483560000000000</v>
      </c>
      <c r="S90">
        <v>4.3200000000000001E-3</v>
      </c>
      <c r="U90" s="2">
        <v>957100000000000</v>
      </c>
      <c r="V90">
        <v>3.45</v>
      </c>
      <c r="W90" s="2">
        <v>5044000000000000</v>
      </c>
      <c r="X90">
        <v>1.5</v>
      </c>
    </row>
    <row r="91" spans="2:24">
      <c r="B91" s="13"/>
      <c r="C91" s="13">
        <v>2</v>
      </c>
      <c r="D91" s="29">
        <f t="shared" ref="D91:E91" si="168">R85</f>
        <v>1118390000000000</v>
      </c>
      <c r="E91" s="15">
        <f t="shared" si="168"/>
        <v>9.6200000000000001E-3</v>
      </c>
      <c r="F91" s="15">
        <f t="shared" si="132"/>
        <v>0.96199999999999997</v>
      </c>
      <c r="G91" s="29">
        <f t="shared" ref="G91:H91" si="169">U86</f>
        <v>946900000000000</v>
      </c>
      <c r="H91" s="15">
        <f t="shared" si="169"/>
        <v>3.46</v>
      </c>
      <c r="I91" s="16">
        <f t="shared" si="134"/>
        <v>-15.333649263673674</v>
      </c>
      <c r="J91" s="13"/>
      <c r="K91" s="20"/>
      <c r="L91" s="15">
        <f t="shared" si="135"/>
        <v>0</v>
      </c>
      <c r="M91" s="16">
        <f t="shared" si="136"/>
        <v>-100</v>
      </c>
      <c r="N91" s="20"/>
      <c r="O91" s="20"/>
      <c r="P91" s="16">
        <f t="shared" si="137"/>
        <v>-100</v>
      </c>
      <c r="R91" s="2">
        <v>1109210000000000</v>
      </c>
      <c r="S91">
        <v>1.022E-2</v>
      </c>
      <c r="U91" s="2">
        <v>6425000000000000</v>
      </c>
      <c r="V91">
        <v>1.33</v>
      </c>
      <c r="W91" s="2">
        <v>1.161E+16</v>
      </c>
      <c r="X91">
        <v>0.99</v>
      </c>
    </row>
    <row r="92" spans="2:24">
      <c r="B92" s="13">
        <v>42</v>
      </c>
      <c r="C92" s="13">
        <v>1</v>
      </c>
      <c r="D92" s="29">
        <f t="shared" ref="D92:E92" si="170">R88</f>
        <v>7639100000000000</v>
      </c>
      <c r="E92" s="15">
        <f t="shared" si="170"/>
        <v>4.7000000000000002E-3</v>
      </c>
      <c r="F92" s="15">
        <f t="shared" si="132"/>
        <v>0.47000000000000003</v>
      </c>
      <c r="G92" s="29">
        <f t="shared" ref="G92:H92" si="171">U87</f>
        <v>6745000000000000</v>
      </c>
      <c r="H92" s="15">
        <f t="shared" si="171"/>
        <v>1.3</v>
      </c>
      <c r="I92" s="16">
        <f t="shared" si="134"/>
        <v>-11.704258355041825</v>
      </c>
      <c r="J92" s="13"/>
      <c r="K92" s="20"/>
      <c r="L92" s="15">
        <f t="shared" si="135"/>
        <v>0</v>
      </c>
      <c r="M92" s="16">
        <f t="shared" si="136"/>
        <v>-100</v>
      </c>
      <c r="N92" s="20"/>
      <c r="O92" s="20"/>
      <c r="P92" s="16">
        <f t="shared" si="137"/>
        <v>-100</v>
      </c>
      <c r="R92" s="2">
        <v>7386360000000000</v>
      </c>
      <c r="S92">
        <v>4.79E-3</v>
      </c>
      <c r="U92" s="2">
        <v>944700000000000</v>
      </c>
      <c r="V92">
        <v>3.46</v>
      </c>
      <c r="W92" s="2">
        <v>5179000000000000</v>
      </c>
      <c r="X92">
        <v>1.48</v>
      </c>
    </row>
    <row r="93" spans="2:24">
      <c r="B93" s="13"/>
      <c r="C93" s="13">
        <v>2</v>
      </c>
      <c r="D93" s="29">
        <f t="shared" ref="D93:E93" si="172">R87</f>
        <v>1110050000000000</v>
      </c>
      <c r="E93" s="15">
        <f t="shared" si="172"/>
        <v>9.9399999999999992E-3</v>
      </c>
      <c r="F93" s="15">
        <f t="shared" si="132"/>
        <v>0.99399999999999988</v>
      </c>
      <c r="G93" s="29">
        <f t="shared" ref="G93:H93" si="173">U88</f>
        <v>986600000000000</v>
      </c>
      <c r="H93" s="15">
        <f t="shared" si="173"/>
        <v>3.4</v>
      </c>
      <c r="I93" s="16">
        <f t="shared" si="134"/>
        <v>-11.12112067024008</v>
      </c>
      <c r="J93" s="13"/>
      <c r="K93" s="20"/>
      <c r="L93" s="15">
        <f t="shared" si="135"/>
        <v>0</v>
      </c>
      <c r="M93" s="16">
        <f t="shared" si="136"/>
        <v>-100</v>
      </c>
      <c r="N93" s="20"/>
      <c r="O93" s="20"/>
      <c r="P93" s="16">
        <f t="shared" si="137"/>
        <v>-100</v>
      </c>
      <c r="R93" s="2">
        <v>1057490000000000</v>
      </c>
      <c r="S93">
        <v>9.7599999999999996E-3</v>
      </c>
      <c r="U93" s="2">
        <v>6185000000000000</v>
      </c>
      <c r="V93">
        <v>1.35</v>
      </c>
      <c r="W93" s="2">
        <v>1.144E+16</v>
      </c>
      <c r="X93">
        <v>1</v>
      </c>
    </row>
    <row r="94" spans="2:24">
      <c r="B94" s="13">
        <v>43</v>
      </c>
      <c r="C94" s="13">
        <v>1</v>
      </c>
      <c r="D94" s="29">
        <f t="shared" ref="D94:E94" si="174">R90</f>
        <v>7483560000000000</v>
      </c>
      <c r="E94" s="15">
        <f t="shared" si="174"/>
        <v>4.3200000000000001E-3</v>
      </c>
      <c r="F94" s="15">
        <f t="shared" si="132"/>
        <v>0.432</v>
      </c>
      <c r="G94" s="29">
        <f t="shared" ref="G94:H94" si="175">U89</f>
        <v>6708000000000000</v>
      </c>
      <c r="H94" s="15">
        <f t="shared" si="175"/>
        <v>1.3</v>
      </c>
      <c r="I94" s="16">
        <f t="shared" si="134"/>
        <v>-10.363516828888924</v>
      </c>
      <c r="J94" s="13"/>
      <c r="K94" s="20"/>
      <c r="L94" s="15">
        <f t="shared" si="135"/>
        <v>0</v>
      </c>
      <c r="M94" s="16">
        <f t="shared" si="136"/>
        <v>-100</v>
      </c>
      <c r="N94" s="20"/>
      <c r="O94" s="20"/>
      <c r="P94" s="16">
        <f t="shared" si="137"/>
        <v>-100</v>
      </c>
      <c r="R94" s="2">
        <v>7125770000000000</v>
      </c>
      <c r="S94">
        <v>4.5300000000000002E-3</v>
      </c>
      <c r="U94" s="2">
        <v>916400000000000</v>
      </c>
      <c r="V94">
        <v>3.52</v>
      </c>
      <c r="W94" s="2">
        <v>5075000000000000</v>
      </c>
      <c r="X94">
        <v>1.5</v>
      </c>
    </row>
    <row r="95" spans="2:24">
      <c r="B95" s="13"/>
      <c r="C95" s="13">
        <v>2</v>
      </c>
      <c r="D95" s="29">
        <f t="shared" ref="D95:E95" si="176">R89</f>
        <v>1112800000000000</v>
      </c>
      <c r="E95" s="15">
        <f t="shared" si="176"/>
        <v>1.0030000000000001E-2</v>
      </c>
      <c r="F95" s="15">
        <f t="shared" si="132"/>
        <v>1.0030000000000001</v>
      </c>
      <c r="G95" s="29">
        <f t="shared" ref="G95:H95" si="177">U90</f>
        <v>957100000000000</v>
      </c>
      <c r="H95" s="15">
        <f t="shared" si="177"/>
        <v>3.45</v>
      </c>
      <c r="I95" s="16">
        <f t="shared" si="134"/>
        <v>-13.991732566498921</v>
      </c>
      <c r="J95" s="13"/>
      <c r="K95" s="20"/>
      <c r="L95" s="15">
        <f t="shared" si="135"/>
        <v>0</v>
      </c>
      <c r="M95" s="16">
        <f t="shared" si="136"/>
        <v>-100</v>
      </c>
      <c r="N95" s="20"/>
      <c r="O95" s="20"/>
      <c r="P95" s="16">
        <f t="shared" si="137"/>
        <v>-100</v>
      </c>
      <c r="R95" s="2">
        <v>1041060000000000</v>
      </c>
      <c r="S95">
        <v>1.056E-2</v>
      </c>
      <c r="U95" s="2">
        <v>6152000000000000</v>
      </c>
      <c r="V95">
        <v>1.36</v>
      </c>
      <c r="W95" s="2">
        <v>1.103E+16</v>
      </c>
      <c r="X95">
        <v>1.02</v>
      </c>
    </row>
    <row r="96" spans="2:24">
      <c r="B96" s="13">
        <v>44</v>
      </c>
      <c r="C96" s="13">
        <v>1</v>
      </c>
      <c r="D96" s="29">
        <f t="shared" ref="D96:E96" si="178">R92</f>
        <v>7386360000000000</v>
      </c>
      <c r="E96" s="15">
        <f t="shared" si="178"/>
        <v>4.79E-3</v>
      </c>
      <c r="F96" s="15">
        <f t="shared" si="132"/>
        <v>0.47899999999999998</v>
      </c>
      <c r="G96" s="29">
        <f t="shared" ref="G96:H96" si="179">U91</f>
        <v>6425000000000000</v>
      </c>
      <c r="H96" s="15">
        <f t="shared" si="179"/>
        <v>1.33</v>
      </c>
      <c r="I96" s="16">
        <f t="shared" si="134"/>
        <v>-13.015341792168266</v>
      </c>
      <c r="J96" s="13"/>
      <c r="K96" s="20"/>
      <c r="L96" s="15">
        <f t="shared" si="135"/>
        <v>0</v>
      </c>
      <c r="M96" s="16">
        <f t="shared" si="136"/>
        <v>-100</v>
      </c>
      <c r="N96" s="20"/>
      <c r="O96" s="20"/>
      <c r="P96" s="16">
        <f t="shared" si="137"/>
        <v>-100</v>
      </c>
      <c r="R96" s="2">
        <v>7016660000000000</v>
      </c>
      <c r="S96">
        <v>5.0699999999999999E-3</v>
      </c>
      <c r="U96" s="2">
        <v>908400000000000</v>
      </c>
      <c r="V96">
        <v>3.53</v>
      </c>
      <c r="W96" s="2">
        <v>4994000000000000</v>
      </c>
      <c r="X96">
        <v>1.5</v>
      </c>
    </row>
    <row r="97" spans="2:24">
      <c r="B97" s="13"/>
      <c r="C97" s="13">
        <v>2</v>
      </c>
      <c r="D97" s="29">
        <f t="shared" ref="D97:E97" si="180">R91</f>
        <v>1109210000000000</v>
      </c>
      <c r="E97" s="15">
        <f t="shared" si="180"/>
        <v>1.022E-2</v>
      </c>
      <c r="F97" s="15">
        <f t="shared" si="132"/>
        <v>1.022</v>
      </c>
      <c r="G97" s="29">
        <f t="shared" ref="G97:H97" si="181">U92</f>
        <v>944700000000000</v>
      </c>
      <c r="H97" s="15">
        <f t="shared" si="181"/>
        <v>3.46</v>
      </c>
      <c r="I97" s="16">
        <f t="shared" si="134"/>
        <v>-14.831276313772866</v>
      </c>
      <c r="J97" s="13"/>
      <c r="K97" s="20"/>
      <c r="L97" s="15">
        <f t="shared" si="135"/>
        <v>0</v>
      </c>
      <c r="M97" s="16">
        <f t="shared" si="136"/>
        <v>-100</v>
      </c>
      <c r="N97" s="20"/>
      <c r="O97" s="20"/>
      <c r="P97" s="16">
        <f t="shared" si="137"/>
        <v>-100</v>
      </c>
      <c r="R97" s="2">
        <v>1039590000000000</v>
      </c>
      <c r="S97">
        <v>9.8200000000000006E-3</v>
      </c>
      <c r="U97" s="2">
        <v>5848000000000000</v>
      </c>
      <c r="V97">
        <v>1.39</v>
      </c>
      <c r="W97" s="2">
        <v>1.056E+16</v>
      </c>
      <c r="X97">
        <v>1.04</v>
      </c>
    </row>
    <row r="98" spans="2:24">
      <c r="B98" s="13">
        <v>45</v>
      </c>
      <c r="C98" s="13">
        <v>1</v>
      </c>
      <c r="D98" s="29">
        <f t="shared" ref="D98:E98" si="182">R94</f>
        <v>7125770000000000</v>
      </c>
      <c r="E98" s="15">
        <f t="shared" si="182"/>
        <v>4.5300000000000002E-3</v>
      </c>
      <c r="F98" s="15">
        <f t="shared" si="132"/>
        <v>0.45300000000000001</v>
      </c>
      <c r="G98" s="29">
        <f t="shared" ref="G98:H98" si="183">U93</f>
        <v>6185000000000000</v>
      </c>
      <c r="H98" s="15">
        <f t="shared" si="183"/>
        <v>1.35</v>
      </c>
      <c r="I98" s="16">
        <f t="shared" si="134"/>
        <v>-13.202362692031878</v>
      </c>
      <c r="J98" s="13"/>
      <c r="K98" s="20"/>
      <c r="L98" s="15">
        <f t="shared" si="135"/>
        <v>0</v>
      </c>
      <c r="M98" s="16">
        <f t="shared" si="136"/>
        <v>-100</v>
      </c>
      <c r="N98" s="20"/>
      <c r="O98" s="20"/>
      <c r="P98" s="16">
        <f t="shared" si="137"/>
        <v>-100</v>
      </c>
      <c r="R98" s="2">
        <v>6725300000000000</v>
      </c>
      <c r="S98">
        <v>4.7800000000000004E-3</v>
      </c>
      <c r="U98" s="2">
        <v>952600000000000</v>
      </c>
      <c r="V98">
        <v>3.45</v>
      </c>
      <c r="W98" s="2">
        <v>4953000000000000</v>
      </c>
      <c r="X98">
        <v>1.52</v>
      </c>
    </row>
    <row r="99" spans="2:24">
      <c r="B99" s="13"/>
      <c r="C99" s="13">
        <v>2</v>
      </c>
      <c r="D99" s="29">
        <f t="shared" ref="D99:E99" si="184">R93</f>
        <v>1057490000000000</v>
      </c>
      <c r="E99" s="15">
        <f t="shared" si="184"/>
        <v>9.7599999999999996E-3</v>
      </c>
      <c r="F99" s="15">
        <f t="shared" si="132"/>
        <v>0.97599999999999998</v>
      </c>
      <c r="G99" s="29">
        <f t="shared" ref="G99:H99" si="185">U94</f>
        <v>916400000000000</v>
      </c>
      <c r="H99" s="15">
        <f t="shared" si="185"/>
        <v>3.52</v>
      </c>
      <c r="I99" s="16">
        <f t="shared" si="134"/>
        <v>-13.341970136833446</v>
      </c>
      <c r="J99" s="13"/>
      <c r="K99" s="20"/>
      <c r="L99" s="15">
        <f t="shared" si="135"/>
        <v>0</v>
      </c>
      <c r="M99" s="16">
        <f t="shared" si="136"/>
        <v>-100</v>
      </c>
      <c r="N99" s="20"/>
      <c r="O99" s="20"/>
      <c r="P99" s="16">
        <f t="shared" si="137"/>
        <v>-100</v>
      </c>
      <c r="R99" s="2">
        <v>1065480000000000</v>
      </c>
      <c r="S99">
        <v>9.4900000000000002E-3</v>
      </c>
      <c r="U99" s="2">
        <v>5937000000000000</v>
      </c>
      <c r="V99">
        <v>1.38</v>
      </c>
      <c r="W99" s="2">
        <v>1.045E+16</v>
      </c>
      <c r="X99">
        <v>1.05</v>
      </c>
    </row>
    <row r="100" spans="2:24">
      <c r="B100" s="13">
        <v>46</v>
      </c>
      <c r="C100" s="13">
        <v>1</v>
      </c>
      <c r="D100" s="29">
        <f t="shared" ref="D100:E100" si="186">R96</f>
        <v>7016660000000000</v>
      </c>
      <c r="E100" s="15">
        <f t="shared" si="186"/>
        <v>5.0699999999999999E-3</v>
      </c>
      <c r="F100" s="15">
        <f t="shared" si="132"/>
        <v>0.50700000000000001</v>
      </c>
      <c r="G100" s="29">
        <f t="shared" ref="G100:H100" si="187">U95</f>
        <v>6152000000000000</v>
      </c>
      <c r="H100" s="15">
        <f t="shared" si="187"/>
        <v>1.36</v>
      </c>
      <c r="I100" s="16">
        <f t="shared" si="134"/>
        <v>-12.322957076443778</v>
      </c>
      <c r="J100" s="13"/>
      <c r="K100" s="20"/>
      <c r="L100" s="15">
        <f t="shared" si="135"/>
        <v>0</v>
      </c>
      <c r="M100" s="16">
        <f t="shared" si="136"/>
        <v>-100</v>
      </c>
      <c r="N100" s="20"/>
      <c r="O100" s="20"/>
      <c r="P100" s="16">
        <f t="shared" si="137"/>
        <v>-100</v>
      </c>
      <c r="R100" s="2">
        <v>6546040000000000</v>
      </c>
      <c r="S100">
        <v>5.1700000000000001E-3</v>
      </c>
      <c r="U100" s="2">
        <v>917500000000000</v>
      </c>
      <c r="V100">
        <v>3.52</v>
      </c>
      <c r="W100" s="2">
        <v>5002000000000000</v>
      </c>
      <c r="X100">
        <v>1.51</v>
      </c>
    </row>
    <row r="101" spans="2:24">
      <c r="B101" s="13"/>
      <c r="C101" s="13">
        <v>2</v>
      </c>
      <c r="D101" s="29">
        <f t="shared" ref="D101:E101" si="188">R95</f>
        <v>1041060000000000</v>
      </c>
      <c r="E101" s="15">
        <f t="shared" si="188"/>
        <v>1.056E-2</v>
      </c>
      <c r="F101" s="15">
        <f t="shared" si="132"/>
        <v>1.056</v>
      </c>
      <c r="G101" s="29">
        <f t="shared" ref="G101:H101" si="189">U96</f>
        <v>908400000000000</v>
      </c>
      <c r="H101" s="15">
        <f t="shared" si="189"/>
        <v>3.53</v>
      </c>
      <c r="I101" s="16">
        <f t="shared" si="134"/>
        <v>-12.742781395884963</v>
      </c>
      <c r="J101" s="13"/>
      <c r="K101" s="20"/>
      <c r="L101" s="15">
        <f t="shared" si="135"/>
        <v>0</v>
      </c>
      <c r="M101" s="16">
        <f t="shared" si="136"/>
        <v>-100</v>
      </c>
      <c r="N101" s="20"/>
      <c r="O101" s="20"/>
      <c r="P101" s="16">
        <f t="shared" si="137"/>
        <v>-100</v>
      </c>
      <c r="R101" s="2">
        <v>1392430000000000</v>
      </c>
      <c r="S101">
        <v>9.5700000000000004E-3</v>
      </c>
      <c r="U101" s="2">
        <v>5619000000000000</v>
      </c>
      <c r="V101">
        <v>1.42</v>
      </c>
      <c r="W101" s="2">
        <v>1.011E+16</v>
      </c>
      <c r="X101">
        <v>1.07</v>
      </c>
    </row>
    <row r="102" spans="2:24">
      <c r="B102" s="13">
        <v>47</v>
      </c>
      <c r="C102" s="13">
        <v>1</v>
      </c>
      <c r="D102" s="29">
        <f t="shared" ref="D102:E102" si="190">R98</f>
        <v>6725300000000000</v>
      </c>
      <c r="E102" s="15">
        <f t="shared" si="190"/>
        <v>4.7800000000000004E-3</v>
      </c>
      <c r="F102" s="15">
        <f t="shared" si="132"/>
        <v>0.47800000000000004</v>
      </c>
      <c r="G102" s="29">
        <f t="shared" ref="G102:H102" si="191">U97</f>
        <v>5848000000000000</v>
      </c>
      <c r="H102" s="15">
        <f t="shared" si="191"/>
        <v>1.39</v>
      </c>
      <c r="I102" s="16">
        <f t="shared" si="134"/>
        <v>-13.044771236970842</v>
      </c>
      <c r="J102" s="13"/>
      <c r="K102" s="20"/>
      <c r="L102" s="15">
        <f t="shared" si="135"/>
        <v>0</v>
      </c>
      <c r="M102" s="16">
        <f t="shared" si="136"/>
        <v>-100</v>
      </c>
      <c r="N102" s="20"/>
      <c r="O102" s="20"/>
      <c r="P102" s="16">
        <f t="shared" si="137"/>
        <v>-100</v>
      </c>
      <c r="R102" s="2">
        <v>6483100000000000</v>
      </c>
      <c r="S102">
        <v>5.2500000000000003E-3</v>
      </c>
      <c r="U102" s="2">
        <v>1288000000000000</v>
      </c>
      <c r="V102">
        <v>2.97</v>
      </c>
      <c r="W102" s="2">
        <v>6614000000000000</v>
      </c>
      <c r="X102">
        <v>1.32</v>
      </c>
    </row>
    <row r="103" spans="2:24">
      <c r="B103" s="13"/>
      <c r="C103" s="13">
        <v>2</v>
      </c>
      <c r="D103" s="29">
        <f t="shared" ref="D103:E103" si="192">R97</f>
        <v>1039590000000000</v>
      </c>
      <c r="E103" s="15">
        <f t="shared" si="192"/>
        <v>9.8200000000000006E-3</v>
      </c>
      <c r="F103" s="15">
        <f t="shared" si="132"/>
        <v>0.9820000000000001</v>
      </c>
      <c r="G103" s="29">
        <f t="shared" ref="G103:H103" si="193">U98</f>
        <v>952600000000000</v>
      </c>
      <c r="H103" s="15">
        <f t="shared" si="193"/>
        <v>3.45</v>
      </c>
      <c r="I103" s="16">
        <f t="shared" si="134"/>
        <v>-8.3677218903606221</v>
      </c>
      <c r="J103" s="13"/>
      <c r="K103" s="20"/>
      <c r="L103" s="15">
        <f t="shared" si="135"/>
        <v>0</v>
      </c>
      <c r="M103" s="16">
        <f t="shared" si="136"/>
        <v>-100</v>
      </c>
      <c r="N103" s="20"/>
      <c r="O103" s="20"/>
      <c r="P103" s="16">
        <f t="shared" si="137"/>
        <v>-100</v>
      </c>
      <c r="R103" s="2">
        <v>2230960000000000</v>
      </c>
      <c r="S103">
        <v>7.1599999999999997E-3</v>
      </c>
      <c r="U103" s="2">
        <v>5755000000000000</v>
      </c>
      <c r="V103">
        <v>1.41</v>
      </c>
      <c r="W103" s="2">
        <v>1.022E+16</v>
      </c>
      <c r="X103">
        <v>1.06</v>
      </c>
    </row>
    <row r="104" spans="2:24">
      <c r="B104" s="13">
        <v>48</v>
      </c>
      <c r="C104" s="13">
        <v>1</v>
      </c>
      <c r="D104" s="29">
        <f t="shared" ref="D104:E104" si="194">R100</f>
        <v>6546040000000000</v>
      </c>
      <c r="E104" s="15">
        <f t="shared" si="194"/>
        <v>5.1700000000000001E-3</v>
      </c>
      <c r="F104" s="15">
        <f t="shared" si="132"/>
        <v>0.51700000000000002</v>
      </c>
      <c r="G104" s="29">
        <f t="shared" ref="G104:H104" si="195">U99</f>
        <v>5937000000000000</v>
      </c>
      <c r="H104" s="15">
        <f t="shared" si="195"/>
        <v>1.38</v>
      </c>
      <c r="I104" s="16">
        <f t="shared" si="134"/>
        <v>-9.3039455915332017</v>
      </c>
      <c r="J104" s="13"/>
      <c r="K104" s="20"/>
      <c r="L104" s="15">
        <f t="shared" si="135"/>
        <v>0</v>
      </c>
      <c r="M104" s="16">
        <f t="shared" si="136"/>
        <v>-100</v>
      </c>
      <c r="N104" s="20"/>
      <c r="O104" s="20"/>
      <c r="P104" s="16">
        <f t="shared" si="137"/>
        <v>-100</v>
      </c>
      <c r="R104" s="2">
        <v>6608570000000000</v>
      </c>
      <c r="S104">
        <v>5.4299999999999999E-3</v>
      </c>
      <c r="U104" s="2">
        <v>1910000000000000</v>
      </c>
      <c r="V104">
        <v>2.44</v>
      </c>
      <c r="W104" s="2">
        <v>1.067E+16</v>
      </c>
      <c r="X104">
        <v>1.04</v>
      </c>
    </row>
    <row r="105" spans="2:24">
      <c r="B105" s="13"/>
      <c r="C105" s="13">
        <v>2</v>
      </c>
      <c r="D105" s="29">
        <f t="shared" ref="D105:E105" si="196">R99</f>
        <v>1065480000000000</v>
      </c>
      <c r="E105" s="15">
        <f t="shared" si="196"/>
        <v>9.4900000000000002E-3</v>
      </c>
      <c r="F105" s="15">
        <f t="shared" si="132"/>
        <v>0.94900000000000007</v>
      </c>
      <c r="G105" s="29">
        <f t="shared" ref="G105:H105" si="197">U100</f>
        <v>917500000000000</v>
      </c>
      <c r="H105" s="15">
        <f t="shared" si="197"/>
        <v>3.52</v>
      </c>
      <c r="I105" s="16">
        <f t="shared" si="134"/>
        <v>-13.888576040845441</v>
      </c>
      <c r="J105" s="13"/>
      <c r="K105" s="20"/>
      <c r="L105" s="15">
        <f t="shared" si="135"/>
        <v>0</v>
      </c>
      <c r="M105" s="16">
        <f t="shared" si="136"/>
        <v>-100</v>
      </c>
      <c r="N105" s="20"/>
      <c r="O105" s="20"/>
      <c r="P105" s="16">
        <f t="shared" si="137"/>
        <v>-100</v>
      </c>
      <c r="R105" s="2">
        <v>1112840000000000</v>
      </c>
      <c r="S105">
        <v>1.0030000000000001E-2</v>
      </c>
      <c r="U105" s="2">
        <v>6623000000000000</v>
      </c>
      <c r="V105">
        <v>1.31</v>
      </c>
      <c r="W105" s="2">
        <v>1.21E+16</v>
      </c>
      <c r="X105">
        <v>0.97</v>
      </c>
    </row>
    <row r="106" spans="2:24">
      <c r="B106" s="13">
        <v>49</v>
      </c>
      <c r="C106" s="13">
        <v>1</v>
      </c>
      <c r="D106" s="29">
        <f t="shared" ref="D106:E106" si="198">R102</f>
        <v>6483100000000000</v>
      </c>
      <c r="E106" s="15">
        <f t="shared" si="198"/>
        <v>5.2500000000000003E-3</v>
      </c>
      <c r="F106" s="15">
        <f t="shared" si="132"/>
        <v>0.52500000000000002</v>
      </c>
      <c r="G106" s="29">
        <f t="shared" ref="G106:H106" si="199">U101</f>
        <v>5619000000000000</v>
      </c>
      <c r="H106" s="15">
        <f t="shared" si="199"/>
        <v>1.42</v>
      </c>
      <c r="I106" s="16">
        <f t="shared" si="134"/>
        <v>-13.328500254507874</v>
      </c>
      <c r="J106" s="13"/>
      <c r="K106" s="20"/>
      <c r="L106" s="15">
        <f t="shared" si="135"/>
        <v>0</v>
      </c>
      <c r="M106" s="16">
        <f t="shared" si="136"/>
        <v>-100</v>
      </c>
      <c r="N106" s="20"/>
      <c r="O106" s="20"/>
      <c r="P106" s="16">
        <f t="shared" si="137"/>
        <v>-100</v>
      </c>
      <c r="R106" s="2">
        <v>7645660000000000</v>
      </c>
      <c r="S106">
        <v>4.7200000000000002E-3</v>
      </c>
      <c r="U106" s="2">
        <v>986600000000000</v>
      </c>
      <c r="V106">
        <v>3.39</v>
      </c>
      <c r="W106" s="2">
        <v>5239000000000000</v>
      </c>
      <c r="X106">
        <v>1.47</v>
      </c>
    </row>
    <row r="107" spans="2:24">
      <c r="B107" s="13"/>
      <c r="C107" s="13">
        <v>2</v>
      </c>
      <c r="D107" s="29">
        <f t="shared" ref="D107:E107" si="200">R101</f>
        <v>1392430000000000</v>
      </c>
      <c r="E107" s="15">
        <f t="shared" si="200"/>
        <v>9.5700000000000004E-3</v>
      </c>
      <c r="F107" s="15">
        <f t="shared" si="132"/>
        <v>0.95700000000000007</v>
      </c>
      <c r="G107" s="29">
        <f t="shared" ref="G107:H107" si="201">U102</f>
        <v>1288000000000000</v>
      </c>
      <c r="H107" s="15">
        <f t="shared" si="201"/>
        <v>2.97</v>
      </c>
      <c r="I107" s="16">
        <f t="shared" si="134"/>
        <v>-7.4998384119848032</v>
      </c>
      <c r="J107" s="13"/>
      <c r="K107" s="20"/>
      <c r="L107" s="15">
        <f t="shared" si="135"/>
        <v>0</v>
      </c>
      <c r="M107" s="16">
        <f t="shared" si="136"/>
        <v>-100</v>
      </c>
      <c r="N107" s="20"/>
      <c r="O107" s="20"/>
      <c r="P107" s="16">
        <f t="shared" si="137"/>
        <v>-100</v>
      </c>
      <c r="R107" s="2">
        <v>1102110000000000</v>
      </c>
      <c r="S107">
        <v>9.5899999999999996E-3</v>
      </c>
      <c r="U107" s="2">
        <v>6672000000000000</v>
      </c>
      <c r="V107">
        <v>1.3</v>
      </c>
      <c r="W107" s="2">
        <v>1.208E+16</v>
      </c>
      <c r="X107">
        <v>0.97</v>
      </c>
    </row>
    <row r="108" spans="2:24">
      <c r="B108" s="13">
        <v>50</v>
      </c>
      <c r="C108" s="13">
        <v>1</v>
      </c>
      <c r="D108" s="29">
        <f t="shared" ref="D108:E108" si="202">R104</f>
        <v>6608570000000000</v>
      </c>
      <c r="E108" s="15">
        <f t="shared" si="202"/>
        <v>5.4299999999999999E-3</v>
      </c>
      <c r="F108" s="15">
        <f t="shared" si="132"/>
        <v>0.54300000000000004</v>
      </c>
      <c r="G108" s="29">
        <f t="shared" ref="G108:H108" si="203">U103</f>
        <v>5755000000000000</v>
      </c>
      <c r="H108" s="15">
        <f t="shared" si="203"/>
        <v>1.41</v>
      </c>
      <c r="I108" s="16">
        <f t="shared" si="134"/>
        <v>-12.916107418094988</v>
      </c>
      <c r="J108" s="13"/>
      <c r="K108" s="20"/>
      <c r="L108" s="15">
        <f t="shared" si="135"/>
        <v>0</v>
      </c>
      <c r="M108" s="16">
        <f t="shared" si="136"/>
        <v>-100</v>
      </c>
      <c r="N108" s="20"/>
      <c r="O108" s="20"/>
      <c r="P108" s="16">
        <f t="shared" si="137"/>
        <v>-100</v>
      </c>
      <c r="R108" s="2">
        <v>7593080000000000</v>
      </c>
      <c r="S108">
        <v>4.6100000000000004E-3</v>
      </c>
      <c r="U108" s="2">
        <v>975300000000000</v>
      </c>
      <c r="V108">
        <v>3.41</v>
      </c>
      <c r="W108" s="2">
        <v>5208000000000000</v>
      </c>
      <c r="X108">
        <v>1.47</v>
      </c>
    </row>
    <row r="109" spans="2:24">
      <c r="B109" s="13"/>
      <c r="C109" s="13">
        <v>2</v>
      </c>
      <c r="D109" s="29">
        <f t="shared" ref="D109:E109" si="204">R103</f>
        <v>2230960000000000</v>
      </c>
      <c r="E109" s="15">
        <f t="shared" si="204"/>
        <v>7.1599999999999997E-3</v>
      </c>
      <c r="F109" s="15">
        <f t="shared" si="132"/>
        <v>0.71599999999999997</v>
      </c>
      <c r="G109" s="29">
        <f t="shared" ref="G109:H109" si="205">U104</f>
        <v>1910000000000000</v>
      </c>
      <c r="H109" s="15">
        <f t="shared" si="205"/>
        <v>2.44</v>
      </c>
      <c r="I109" s="16">
        <f t="shared" si="134"/>
        <v>-14.386631763904328</v>
      </c>
      <c r="J109" s="13"/>
      <c r="K109" s="20"/>
      <c r="L109" s="15">
        <f t="shared" si="135"/>
        <v>0</v>
      </c>
      <c r="M109" s="16">
        <f t="shared" si="136"/>
        <v>-100</v>
      </c>
      <c r="N109" s="20"/>
      <c r="O109" s="20"/>
      <c r="P109" s="16">
        <f t="shared" si="137"/>
        <v>-100</v>
      </c>
      <c r="R109" s="2">
        <v>1115210000000000</v>
      </c>
      <c r="S109">
        <v>1.039E-2</v>
      </c>
      <c r="U109" s="2">
        <v>6801000000000000</v>
      </c>
      <c r="V109">
        <v>1.29</v>
      </c>
      <c r="W109" s="2">
        <v>1.175E+16</v>
      </c>
      <c r="X109">
        <v>0.99</v>
      </c>
    </row>
    <row r="110" spans="2:24">
      <c r="B110" s="13">
        <v>51</v>
      </c>
      <c r="C110" s="13">
        <v>1</v>
      </c>
      <c r="D110" s="29">
        <f t="shared" ref="D110:E110" si="206">R106</f>
        <v>7645660000000000</v>
      </c>
      <c r="E110" s="15">
        <f t="shared" si="206"/>
        <v>4.7200000000000002E-3</v>
      </c>
      <c r="F110" s="15">
        <f t="shared" si="132"/>
        <v>0.47200000000000003</v>
      </c>
      <c r="G110" s="29">
        <f t="shared" ref="G110:H110" si="207">U105</f>
        <v>6623000000000000</v>
      </c>
      <c r="H110" s="15">
        <f t="shared" si="207"/>
        <v>1.31</v>
      </c>
      <c r="I110" s="16">
        <f t="shared" si="134"/>
        <v>-13.375692876743146</v>
      </c>
      <c r="J110" s="13"/>
      <c r="K110" s="20"/>
      <c r="L110" s="15">
        <f t="shared" si="135"/>
        <v>0</v>
      </c>
      <c r="M110" s="16">
        <f t="shared" si="136"/>
        <v>-100</v>
      </c>
      <c r="N110" s="20"/>
      <c r="O110" s="20"/>
      <c r="P110" s="16">
        <f t="shared" si="137"/>
        <v>-100</v>
      </c>
      <c r="R110" s="2">
        <v>7481780000000000</v>
      </c>
      <c r="S110">
        <v>4.5900000000000003E-3</v>
      </c>
      <c r="U110" s="2">
        <v>966200000000000</v>
      </c>
      <c r="V110">
        <v>3.43</v>
      </c>
      <c r="W110" s="2">
        <v>5208000000000000</v>
      </c>
      <c r="X110">
        <v>1.48</v>
      </c>
    </row>
    <row r="111" spans="2:24">
      <c r="B111" s="13"/>
      <c r="C111" s="13">
        <v>2</v>
      </c>
      <c r="D111" s="29">
        <f t="shared" ref="D111:E111" si="208">R105</f>
        <v>1112840000000000</v>
      </c>
      <c r="E111" s="15">
        <f t="shared" si="208"/>
        <v>1.0030000000000001E-2</v>
      </c>
      <c r="F111" s="15">
        <f t="shared" si="132"/>
        <v>1.0030000000000001</v>
      </c>
      <c r="G111" s="29">
        <f t="shared" ref="G111:H111" si="209">U106</f>
        <v>986600000000000</v>
      </c>
      <c r="H111" s="15">
        <f t="shared" si="209"/>
        <v>3.39</v>
      </c>
      <c r="I111" s="16">
        <f t="shared" si="134"/>
        <v>-11.343948815642859</v>
      </c>
      <c r="J111" s="13"/>
      <c r="K111" s="20"/>
      <c r="L111" s="15">
        <f t="shared" si="135"/>
        <v>0</v>
      </c>
      <c r="M111" s="16">
        <f t="shared" si="136"/>
        <v>-100</v>
      </c>
      <c r="N111" s="20"/>
      <c r="O111" s="20"/>
      <c r="P111" s="16">
        <f t="shared" si="137"/>
        <v>-100</v>
      </c>
      <c r="R111" s="2">
        <v>1089800000000000</v>
      </c>
      <c r="S111">
        <v>1.0279999999999999E-2</v>
      </c>
      <c r="U111" s="2">
        <v>6570000000000000</v>
      </c>
      <c r="V111">
        <v>1.31</v>
      </c>
      <c r="W111" s="2">
        <v>1.183E+16</v>
      </c>
      <c r="X111">
        <v>0.99</v>
      </c>
    </row>
    <row r="112" spans="2:24">
      <c r="B112" s="13">
        <v>52</v>
      </c>
      <c r="C112" s="13">
        <v>1</v>
      </c>
      <c r="D112" s="29">
        <f t="shared" ref="D112:E112" si="210">R108</f>
        <v>7593080000000000</v>
      </c>
      <c r="E112" s="15">
        <f t="shared" si="210"/>
        <v>4.6100000000000004E-3</v>
      </c>
      <c r="F112" s="15">
        <f t="shared" si="132"/>
        <v>0.46100000000000002</v>
      </c>
      <c r="G112" s="29">
        <f t="shared" ref="G112:H112" si="211">U107</f>
        <v>6672000000000000</v>
      </c>
      <c r="H112" s="15">
        <f t="shared" si="211"/>
        <v>1.3</v>
      </c>
      <c r="I112" s="16">
        <f t="shared" si="134"/>
        <v>-12.13051884083929</v>
      </c>
      <c r="J112" s="13"/>
      <c r="K112" s="20"/>
      <c r="L112" s="15">
        <f t="shared" si="135"/>
        <v>0</v>
      </c>
      <c r="M112" s="16">
        <f t="shared" si="136"/>
        <v>-100</v>
      </c>
      <c r="N112" s="20"/>
      <c r="O112" s="20"/>
      <c r="P112" s="16">
        <f t="shared" si="137"/>
        <v>-100</v>
      </c>
      <c r="R112" s="2">
        <v>7391330000000000</v>
      </c>
      <c r="S112">
        <v>4.7299999999999998E-3</v>
      </c>
      <c r="U112" s="2">
        <v>898200000000000</v>
      </c>
      <c r="V112">
        <v>3.55</v>
      </c>
      <c r="W112" s="2">
        <v>5214000000000000</v>
      </c>
      <c r="X112">
        <v>1.48</v>
      </c>
    </row>
    <row r="113" spans="2:24">
      <c r="B113" s="13"/>
      <c r="C113" s="13">
        <v>2</v>
      </c>
      <c r="D113" s="29">
        <f t="shared" ref="D113:E113" si="212">R107</f>
        <v>1102110000000000</v>
      </c>
      <c r="E113" s="15">
        <f t="shared" si="212"/>
        <v>9.5899999999999996E-3</v>
      </c>
      <c r="F113" s="15">
        <f t="shared" si="132"/>
        <v>0.95899999999999996</v>
      </c>
      <c r="G113" s="29">
        <f t="shared" ref="G113:H113" si="213">U108</f>
        <v>975300000000000</v>
      </c>
      <c r="H113" s="15">
        <f t="shared" si="213"/>
        <v>3.41</v>
      </c>
      <c r="I113" s="16">
        <f t="shared" si="134"/>
        <v>-11.506111005253558</v>
      </c>
      <c r="J113" s="13"/>
      <c r="K113" s="20"/>
      <c r="L113" s="15">
        <f t="shared" si="135"/>
        <v>0</v>
      </c>
      <c r="M113" s="16">
        <f t="shared" si="136"/>
        <v>-100</v>
      </c>
      <c r="N113" s="20"/>
      <c r="O113" s="20"/>
      <c r="P113" s="16">
        <f t="shared" si="137"/>
        <v>-100</v>
      </c>
      <c r="R113" s="2">
        <v>1067680000000000</v>
      </c>
      <c r="S113">
        <v>1.085E-2</v>
      </c>
      <c r="U113" s="2">
        <v>6447000000000000</v>
      </c>
      <c r="V113">
        <v>1.33</v>
      </c>
      <c r="W113" s="2">
        <v>1.127E+16</v>
      </c>
      <c r="X113">
        <v>1.01</v>
      </c>
    </row>
    <row r="114" spans="2:24">
      <c r="B114" s="13">
        <v>53</v>
      </c>
      <c r="C114" s="13">
        <v>1</v>
      </c>
      <c r="D114" s="29">
        <f t="shared" ref="D114:E114" si="214">R110</f>
        <v>7481780000000000</v>
      </c>
      <c r="E114" s="15">
        <f t="shared" si="214"/>
        <v>4.5900000000000003E-3</v>
      </c>
      <c r="F114" s="15">
        <f t="shared" si="132"/>
        <v>0.45900000000000002</v>
      </c>
      <c r="G114" s="29">
        <f t="shared" ref="G114:H114" si="215">U109</f>
        <v>6801000000000000</v>
      </c>
      <c r="H114" s="15">
        <f t="shared" si="215"/>
        <v>1.29</v>
      </c>
      <c r="I114" s="16">
        <f t="shared" si="134"/>
        <v>-9.0991715875099235</v>
      </c>
      <c r="J114" s="13"/>
      <c r="K114" s="20"/>
      <c r="L114" s="15">
        <f t="shared" si="135"/>
        <v>0</v>
      </c>
      <c r="M114" s="16">
        <f t="shared" si="136"/>
        <v>-100</v>
      </c>
      <c r="N114" s="20"/>
      <c r="O114" s="20"/>
      <c r="P114" s="16">
        <f t="shared" si="137"/>
        <v>-100</v>
      </c>
      <c r="R114" s="2">
        <v>7104300000000000</v>
      </c>
      <c r="S114">
        <v>4.5300000000000002E-3</v>
      </c>
      <c r="U114" s="2">
        <v>888000000000000</v>
      </c>
      <c r="V114">
        <v>3.57</v>
      </c>
      <c r="W114" s="2">
        <v>4900000000000000</v>
      </c>
      <c r="X114">
        <v>1.52</v>
      </c>
    </row>
    <row r="115" spans="2:24">
      <c r="B115" s="13"/>
      <c r="C115" s="13">
        <v>2</v>
      </c>
      <c r="D115" s="29">
        <f t="shared" ref="D115:E115" si="216">R109</f>
        <v>1115210000000000</v>
      </c>
      <c r="E115" s="15">
        <f t="shared" si="216"/>
        <v>1.039E-2</v>
      </c>
      <c r="F115" s="15">
        <f t="shared" si="132"/>
        <v>1.0389999999999999</v>
      </c>
      <c r="G115" s="29">
        <f t="shared" ref="G115:H115" si="217">U110</f>
        <v>966200000000000</v>
      </c>
      <c r="H115" s="15">
        <f t="shared" si="217"/>
        <v>3.43</v>
      </c>
      <c r="I115" s="16">
        <f t="shared" si="134"/>
        <v>-13.361609024309322</v>
      </c>
      <c r="J115" s="13"/>
      <c r="K115" s="20"/>
      <c r="L115" s="15">
        <f t="shared" si="135"/>
        <v>0</v>
      </c>
      <c r="M115" s="16">
        <f t="shared" si="136"/>
        <v>-100</v>
      </c>
      <c r="N115" s="20"/>
      <c r="O115" s="20"/>
      <c r="P115" s="16">
        <f t="shared" si="137"/>
        <v>-100</v>
      </c>
      <c r="R115" s="2">
        <v>1039490000000000</v>
      </c>
      <c r="S115">
        <v>9.9799999999999993E-3</v>
      </c>
      <c r="U115" s="2">
        <v>6071000000000000</v>
      </c>
      <c r="V115">
        <v>1.37</v>
      </c>
      <c r="W115" s="2">
        <v>1.103E+16</v>
      </c>
      <c r="X115">
        <v>1.02</v>
      </c>
    </row>
    <row r="116" spans="2:24">
      <c r="B116" s="13">
        <v>54</v>
      </c>
      <c r="C116" s="13">
        <v>1</v>
      </c>
      <c r="D116" s="29">
        <f t="shared" ref="D116:E116" si="218">R112</f>
        <v>7391330000000000</v>
      </c>
      <c r="E116" s="15">
        <f t="shared" si="218"/>
        <v>4.7299999999999998E-3</v>
      </c>
      <c r="F116" s="15">
        <f t="shared" si="132"/>
        <v>0.47299999999999998</v>
      </c>
      <c r="G116" s="29">
        <f t="shared" ref="G116:H116" si="219">U111</f>
        <v>6570000000000000</v>
      </c>
      <c r="H116" s="15">
        <f t="shared" si="219"/>
        <v>1.31</v>
      </c>
      <c r="I116" s="16">
        <f t="shared" si="134"/>
        <v>-11.112073199275367</v>
      </c>
      <c r="J116" s="13"/>
      <c r="K116" s="20"/>
      <c r="L116" s="15">
        <f t="shared" si="135"/>
        <v>0</v>
      </c>
      <c r="M116" s="16">
        <f t="shared" si="136"/>
        <v>-100</v>
      </c>
      <c r="N116" s="20"/>
      <c r="O116" s="20"/>
      <c r="P116" s="16">
        <f t="shared" si="137"/>
        <v>-100</v>
      </c>
      <c r="R116" s="2">
        <v>7009600000000000</v>
      </c>
      <c r="S116">
        <v>4.4099999999999999E-3</v>
      </c>
      <c r="U116" s="2">
        <v>840500000000000</v>
      </c>
      <c r="V116">
        <v>3.67</v>
      </c>
      <c r="W116" s="2">
        <v>4908000000000000</v>
      </c>
      <c r="X116">
        <v>1.52</v>
      </c>
    </row>
    <row r="117" spans="2:24">
      <c r="B117" s="13"/>
      <c r="C117" s="13">
        <v>2</v>
      </c>
      <c r="D117" s="29">
        <f t="shared" ref="D117:E117" si="220">R111</f>
        <v>1089800000000000</v>
      </c>
      <c r="E117" s="15">
        <f t="shared" si="220"/>
        <v>1.0279999999999999E-2</v>
      </c>
      <c r="F117" s="15">
        <f t="shared" si="132"/>
        <v>1.028</v>
      </c>
      <c r="G117" s="29">
        <f t="shared" ref="G117:H117" si="221">U112</f>
        <v>898200000000000</v>
      </c>
      <c r="H117" s="15">
        <f t="shared" si="221"/>
        <v>3.55</v>
      </c>
      <c r="I117" s="16">
        <f t="shared" si="134"/>
        <v>-17.581207561020371</v>
      </c>
      <c r="J117" s="13"/>
      <c r="K117" s="20"/>
      <c r="L117" s="15">
        <f t="shared" si="135"/>
        <v>0</v>
      </c>
      <c r="M117" s="16">
        <f t="shared" si="136"/>
        <v>-100</v>
      </c>
      <c r="N117" s="20"/>
      <c r="O117" s="20"/>
      <c r="P117" s="16">
        <f t="shared" si="137"/>
        <v>-100</v>
      </c>
      <c r="R117" s="2">
        <v>1046470000000000</v>
      </c>
      <c r="S117">
        <v>1.009E-2</v>
      </c>
      <c r="U117" s="2">
        <v>5852000000000000</v>
      </c>
      <c r="V117">
        <v>1.39</v>
      </c>
      <c r="W117" s="2">
        <v>1.056E+16</v>
      </c>
      <c r="X117">
        <v>1.04</v>
      </c>
    </row>
    <row r="118" spans="2:24">
      <c r="B118" s="13">
        <v>55</v>
      </c>
      <c r="C118" s="13">
        <v>1</v>
      </c>
      <c r="D118" s="29">
        <f t="shared" ref="D118:E118" si="222">R114</f>
        <v>7104300000000000</v>
      </c>
      <c r="E118" s="15">
        <f t="shared" si="222"/>
        <v>4.5300000000000002E-3</v>
      </c>
      <c r="F118" s="15">
        <f t="shared" si="132"/>
        <v>0.45300000000000001</v>
      </c>
      <c r="G118" s="29">
        <f t="shared" ref="G118:H118" si="223">U113</f>
        <v>6447000000000000</v>
      </c>
      <c r="H118" s="15">
        <f t="shared" si="223"/>
        <v>1.33</v>
      </c>
      <c r="I118" s="16">
        <f t="shared" si="134"/>
        <v>-9.2521430682825887</v>
      </c>
      <c r="J118" s="13"/>
      <c r="K118" s="20"/>
      <c r="L118" s="15">
        <f t="shared" si="135"/>
        <v>0</v>
      </c>
      <c r="M118" s="16">
        <f t="shared" si="136"/>
        <v>-100</v>
      </c>
      <c r="N118" s="20"/>
      <c r="O118" s="20"/>
      <c r="P118" s="16">
        <f t="shared" si="137"/>
        <v>-100</v>
      </c>
      <c r="R118" s="2">
        <v>6701690000000000</v>
      </c>
      <c r="S118">
        <v>4.6499999999999996E-3</v>
      </c>
      <c r="U118" s="2">
        <v>892600000000000</v>
      </c>
      <c r="V118">
        <v>3.56</v>
      </c>
      <c r="W118" s="2">
        <v>4882000000000000</v>
      </c>
      <c r="X118">
        <v>1.53</v>
      </c>
    </row>
    <row r="119" spans="2:24">
      <c r="B119" s="13"/>
      <c r="C119" s="13">
        <v>2</v>
      </c>
      <c r="D119" s="29">
        <f t="shared" ref="D119:E119" si="224">R113</f>
        <v>1067680000000000</v>
      </c>
      <c r="E119" s="15">
        <f t="shared" si="224"/>
        <v>1.085E-2</v>
      </c>
      <c r="F119" s="15">
        <f t="shared" si="132"/>
        <v>1.085</v>
      </c>
      <c r="G119" s="29">
        <f t="shared" ref="G119:H119" si="225">U114</f>
        <v>888000000000000</v>
      </c>
      <c r="H119" s="15">
        <f t="shared" si="225"/>
        <v>3.57</v>
      </c>
      <c r="I119" s="16">
        <f t="shared" si="134"/>
        <v>-16.829012438183724</v>
      </c>
      <c r="J119" s="13"/>
      <c r="K119" s="20"/>
      <c r="L119" s="15">
        <f t="shared" si="135"/>
        <v>0</v>
      </c>
      <c r="M119" s="16">
        <f t="shared" si="136"/>
        <v>-100</v>
      </c>
      <c r="N119" s="20"/>
      <c r="O119" s="20"/>
      <c r="P119" s="16">
        <f t="shared" si="137"/>
        <v>-100</v>
      </c>
      <c r="R119" s="2">
        <v>1072540000000000</v>
      </c>
      <c r="S119">
        <v>1.0670000000000001E-2</v>
      </c>
      <c r="U119" s="2">
        <v>5795000000000000</v>
      </c>
      <c r="V119">
        <v>1.4</v>
      </c>
      <c r="W119" s="2">
        <v>1.036E+16</v>
      </c>
      <c r="X119">
        <v>1.05</v>
      </c>
    </row>
    <row r="120" spans="2:24">
      <c r="B120" s="13">
        <v>56</v>
      </c>
      <c r="C120" s="13">
        <v>1</v>
      </c>
      <c r="D120" s="29">
        <f t="shared" ref="D120:E120" si="226">R116</f>
        <v>7009600000000000</v>
      </c>
      <c r="E120" s="15">
        <f t="shared" si="226"/>
        <v>4.4099999999999999E-3</v>
      </c>
      <c r="F120" s="15">
        <f t="shared" si="132"/>
        <v>0.441</v>
      </c>
      <c r="G120" s="29">
        <f t="shared" ref="G120:H120" si="227">U115</f>
        <v>6071000000000000</v>
      </c>
      <c r="H120" s="15">
        <f t="shared" si="227"/>
        <v>1.37</v>
      </c>
      <c r="I120" s="16">
        <f t="shared" si="134"/>
        <v>-13.390207715133531</v>
      </c>
      <c r="J120" s="13"/>
      <c r="K120" s="20"/>
      <c r="L120" s="15">
        <f t="shared" si="135"/>
        <v>0</v>
      </c>
      <c r="M120" s="16">
        <f t="shared" si="136"/>
        <v>-100</v>
      </c>
      <c r="N120" s="20"/>
      <c r="O120" s="20"/>
      <c r="P120" s="16">
        <f t="shared" si="137"/>
        <v>-100</v>
      </c>
      <c r="R120" s="2">
        <v>6564630000000000</v>
      </c>
      <c r="S120">
        <v>4.7800000000000004E-3</v>
      </c>
      <c r="U120" s="2">
        <v>945800000000000</v>
      </c>
      <c r="V120">
        <v>3.46</v>
      </c>
      <c r="W120" s="2">
        <v>5058000000000000</v>
      </c>
      <c r="X120">
        <v>1.5</v>
      </c>
    </row>
    <row r="121" spans="2:24">
      <c r="B121" s="13"/>
      <c r="C121" s="13">
        <v>2</v>
      </c>
      <c r="D121" s="29">
        <f t="shared" ref="D121:E121" si="228">R115</f>
        <v>1039490000000000</v>
      </c>
      <c r="E121" s="15">
        <f t="shared" si="228"/>
        <v>9.9799999999999993E-3</v>
      </c>
      <c r="F121" s="15">
        <f t="shared" si="132"/>
        <v>0.99799999999999989</v>
      </c>
      <c r="G121" s="29">
        <f t="shared" ref="G121:H121" si="229">U116</f>
        <v>840500000000000</v>
      </c>
      <c r="H121" s="15">
        <f t="shared" si="229"/>
        <v>3.67</v>
      </c>
      <c r="I121" s="16">
        <f t="shared" si="134"/>
        <v>-19.143041299098595</v>
      </c>
      <c r="J121" s="13"/>
      <c r="K121" s="20"/>
      <c r="L121" s="15">
        <f t="shared" si="135"/>
        <v>0</v>
      </c>
      <c r="M121" s="16">
        <f t="shared" si="136"/>
        <v>-100</v>
      </c>
      <c r="N121" s="20"/>
      <c r="O121" s="20"/>
      <c r="P121" s="16">
        <f t="shared" si="137"/>
        <v>-100</v>
      </c>
      <c r="R121" s="2">
        <v>1386290000000000</v>
      </c>
      <c r="S121">
        <v>8.8999999999999999E-3</v>
      </c>
      <c r="U121" s="2">
        <v>5651000000000000</v>
      </c>
      <c r="V121">
        <v>1.41</v>
      </c>
      <c r="W121" s="2">
        <v>1.01E+16</v>
      </c>
      <c r="X121">
        <v>1.07</v>
      </c>
    </row>
    <row r="122" spans="2:24">
      <c r="B122" s="13">
        <v>57</v>
      </c>
      <c r="C122" s="13">
        <v>1</v>
      </c>
      <c r="D122" s="29">
        <f t="shared" ref="D122:E122" si="230">R118</f>
        <v>6701690000000000</v>
      </c>
      <c r="E122" s="15">
        <f t="shared" si="230"/>
        <v>4.6499999999999996E-3</v>
      </c>
      <c r="F122" s="15">
        <f t="shared" si="132"/>
        <v>0.46499999999999997</v>
      </c>
      <c r="G122" s="29">
        <f t="shared" ref="G122:H122" si="231">U117</f>
        <v>5852000000000000</v>
      </c>
      <c r="H122" s="15">
        <f t="shared" si="231"/>
        <v>1.39</v>
      </c>
      <c r="I122" s="16">
        <f t="shared" si="134"/>
        <v>-12.678742227706742</v>
      </c>
      <c r="J122" s="13"/>
      <c r="K122" s="20"/>
      <c r="L122" s="15">
        <f t="shared" si="135"/>
        <v>0</v>
      </c>
      <c r="M122" s="16">
        <f t="shared" si="136"/>
        <v>-100</v>
      </c>
      <c r="N122" s="20"/>
      <c r="O122" s="20"/>
      <c r="P122" s="16">
        <f t="shared" si="137"/>
        <v>-100</v>
      </c>
      <c r="R122" s="2">
        <v>6502160000000000</v>
      </c>
      <c r="S122">
        <v>4.7600000000000003E-3</v>
      </c>
      <c r="U122" s="2">
        <v>1186000000000000</v>
      </c>
      <c r="V122">
        <v>3.09</v>
      </c>
      <c r="W122" s="2">
        <v>6571000000000000</v>
      </c>
      <c r="X122">
        <v>1.32</v>
      </c>
    </row>
    <row r="123" spans="2:24">
      <c r="B123" s="13"/>
      <c r="C123" s="13">
        <v>2</v>
      </c>
      <c r="D123" s="29">
        <f t="shared" ref="D123:E123" si="232">R117</f>
        <v>1046470000000000</v>
      </c>
      <c r="E123" s="15">
        <f t="shared" si="232"/>
        <v>1.009E-2</v>
      </c>
      <c r="F123" s="15">
        <f t="shared" si="132"/>
        <v>1.0089999999999999</v>
      </c>
      <c r="G123" s="29">
        <f t="shared" ref="G123:H123" si="233">U118</f>
        <v>892600000000000</v>
      </c>
      <c r="H123" s="15">
        <f t="shared" si="233"/>
        <v>3.56</v>
      </c>
      <c r="I123" s="16">
        <f t="shared" si="134"/>
        <v>-14.70371821456898</v>
      </c>
      <c r="J123" s="13"/>
      <c r="K123" s="20"/>
      <c r="L123" s="15">
        <f t="shared" si="135"/>
        <v>0</v>
      </c>
      <c r="M123" s="16">
        <f t="shared" si="136"/>
        <v>-100</v>
      </c>
      <c r="N123" s="20"/>
      <c r="O123" s="20"/>
      <c r="P123" s="16">
        <f t="shared" si="137"/>
        <v>-100</v>
      </c>
      <c r="R123" s="2">
        <v>2212900000000000</v>
      </c>
      <c r="S123">
        <v>7.8300000000000002E-3</v>
      </c>
      <c r="U123" s="2">
        <v>5667000000000000</v>
      </c>
      <c r="V123">
        <v>1.41</v>
      </c>
      <c r="W123" s="2">
        <v>1.019E+16</v>
      </c>
      <c r="X123">
        <v>1.07</v>
      </c>
    </row>
    <row r="124" spans="2:24">
      <c r="B124" s="13">
        <v>58</v>
      </c>
      <c r="C124" s="13">
        <v>1</v>
      </c>
      <c r="D124" s="29">
        <f t="shared" ref="D124:E124" si="234">R120</f>
        <v>6564630000000000</v>
      </c>
      <c r="E124" s="15">
        <f t="shared" si="234"/>
        <v>4.7800000000000004E-3</v>
      </c>
      <c r="F124" s="15">
        <f t="shared" si="132"/>
        <v>0.47800000000000004</v>
      </c>
      <c r="G124" s="29">
        <f t="shared" ref="G124:H124" si="235">U119</f>
        <v>5795000000000000</v>
      </c>
      <c r="H124" s="15">
        <f t="shared" si="235"/>
        <v>1.4</v>
      </c>
      <c r="I124" s="16">
        <f t="shared" si="134"/>
        <v>-11.723889998370053</v>
      </c>
      <c r="J124" s="13"/>
      <c r="K124" s="20"/>
      <c r="L124" s="15">
        <f t="shared" si="135"/>
        <v>0</v>
      </c>
      <c r="M124" s="16">
        <f t="shared" si="136"/>
        <v>-100</v>
      </c>
      <c r="N124" s="20"/>
      <c r="O124" s="20"/>
      <c r="P124" s="16">
        <f t="shared" si="137"/>
        <v>-100</v>
      </c>
      <c r="R124" s="2">
        <v>6575970000000000</v>
      </c>
      <c r="S124">
        <v>4.8999999999999998E-3</v>
      </c>
      <c r="U124" s="2">
        <v>1913000000000000</v>
      </c>
      <c r="V124">
        <v>2.44</v>
      </c>
      <c r="W124" s="2">
        <v>1.073E+16</v>
      </c>
      <c r="X124">
        <v>1.04</v>
      </c>
    </row>
    <row r="125" spans="2:24">
      <c r="B125" s="13"/>
      <c r="C125" s="13">
        <v>2</v>
      </c>
      <c r="D125" s="29">
        <f t="shared" ref="D125:E125" si="236">R119</f>
        <v>1072540000000000</v>
      </c>
      <c r="E125" s="15">
        <f t="shared" si="236"/>
        <v>1.0670000000000001E-2</v>
      </c>
      <c r="F125" s="15">
        <f t="shared" si="132"/>
        <v>1.0670000000000002</v>
      </c>
      <c r="G125" s="29">
        <f t="shared" ref="G125:H125" si="237">U120</f>
        <v>945800000000000</v>
      </c>
      <c r="H125" s="15">
        <f t="shared" si="237"/>
        <v>3.46</v>
      </c>
      <c r="I125" s="16">
        <f t="shared" si="134"/>
        <v>-11.816808697111529</v>
      </c>
      <c r="J125" s="13"/>
      <c r="K125" s="20"/>
      <c r="L125" s="15">
        <f t="shared" si="135"/>
        <v>0</v>
      </c>
      <c r="M125" s="16">
        <f t="shared" si="136"/>
        <v>-100</v>
      </c>
      <c r="N125" s="20"/>
      <c r="O125" s="20"/>
      <c r="P125" s="16">
        <f t="shared" si="137"/>
        <v>-100</v>
      </c>
      <c r="R125" s="2">
        <v>6023180000000000</v>
      </c>
      <c r="S125">
        <v>1.026E-2</v>
      </c>
    </row>
    <row r="126" spans="2:24">
      <c r="B126" s="13">
        <v>59</v>
      </c>
      <c r="C126" s="13">
        <v>1</v>
      </c>
      <c r="D126" s="29">
        <f t="shared" ref="D126:E126" si="238">R122</f>
        <v>6502160000000000</v>
      </c>
      <c r="E126" s="15">
        <f t="shared" si="238"/>
        <v>4.7600000000000003E-3</v>
      </c>
      <c r="F126" s="15">
        <f t="shared" si="132"/>
        <v>0.47600000000000003</v>
      </c>
      <c r="G126" s="29">
        <f t="shared" ref="G126:H126" si="239">U121</f>
        <v>5651000000000000</v>
      </c>
      <c r="H126" s="15">
        <f t="shared" si="239"/>
        <v>1.41</v>
      </c>
      <c r="I126" s="16">
        <f t="shared" si="134"/>
        <v>-13.090419183778929</v>
      </c>
      <c r="J126" s="13"/>
      <c r="K126" s="20"/>
      <c r="L126" s="15">
        <f t="shared" si="135"/>
        <v>0</v>
      </c>
      <c r="M126" s="16">
        <f t="shared" si="136"/>
        <v>-100</v>
      </c>
      <c r="N126" s="20"/>
      <c r="O126" s="20"/>
      <c r="P126" s="16">
        <f t="shared" si="137"/>
        <v>-100</v>
      </c>
      <c r="R126" s="2">
        <v>1.37125E+16</v>
      </c>
      <c r="S126">
        <v>3.3E-3</v>
      </c>
    </row>
    <row r="127" spans="2:24">
      <c r="B127" s="13"/>
      <c r="C127" s="13">
        <v>2</v>
      </c>
      <c r="D127" s="29">
        <f t="shared" ref="D127:E127" si="240">R121</f>
        <v>1386290000000000</v>
      </c>
      <c r="E127" s="15">
        <f t="shared" si="240"/>
        <v>8.8999999999999999E-3</v>
      </c>
      <c r="F127" s="15">
        <f t="shared" si="132"/>
        <v>0.89</v>
      </c>
      <c r="G127" s="29">
        <f t="shared" ref="G127:H127" si="241">U122</f>
        <v>1186000000000000</v>
      </c>
      <c r="H127" s="15">
        <f t="shared" si="241"/>
        <v>3.09</v>
      </c>
      <c r="I127" s="16">
        <f t="shared" si="134"/>
        <v>-14.447914938432795</v>
      </c>
      <c r="J127" s="13"/>
      <c r="K127" s="20"/>
      <c r="L127" s="15">
        <f t="shared" si="135"/>
        <v>0</v>
      </c>
      <c r="M127" s="16">
        <f t="shared" si="136"/>
        <v>-100</v>
      </c>
      <c r="N127" s="20"/>
      <c r="O127" s="20"/>
      <c r="P127" s="16">
        <f t="shared" si="137"/>
        <v>-100</v>
      </c>
      <c r="R127" s="2">
        <v>6054970000000000</v>
      </c>
      <c r="S127">
        <v>1.047E-2</v>
      </c>
    </row>
    <row r="128" spans="2:24">
      <c r="B128" s="13">
        <v>60</v>
      </c>
      <c r="C128" s="13">
        <v>1</v>
      </c>
      <c r="D128" s="29">
        <f t="shared" ref="D128:E128" si="242">R124</f>
        <v>6575970000000000</v>
      </c>
      <c r="E128" s="15">
        <f t="shared" si="242"/>
        <v>4.8999999999999998E-3</v>
      </c>
      <c r="F128" s="15">
        <f t="shared" si="132"/>
        <v>0.49</v>
      </c>
      <c r="G128" s="29">
        <f t="shared" ref="G128:H128" si="243">U123</f>
        <v>5667000000000000</v>
      </c>
      <c r="H128" s="15">
        <f t="shared" si="243"/>
        <v>1.41</v>
      </c>
      <c r="I128" s="16">
        <f t="shared" si="134"/>
        <v>-13.822599555654907</v>
      </c>
      <c r="J128" s="13"/>
      <c r="K128" s="20"/>
      <c r="L128" s="15">
        <f t="shared" si="135"/>
        <v>0</v>
      </c>
      <c r="M128" s="16">
        <f t="shared" si="136"/>
        <v>-100</v>
      </c>
      <c r="N128" s="20"/>
      <c r="O128" s="20"/>
      <c r="P128" s="16">
        <f t="shared" si="137"/>
        <v>-100</v>
      </c>
      <c r="R128" s="2">
        <v>1.36564E+16</v>
      </c>
      <c r="S128">
        <v>3.2599999999999999E-3</v>
      </c>
    </row>
    <row r="129" spans="2:19">
      <c r="B129" s="13"/>
      <c r="C129" s="13">
        <v>2</v>
      </c>
      <c r="D129" s="29">
        <f t="shared" ref="D129:E129" si="244">R123</f>
        <v>2212900000000000</v>
      </c>
      <c r="E129" s="15">
        <f t="shared" si="244"/>
        <v>7.8300000000000002E-3</v>
      </c>
      <c r="F129" s="15">
        <f t="shared" si="132"/>
        <v>0.78300000000000003</v>
      </c>
      <c r="G129" s="29">
        <f t="shared" ref="G129:H129" si="245">U124</f>
        <v>1913000000000000</v>
      </c>
      <c r="H129" s="15">
        <f t="shared" si="245"/>
        <v>2.44</v>
      </c>
      <c r="I129" s="16">
        <f t="shared" si="134"/>
        <v>-13.552352117131367</v>
      </c>
      <c r="J129" s="13"/>
      <c r="K129" s="20"/>
      <c r="L129" s="15">
        <f t="shared" si="135"/>
        <v>0</v>
      </c>
      <c r="M129" s="16">
        <f t="shared" si="136"/>
        <v>-100</v>
      </c>
      <c r="N129" s="20"/>
      <c r="O129" s="20"/>
      <c r="P129" s="16">
        <f t="shared" si="137"/>
        <v>-100</v>
      </c>
      <c r="R129" s="2">
        <v>6007770000000000</v>
      </c>
      <c r="S129">
        <v>9.9000000000000008E-3</v>
      </c>
    </row>
    <row r="130" spans="2:19">
      <c r="B130" s="13"/>
      <c r="C130" s="13"/>
      <c r="D130" s="14"/>
      <c r="E130" s="20"/>
      <c r="F130" s="14"/>
      <c r="G130" s="20"/>
      <c r="H130" s="20"/>
      <c r="I130" s="20"/>
      <c r="J130" s="13"/>
      <c r="K130" s="20"/>
      <c r="L130" s="13"/>
      <c r="M130" s="13"/>
      <c r="N130" s="20"/>
      <c r="O130" s="20"/>
      <c r="P130" s="20"/>
      <c r="R130" s="2">
        <v>1.34815E+16</v>
      </c>
      <c r="S130">
        <v>3.47E-3</v>
      </c>
    </row>
    <row r="131" spans="2:19">
      <c r="B131" s="21"/>
      <c r="C131" s="21"/>
      <c r="D131" s="30" t="s">
        <v>33</v>
      </c>
      <c r="E131" s="30"/>
      <c r="F131" s="30"/>
      <c r="G131" s="30" t="s">
        <v>19</v>
      </c>
      <c r="H131" s="30"/>
      <c r="I131" s="30"/>
      <c r="J131" s="30" t="s">
        <v>34</v>
      </c>
      <c r="K131" s="30"/>
      <c r="L131" s="30"/>
      <c r="M131" s="30"/>
      <c r="N131" s="30" t="s">
        <v>11</v>
      </c>
      <c r="O131" s="30"/>
      <c r="P131" s="30"/>
      <c r="R131" s="2">
        <v>5898670000000000</v>
      </c>
      <c r="S131">
        <v>1.004E-2</v>
      </c>
    </row>
    <row r="132" spans="2:19">
      <c r="B132" s="21" t="s">
        <v>46</v>
      </c>
      <c r="C132" s="21" t="s">
        <v>9</v>
      </c>
      <c r="D132" s="21" t="s">
        <v>12</v>
      </c>
      <c r="E132" s="21" t="s">
        <v>27</v>
      </c>
      <c r="F132" s="21" t="s">
        <v>17</v>
      </c>
      <c r="G132" s="21" t="s">
        <v>12</v>
      </c>
      <c r="H132" s="21" t="s">
        <v>17</v>
      </c>
      <c r="I132" s="21" t="s">
        <v>4</v>
      </c>
      <c r="J132" s="21" t="s">
        <v>12</v>
      </c>
      <c r="K132" s="21" t="s">
        <v>27</v>
      </c>
      <c r="L132" s="21" t="s">
        <v>17</v>
      </c>
      <c r="M132" s="21" t="s">
        <v>4</v>
      </c>
      <c r="N132" s="21" t="s">
        <v>12</v>
      </c>
      <c r="O132" s="21" t="s">
        <v>17</v>
      </c>
      <c r="P132" s="21" t="s">
        <v>4</v>
      </c>
      <c r="R132" s="2">
        <v>1.33078E+16</v>
      </c>
      <c r="S132">
        <v>3.3300000000000001E-3</v>
      </c>
    </row>
    <row r="133" spans="2:19">
      <c r="B133" s="19">
        <v>1</v>
      </c>
      <c r="C133" s="13">
        <v>1</v>
      </c>
      <c r="D133" s="29">
        <f>R126</f>
        <v>1.37125E+16</v>
      </c>
      <c r="E133" s="15">
        <f>S126</f>
        <v>3.3E-3</v>
      </c>
      <c r="F133" s="15">
        <f>E133*100</f>
        <v>0.33</v>
      </c>
      <c r="G133" s="29">
        <f>W5</f>
        <v>1.204E+16</v>
      </c>
      <c r="H133" s="15">
        <f>X5</f>
        <v>0.98</v>
      </c>
      <c r="I133" s="16">
        <f>(G133-$D133)*100/$D133</f>
        <v>-12.196900638103919</v>
      </c>
      <c r="J133" s="24"/>
      <c r="K133" s="25"/>
      <c r="L133" s="15">
        <f>K133*100</f>
        <v>0</v>
      </c>
      <c r="M133" s="16">
        <f>(J133-$D133)*100/$D133</f>
        <v>-100</v>
      </c>
      <c r="N133" s="24"/>
      <c r="O133" s="25"/>
      <c r="P133" s="16">
        <f>(N133-$D133)*100/$D133</f>
        <v>-100</v>
      </c>
      <c r="R133" s="2">
        <v>5940140000000000</v>
      </c>
      <c r="S133">
        <v>1.0659999999999999E-2</v>
      </c>
    </row>
    <row r="134" spans="2:19">
      <c r="B134" s="13"/>
      <c r="C134" s="13">
        <v>2</v>
      </c>
      <c r="D134" s="29">
        <f>R125</f>
        <v>6023180000000000</v>
      </c>
      <c r="E134" s="15">
        <f>S125</f>
        <v>1.026E-2</v>
      </c>
      <c r="F134" s="15">
        <f t="shared" ref="F134:F197" si="246">E134*100</f>
        <v>1.026</v>
      </c>
      <c r="G134" s="29">
        <f t="shared" ref="G134:H134" si="247">W6</f>
        <v>5139000000000000</v>
      </c>
      <c r="H134" s="15">
        <f t="shared" si="247"/>
        <v>1.49</v>
      </c>
      <c r="I134" s="16">
        <f t="shared" ref="I134:I197" si="248">(G134-$D134)*100/$D134</f>
        <v>-14.679621063956249</v>
      </c>
      <c r="J134" s="24"/>
      <c r="K134" s="25"/>
      <c r="L134" s="15">
        <f t="shared" ref="L134:L197" si="249">K134*100</f>
        <v>0</v>
      </c>
      <c r="M134" s="16">
        <f t="shared" ref="M134:M197" si="250">(J134-$D134)*100/$D134</f>
        <v>-100</v>
      </c>
      <c r="N134" s="24"/>
      <c r="O134" s="25"/>
      <c r="P134" s="16">
        <f t="shared" ref="P134:P197" si="251">(N134-$D134)*100/$D134</f>
        <v>-100</v>
      </c>
      <c r="R134" s="2">
        <v>1.28532E+16</v>
      </c>
      <c r="S134">
        <v>3.5200000000000001E-3</v>
      </c>
    </row>
    <row r="135" spans="2:19">
      <c r="B135" s="13">
        <v>2</v>
      </c>
      <c r="C135" s="13">
        <v>1</v>
      </c>
      <c r="D135" s="29">
        <f>R128</f>
        <v>1.36564E+16</v>
      </c>
      <c r="E135" s="15">
        <f>S128</f>
        <v>3.2599999999999999E-3</v>
      </c>
      <c r="F135" s="15">
        <f t="shared" si="246"/>
        <v>0.32600000000000001</v>
      </c>
      <c r="G135" s="29">
        <f t="shared" ref="G135:H135" si="252">W7</f>
        <v>1.213E+16</v>
      </c>
      <c r="H135" s="15">
        <f t="shared" si="252"/>
        <v>0.97</v>
      </c>
      <c r="I135" s="16">
        <f t="shared" si="248"/>
        <v>-11.177177001259484</v>
      </c>
      <c r="J135" s="24"/>
      <c r="K135" s="25"/>
      <c r="L135" s="15">
        <f t="shared" si="249"/>
        <v>0</v>
      </c>
      <c r="M135" s="16">
        <f t="shared" si="250"/>
        <v>-100</v>
      </c>
      <c r="N135" s="24"/>
      <c r="O135" s="25"/>
      <c r="P135" s="16">
        <f t="shared" si="251"/>
        <v>-100</v>
      </c>
      <c r="R135" s="2">
        <v>5660500000000000</v>
      </c>
      <c r="S135">
        <v>1.0710000000000001E-2</v>
      </c>
    </row>
    <row r="136" spans="2:19">
      <c r="B136" s="13"/>
      <c r="C136" s="13">
        <v>2</v>
      </c>
      <c r="D136" s="29">
        <f>R127</f>
        <v>6054970000000000</v>
      </c>
      <c r="E136" s="15">
        <f>S127</f>
        <v>1.047E-2</v>
      </c>
      <c r="F136" s="15">
        <f t="shared" si="246"/>
        <v>1.0469999999999999</v>
      </c>
      <c r="G136" s="29">
        <f t="shared" ref="G136:H136" si="253">W8</f>
        <v>5379000000000000</v>
      </c>
      <c r="H136" s="15">
        <f t="shared" si="253"/>
        <v>1.45</v>
      </c>
      <c r="I136" s="16">
        <f t="shared" si="248"/>
        <v>-11.163886856582279</v>
      </c>
      <c r="J136" s="24"/>
      <c r="K136" s="25"/>
      <c r="L136" s="15">
        <f t="shared" si="249"/>
        <v>0</v>
      </c>
      <c r="M136" s="16">
        <f t="shared" si="250"/>
        <v>-100</v>
      </c>
      <c r="N136" s="24"/>
      <c r="O136" s="25"/>
      <c r="P136" s="16">
        <f t="shared" si="251"/>
        <v>-100</v>
      </c>
      <c r="R136" s="2">
        <v>1.26218E+16</v>
      </c>
      <c r="S136">
        <v>3.3800000000000002E-3</v>
      </c>
    </row>
    <row r="137" spans="2:19">
      <c r="B137" s="13">
        <v>3</v>
      </c>
      <c r="C137" s="13">
        <v>1</v>
      </c>
      <c r="D137" s="29">
        <f t="shared" ref="D137:E137" si="254">R130</f>
        <v>1.34815E+16</v>
      </c>
      <c r="E137" s="15">
        <f t="shared" si="254"/>
        <v>3.47E-3</v>
      </c>
      <c r="F137" s="15">
        <f t="shared" si="246"/>
        <v>0.34699999999999998</v>
      </c>
      <c r="G137" s="29">
        <f t="shared" ref="G137:H137" si="255">W9</f>
        <v>1.158E+16</v>
      </c>
      <c r="H137" s="15">
        <f t="shared" si="255"/>
        <v>1</v>
      </c>
      <c r="I137" s="16">
        <f t="shared" si="248"/>
        <v>-14.104513592701108</v>
      </c>
      <c r="J137" s="24"/>
      <c r="K137" s="25"/>
      <c r="L137" s="15">
        <f t="shared" si="249"/>
        <v>0</v>
      </c>
      <c r="M137" s="16">
        <f t="shared" si="250"/>
        <v>-100</v>
      </c>
      <c r="N137" s="24"/>
      <c r="O137" s="25"/>
      <c r="P137" s="16">
        <f t="shared" si="251"/>
        <v>-100</v>
      </c>
      <c r="R137" s="2">
        <v>5616770000000000</v>
      </c>
      <c r="S137">
        <v>1.0070000000000001E-2</v>
      </c>
    </row>
    <row r="138" spans="2:19">
      <c r="B138" s="13"/>
      <c r="C138" s="13">
        <v>2</v>
      </c>
      <c r="D138" s="29">
        <f t="shared" ref="D138:E138" si="256">R129</f>
        <v>6007770000000000</v>
      </c>
      <c r="E138" s="15">
        <f t="shared" si="256"/>
        <v>9.9000000000000008E-3</v>
      </c>
      <c r="F138" s="15">
        <f t="shared" si="246"/>
        <v>0.9900000000000001</v>
      </c>
      <c r="G138" s="29">
        <f t="shared" ref="G138:H138" si="257">W10</f>
        <v>4939000000000000</v>
      </c>
      <c r="H138" s="15">
        <f t="shared" si="257"/>
        <v>1.52</v>
      </c>
      <c r="I138" s="16">
        <f t="shared" si="248"/>
        <v>-17.789795548098546</v>
      </c>
      <c r="J138" s="24"/>
      <c r="K138" s="25"/>
      <c r="L138" s="15">
        <f t="shared" si="249"/>
        <v>0</v>
      </c>
      <c r="M138" s="16">
        <f t="shared" si="250"/>
        <v>-100</v>
      </c>
      <c r="N138" s="24"/>
      <c r="O138" s="25"/>
      <c r="P138" s="16">
        <f t="shared" si="251"/>
        <v>-100</v>
      </c>
      <c r="R138" s="2">
        <v>1.20692E+16</v>
      </c>
      <c r="S138">
        <v>3.6600000000000001E-3</v>
      </c>
    </row>
    <row r="139" spans="2:19">
      <c r="B139" s="13">
        <v>4</v>
      </c>
      <c r="C139" s="13">
        <v>1</v>
      </c>
      <c r="D139" s="29">
        <f t="shared" ref="D139:E139" si="258">R132</f>
        <v>1.33078E+16</v>
      </c>
      <c r="E139" s="15">
        <f t="shared" si="258"/>
        <v>3.3300000000000001E-3</v>
      </c>
      <c r="F139" s="15">
        <f t="shared" si="246"/>
        <v>0.33300000000000002</v>
      </c>
      <c r="G139" s="29">
        <f t="shared" ref="G139:H139" si="259">W11</f>
        <v>1.179E+16</v>
      </c>
      <c r="H139" s="15">
        <f t="shared" si="259"/>
        <v>0.99</v>
      </c>
      <c r="I139" s="16">
        <f t="shared" si="248"/>
        <v>-11.405341228452487</v>
      </c>
      <c r="J139" s="13"/>
      <c r="K139" s="20"/>
      <c r="L139" s="15">
        <f t="shared" si="249"/>
        <v>0</v>
      </c>
      <c r="M139" s="16">
        <f t="shared" si="250"/>
        <v>-100</v>
      </c>
      <c r="N139" s="20"/>
      <c r="O139" s="20"/>
      <c r="P139" s="16">
        <f t="shared" si="251"/>
        <v>-100</v>
      </c>
      <c r="R139" s="2">
        <v>5797200000000000</v>
      </c>
      <c r="S139">
        <v>9.4000000000000004E-3</v>
      </c>
    </row>
    <row r="140" spans="2:19">
      <c r="B140" s="13"/>
      <c r="C140" s="13">
        <v>2</v>
      </c>
      <c r="D140" s="29">
        <f t="shared" ref="D140:E140" si="260">R131</f>
        <v>5898670000000000</v>
      </c>
      <c r="E140" s="15">
        <f t="shared" si="260"/>
        <v>1.004E-2</v>
      </c>
      <c r="F140" s="15">
        <f t="shared" si="246"/>
        <v>1.004</v>
      </c>
      <c r="G140" s="29">
        <f t="shared" ref="G140:H140" si="261">W12</f>
        <v>5097000000000000</v>
      </c>
      <c r="H140" s="15">
        <f t="shared" si="261"/>
        <v>1.49</v>
      </c>
      <c r="I140" s="16">
        <f t="shared" si="248"/>
        <v>-13.590690782837488</v>
      </c>
      <c r="J140" s="13"/>
      <c r="K140" s="20"/>
      <c r="L140" s="15">
        <f t="shared" si="249"/>
        <v>0</v>
      </c>
      <c r="M140" s="16">
        <f t="shared" si="250"/>
        <v>-100</v>
      </c>
      <c r="N140" s="20"/>
      <c r="O140" s="20"/>
      <c r="P140" s="16">
        <f t="shared" si="251"/>
        <v>-100</v>
      </c>
      <c r="R140" s="2">
        <v>1.17903E+16</v>
      </c>
      <c r="S140">
        <v>3.7499999999999999E-3</v>
      </c>
    </row>
    <row r="141" spans="2:19">
      <c r="B141" s="13">
        <v>5</v>
      </c>
      <c r="C141" s="13">
        <v>1</v>
      </c>
      <c r="D141" s="29">
        <f t="shared" ref="D141:E141" si="262">R134</f>
        <v>1.28532E+16</v>
      </c>
      <c r="E141" s="15">
        <f t="shared" si="262"/>
        <v>3.5200000000000001E-3</v>
      </c>
      <c r="F141" s="15">
        <f t="shared" si="246"/>
        <v>0.35200000000000004</v>
      </c>
      <c r="G141" s="29">
        <f t="shared" ref="G141:H141" si="263">W13</f>
        <v>1.12E+16</v>
      </c>
      <c r="H141" s="15">
        <f t="shared" si="263"/>
        <v>1.02</v>
      </c>
      <c r="I141" s="16">
        <f t="shared" si="248"/>
        <v>-12.862166619985684</v>
      </c>
      <c r="J141" s="13"/>
      <c r="K141" s="20"/>
      <c r="L141" s="15">
        <f t="shared" si="249"/>
        <v>0</v>
      </c>
      <c r="M141" s="16">
        <f t="shared" si="250"/>
        <v>-100</v>
      </c>
      <c r="N141" s="20"/>
      <c r="O141" s="20"/>
      <c r="P141" s="16">
        <f t="shared" si="251"/>
        <v>-100</v>
      </c>
      <c r="R141" s="2">
        <v>7749090000000000</v>
      </c>
      <c r="S141">
        <v>8.43E-3</v>
      </c>
    </row>
    <row r="142" spans="2:19">
      <c r="B142" s="13"/>
      <c r="C142" s="13">
        <v>2</v>
      </c>
      <c r="D142" s="29">
        <f t="shared" ref="D142:E142" si="264">R133</f>
        <v>5940140000000000</v>
      </c>
      <c r="E142" s="15">
        <f t="shared" si="264"/>
        <v>1.0659999999999999E-2</v>
      </c>
      <c r="F142" s="15">
        <f t="shared" si="246"/>
        <v>1.0659999999999998</v>
      </c>
      <c r="G142" s="29">
        <f t="shared" ref="G142:H142" si="265">W14</f>
        <v>5005000000000000</v>
      </c>
      <c r="H142" s="15">
        <f t="shared" si="265"/>
        <v>1.51</v>
      </c>
      <c r="I142" s="16">
        <f t="shared" si="248"/>
        <v>-15.742726602403311</v>
      </c>
      <c r="J142" s="13"/>
      <c r="K142" s="20"/>
      <c r="L142" s="15">
        <f t="shared" si="249"/>
        <v>0</v>
      </c>
      <c r="M142" s="16">
        <f t="shared" si="250"/>
        <v>-100</v>
      </c>
      <c r="N142" s="20"/>
      <c r="O142" s="20"/>
      <c r="P142" s="16">
        <f t="shared" si="251"/>
        <v>-100</v>
      </c>
      <c r="R142" s="2">
        <v>1.15534E+16</v>
      </c>
      <c r="S142">
        <v>3.9500000000000004E-3</v>
      </c>
    </row>
    <row r="143" spans="2:19">
      <c r="B143" s="13">
        <v>6</v>
      </c>
      <c r="C143" s="13">
        <v>1</v>
      </c>
      <c r="D143" s="29">
        <f t="shared" ref="D143:E143" si="266">R136</f>
        <v>1.26218E+16</v>
      </c>
      <c r="E143" s="15">
        <f t="shared" si="266"/>
        <v>3.3800000000000002E-3</v>
      </c>
      <c r="F143" s="15">
        <f t="shared" si="246"/>
        <v>0.33800000000000002</v>
      </c>
      <c r="G143" s="29">
        <f t="shared" ref="G143:H143" si="267">W15</f>
        <v>1.112E+16</v>
      </c>
      <c r="H143" s="15">
        <f t="shared" si="267"/>
        <v>1.01</v>
      </c>
      <c r="I143" s="16">
        <f t="shared" si="248"/>
        <v>-11.898461392194458</v>
      </c>
      <c r="J143" s="13"/>
      <c r="K143" s="20"/>
      <c r="L143" s="15">
        <f t="shared" si="249"/>
        <v>0</v>
      </c>
      <c r="M143" s="16">
        <f t="shared" si="250"/>
        <v>-100</v>
      </c>
      <c r="N143" s="20"/>
      <c r="O143" s="20"/>
      <c r="P143" s="16">
        <f t="shared" si="251"/>
        <v>-100</v>
      </c>
      <c r="R143" s="2">
        <v>1.23723E+16</v>
      </c>
      <c r="S143">
        <v>6.9899999999999997E-3</v>
      </c>
    </row>
    <row r="144" spans="2:19">
      <c r="B144" s="13"/>
      <c r="C144" s="13">
        <v>2</v>
      </c>
      <c r="D144" s="29">
        <f t="shared" ref="D144:E144" si="268">R135</f>
        <v>5660500000000000</v>
      </c>
      <c r="E144" s="15">
        <f t="shared" si="268"/>
        <v>1.0710000000000001E-2</v>
      </c>
      <c r="F144" s="15">
        <f t="shared" si="246"/>
        <v>1.0710000000000002</v>
      </c>
      <c r="G144" s="29">
        <f t="shared" ref="G144:H144" si="269">W16</f>
        <v>4940000000000000</v>
      </c>
      <c r="H144" s="15">
        <f t="shared" si="269"/>
        <v>1.52</v>
      </c>
      <c r="I144" s="16">
        <f t="shared" si="248"/>
        <v>-12.728557547919795</v>
      </c>
      <c r="J144" s="13"/>
      <c r="K144" s="20"/>
      <c r="L144" s="15">
        <f t="shared" si="249"/>
        <v>0</v>
      </c>
      <c r="M144" s="16">
        <f t="shared" si="250"/>
        <v>-100</v>
      </c>
      <c r="N144" s="20"/>
      <c r="O144" s="20"/>
      <c r="P144" s="16">
        <f t="shared" si="251"/>
        <v>-100</v>
      </c>
      <c r="R144" s="2">
        <v>1.16666E+16</v>
      </c>
      <c r="S144">
        <v>4.13E-3</v>
      </c>
    </row>
    <row r="145" spans="2:19">
      <c r="B145" s="13">
        <v>7</v>
      </c>
      <c r="C145" s="13">
        <v>1</v>
      </c>
      <c r="D145" s="29">
        <f t="shared" ref="D145:E145" si="270">R138</f>
        <v>1.20692E+16</v>
      </c>
      <c r="E145" s="15">
        <f t="shared" si="270"/>
        <v>3.6600000000000001E-3</v>
      </c>
      <c r="F145" s="15">
        <f t="shared" si="246"/>
        <v>0.36599999999999999</v>
      </c>
      <c r="G145" s="29">
        <f t="shared" ref="G145:H145" si="271">W17</f>
        <v>1.043E+16</v>
      </c>
      <c r="H145" s="15">
        <f t="shared" si="271"/>
        <v>1.05</v>
      </c>
      <c r="I145" s="16">
        <f t="shared" si="248"/>
        <v>-13.581678984522586</v>
      </c>
      <c r="J145" s="13"/>
      <c r="K145" s="20"/>
      <c r="L145" s="15">
        <f t="shared" si="249"/>
        <v>0</v>
      </c>
      <c r="M145" s="16">
        <f t="shared" si="250"/>
        <v>-100</v>
      </c>
      <c r="N145" s="20"/>
      <c r="O145" s="20"/>
      <c r="P145" s="16">
        <f t="shared" si="251"/>
        <v>-100</v>
      </c>
      <c r="R145" s="2">
        <v>6087580000000000</v>
      </c>
      <c r="S145">
        <v>9.9399999999999992E-3</v>
      </c>
    </row>
    <row r="146" spans="2:19">
      <c r="B146" s="13"/>
      <c r="C146" s="13">
        <v>2</v>
      </c>
      <c r="D146" s="29">
        <f t="shared" ref="D146:E146" si="272">R137</f>
        <v>5616770000000000</v>
      </c>
      <c r="E146" s="15">
        <f t="shared" si="272"/>
        <v>1.0070000000000001E-2</v>
      </c>
      <c r="F146" s="15">
        <f t="shared" si="246"/>
        <v>1.0070000000000001</v>
      </c>
      <c r="G146" s="29">
        <f t="shared" ref="G146:H146" si="273">W18</f>
        <v>5001000000000000</v>
      </c>
      <c r="H146" s="15">
        <f t="shared" si="273"/>
        <v>1.51</v>
      </c>
      <c r="I146" s="16">
        <f t="shared" si="248"/>
        <v>-10.963062400632392</v>
      </c>
      <c r="J146" s="13"/>
      <c r="K146" s="20"/>
      <c r="L146" s="15">
        <f t="shared" si="249"/>
        <v>0</v>
      </c>
      <c r="M146" s="16">
        <f t="shared" si="250"/>
        <v>-100</v>
      </c>
      <c r="N146" s="20"/>
      <c r="O146" s="20"/>
      <c r="P146" s="16">
        <f t="shared" si="251"/>
        <v>-100</v>
      </c>
      <c r="R146" s="2">
        <v>1.38367E+16</v>
      </c>
      <c r="S146">
        <v>3.48E-3</v>
      </c>
    </row>
    <row r="147" spans="2:19">
      <c r="B147" s="13">
        <v>8</v>
      </c>
      <c r="C147" s="13">
        <v>1</v>
      </c>
      <c r="D147" s="29">
        <f t="shared" ref="D147:E147" si="274">R140</f>
        <v>1.17903E+16</v>
      </c>
      <c r="E147" s="15">
        <f t="shared" si="274"/>
        <v>3.7499999999999999E-3</v>
      </c>
      <c r="F147" s="15">
        <f t="shared" si="246"/>
        <v>0.375</v>
      </c>
      <c r="G147" s="29">
        <f t="shared" ref="G147:H147" si="275">W19</f>
        <v>1.031E+16</v>
      </c>
      <c r="H147" s="15">
        <f t="shared" si="275"/>
        <v>1.06</v>
      </c>
      <c r="I147" s="16">
        <f t="shared" si="248"/>
        <v>-12.555236083899477</v>
      </c>
      <c r="J147" s="13"/>
      <c r="K147" s="20"/>
      <c r="L147" s="15">
        <f t="shared" si="249"/>
        <v>0</v>
      </c>
      <c r="M147" s="16">
        <f t="shared" si="250"/>
        <v>-100</v>
      </c>
      <c r="N147" s="20"/>
      <c r="O147" s="20"/>
      <c r="P147" s="16">
        <f t="shared" si="251"/>
        <v>-100</v>
      </c>
      <c r="R147" s="2">
        <v>6092890000000000</v>
      </c>
      <c r="S147">
        <v>9.0600000000000003E-3</v>
      </c>
    </row>
    <row r="148" spans="2:19">
      <c r="B148" s="13"/>
      <c r="C148" s="13">
        <v>2</v>
      </c>
      <c r="D148" s="29">
        <f t="shared" ref="D148:E148" si="276">R139</f>
        <v>5797200000000000</v>
      </c>
      <c r="E148" s="15">
        <f t="shared" si="276"/>
        <v>9.4000000000000004E-3</v>
      </c>
      <c r="F148" s="15">
        <f t="shared" si="246"/>
        <v>0.94000000000000006</v>
      </c>
      <c r="G148" s="29">
        <f t="shared" ref="G148:H148" si="277">W20</f>
        <v>5098000000000000</v>
      </c>
      <c r="H148" s="15">
        <f t="shared" si="277"/>
        <v>1.49</v>
      </c>
      <c r="I148" s="16">
        <f t="shared" si="248"/>
        <v>-12.060994963085628</v>
      </c>
      <c r="J148" s="13"/>
      <c r="K148" s="20"/>
      <c r="L148" s="15">
        <f t="shared" si="249"/>
        <v>0</v>
      </c>
      <c r="M148" s="16">
        <f t="shared" si="250"/>
        <v>-100</v>
      </c>
      <c r="N148" s="20"/>
      <c r="O148" s="20"/>
      <c r="P148" s="16">
        <f t="shared" si="251"/>
        <v>-100</v>
      </c>
      <c r="R148" s="2">
        <v>1.36724E+16</v>
      </c>
      <c r="S148">
        <v>3.2200000000000002E-3</v>
      </c>
    </row>
    <row r="149" spans="2:19">
      <c r="B149" s="13">
        <v>9</v>
      </c>
      <c r="C149" s="13">
        <v>1</v>
      </c>
      <c r="D149" s="29">
        <f t="shared" ref="D149:E149" si="278">R142</f>
        <v>1.15534E+16</v>
      </c>
      <c r="E149" s="15">
        <f t="shared" si="278"/>
        <v>3.9500000000000004E-3</v>
      </c>
      <c r="F149" s="15">
        <f t="shared" si="246"/>
        <v>0.39500000000000002</v>
      </c>
      <c r="G149" s="29">
        <f t="shared" ref="G149:H149" si="279">W21</f>
        <v>1.011E+16</v>
      </c>
      <c r="H149" s="15">
        <f t="shared" si="279"/>
        <v>1.07</v>
      </c>
      <c r="I149" s="16">
        <f t="shared" si="248"/>
        <v>-12.493292017934115</v>
      </c>
      <c r="J149" s="13"/>
      <c r="K149" s="20"/>
      <c r="L149" s="15">
        <f t="shared" si="249"/>
        <v>0</v>
      </c>
      <c r="M149" s="16">
        <f t="shared" si="250"/>
        <v>-100</v>
      </c>
      <c r="N149" s="20"/>
      <c r="O149" s="20"/>
      <c r="P149" s="16">
        <f t="shared" si="251"/>
        <v>-100</v>
      </c>
      <c r="R149" s="2">
        <v>5971460000000000</v>
      </c>
      <c r="S149">
        <v>1.005E-2</v>
      </c>
    </row>
    <row r="150" spans="2:19">
      <c r="B150" s="13"/>
      <c r="C150" s="13">
        <v>2</v>
      </c>
      <c r="D150" s="29">
        <f t="shared" ref="D150:E150" si="280">R141</f>
        <v>7749090000000000</v>
      </c>
      <c r="E150" s="15">
        <f t="shared" si="280"/>
        <v>8.43E-3</v>
      </c>
      <c r="F150" s="15">
        <f t="shared" si="246"/>
        <v>0.84299999999999997</v>
      </c>
      <c r="G150" s="29">
        <f t="shared" ref="G150:H150" si="281">W22</f>
        <v>6664000000000000</v>
      </c>
      <c r="H150" s="15">
        <f t="shared" si="281"/>
        <v>1.31</v>
      </c>
      <c r="I150" s="16">
        <f t="shared" si="248"/>
        <v>-14.002805490709232</v>
      </c>
      <c r="J150" s="13"/>
      <c r="K150" s="20"/>
      <c r="L150" s="15">
        <f t="shared" si="249"/>
        <v>0</v>
      </c>
      <c r="M150" s="16">
        <f t="shared" si="250"/>
        <v>-100</v>
      </c>
      <c r="N150" s="20"/>
      <c r="O150" s="20"/>
      <c r="P150" s="16">
        <f t="shared" si="251"/>
        <v>-100</v>
      </c>
      <c r="R150" s="2">
        <v>1.34318E+16</v>
      </c>
      <c r="S150">
        <v>3.4099999999999998E-3</v>
      </c>
    </row>
    <row r="151" spans="2:19">
      <c r="B151" s="13">
        <v>10</v>
      </c>
      <c r="C151" s="13">
        <v>1</v>
      </c>
      <c r="D151" s="29">
        <f t="shared" ref="D151:E151" si="282">R144</f>
        <v>1.16666E+16</v>
      </c>
      <c r="E151" s="15">
        <f t="shared" si="282"/>
        <v>4.13E-3</v>
      </c>
      <c r="F151" s="15">
        <f t="shared" si="246"/>
        <v>0.41299999999999998</v>
      </c>
      <c r="G151" s="29">
        <f t="shared" ref="G151:H151" si="283">W23</f>
        <v>1.004E+16</v>
      </c>
      <c r="H151" s="15">
        <f t="shared" si="283"/>
        <v>1.07</v>
      </c>
      <c r="I151" s="16">
        <f t="shared" si="248"/>
        <v>-13.942365384945056</v>
      </c>
      <c r="J151" s="13"/>
      <c r="K151" s="20"/>
      <c r="L151" s="15">
        <f t="shared" si="249"/>
        <v>0</v>
      </c>
      <c r="M151" s="16">
        <f t="shared" si="250"/>
        <v>-100</v>
      </c>
      <c r="N151" s="20"/>
      <c r="O151" s="20"/>
      <c r="P151" s="16">
        <f t="shared" si="251"/>
        <v>-100</v>
      </c>
      <c r="R151" s="2">
        <v>5875540000000000</v>
      </c>
      <c r="S151">
        <v>9.5499999999999995E-3</v>
      </c>
    </row>
    <row r="152" spans="2:19">
      <c r="B152" s="13"/>
      <c r="C152" s="13">
        <v>2</v>
      </c>
      <c r="D152" s="29">
        <f t="shared" ref="D152:E152" si="284">R143</f>
        <v>1.23723E+16</v>
      </c>
      <c r="E152" s="15">
        <f t="shared" si="284"/>
        <v>6.9899999999999997E-3</v>
      </c>
      <c r="F152" s="15">
        <f t="shared" si="246"/>
        <v>0.69899999999999995</v>
      </c>
      <c r="G152" s="29">
        <f t="shared" ref="G152:H152" si="285">W24</f>
        <v>1.057E+16</v>
      </c>
      <c r="H152" s="15">
        <f t="shared" si="285"/>
        <v>1.04</v>
      </c>
      <c r="I152" s="16">
        <f t="shared" si="248"/>
        <v>-14.567218706303597</v>
      </c>
      <c r="J152" s="13"/>
      <c r="K152" s="20"/>
      <c r="L152" s="15">
        <f t="shared" si="249"/>
        <v>0</v>
      </c>
      <c r="M152" s="16">
        <f t="shared" si="250"/>
        <v>-100</v>
      </c>
      <c r="N152" s="20"/>
      <c r="O152" s="20"/>
      <c r="P152" s="16">
        <f t="shared" si="251"/>
        <v>-100</v>
      </c>
      <c r="R152" s="2">
        <v>1.3281E+16</v>
      </c>
      <c r="S152">
        <v>3.2299999999999998E-3</v>
      </c>
    </row>
    <row r="153" spans="2:19">
      <c r="B153" s="13">
        <v>11</v>
      </c>
      <c r="C153" s="13">
        <v>1</v>
      </c>
      <c r="D153" s="29">
        <f t="shared" ref="D153:E153" si="286">R146</f>
        <v>1.38367E+16</v>
      </c>
      <c r="E153" s="15">
        <f t="shared" si="286"/>
        <v>3.48E-3</v>
      </c>
      <c r="F153" s="15">
        <f t="shared" si="246"/>
        <v>0.34799999999999998</v>
      </c>
      <c r="G153" s="29">
        <f t="shared" ref="G153:H153" si="287">W25</f>
        <v>1.206E+16</v>
      </c>
      <c r="H153" s="15">
        <f t="shared" si="287"/>
        <v>0.97</v>
      </c>
      <c r="I153" s="16">
        <f t="shared" si="248"/>
        <v>-12.840489423056075</v>
      </c>
      <c r="J153" s="13"/>
      <c r="K153" s="20"/>
      <c r="L153" s="15">
        <f t="shared" si="249"/>
        <v>0</v>
      </c>
      <c r="M153" s="16">
        <f t="shared" si="250"/>
        <v>-100</v>
      </c>
      <c r="N153" s="20"/>
      <c r="O153" s="20"/>
      <c r="P153" s="16">
        <f t="shared" si="251"/>
        <v>-100</v>
      </c>
      <c r="R153" s="2">
        <v>5795670000000000</v>
      </c>
      <c r="S153">
        <v>1.0489999999999999E-2</v>
      </c>
    </row>
    <row r="154" spans="2:19">
      <c r="B154" s="13"/>
      <c r="C154" s="13">
        <v>2</v>
      </c>
      <c r="D154" s="29">
        <f t="shared" ref="D154:E154" si="288">R145</f>
        <v>6087580000000000</v>
      </c>
      <c r="E154" s="15">
        <f t="shared" si="288"/>
        <v>9.9399999999999992E-3</v>
      </c>
      <c r="F154" s="15">
        <f t="shared" si="246"/>
        <v>0.99399999999999988</v>
      </c>
      <c r="G154" s="29">
        <f t="shared" ref="G154:H154" si="289">W26</f>
        <v>5415000000000000</v>
      </c>
      <c r="H154" s="15">
        <f t="shared" si="289"/>
        <v>1.45</v>
      </c>
      <c r="I154" s="16">
        <f t="shared" si="248"/>
        <v>-11.048396899917536</v>
      </c>
      <c r="J154" s="13"/>
      <c r="K154" s="20"/>
      <c r="L154" s="15">
        <f t="shared" si="249"/>
        <v>0</v>
      </c>
      <c r="M154" s="16">
        <f t="shared" si="250"/>
        <v>-100</v>
      </c>
      <c r="N154" s="20"/>
      <c r="O154" s="20"/>
      <c r="P154" s="16">
        <f t="shared" si="251"/>
        <v>-100</v>
      </c>
      <c r="R154" s="2">
        <v>1.2846E+16</v>
      </c>
      <c r="S154">
        <v>3.49E-3</v>
      </c>
    </row>
    <row r="155" spans="2:19">
      <c r="B155" s="13">
        <v>12</v>
      </c>
      <c r="C155" s="13">
        <v>1</v>
      </c>
      <c r="D155" s="29">
        <f t="shared" ref="D155:E155" si="290">R148</f>
        <v>1.36724E+16</v>
      </c>
      <c r="E155" s="15">
        <f t="shared" si="290"/>
        <v>3.2200000000000002E-3</v>
      </c>
      <c r="F155" s="15">
        <f t="shared" si="246"/>
        <v>0.32200000000000001</v>
      </c>
      <c r="G155" s="29">
        <f t="shared" ref="G155:H155" si="291">W27</f>
        <v>1.185E+16</v>
      </c>
      <c r="H155" s="15">
        <f t="shared" si="291"/>
        <v>0.98</v>
      </c>
      <c r="I155" s="16">
        <f t="shared" si="248"/>
        <v>-13.329042450484188</v>
      </c>
      <c r="J155" s="13"/>
      <c r="K155" s="20"/>
      <c r="L155" s="15">
        <f t="shared" si="249"/>
        <v>0</v>
      </c>
      <c r="M155" s="16">
        <f t="shared" si="250"/>
        <v>-100</v>
      </c>
      <c r="N155" s="20"/>
      <c r="O155" s="20"/>
      <c r="P155" s="16">
        <f t="shared" si="251"/>
        <v>-100</v>
      </c>
      <c r="R155" s="2">
        <v>5720260000000000</v>
      </c>
      <c r="S155">
        <v>1.039E-2</v>
      </c>
    </row>
    <row r="156" spans="2:19">
      <c r="B156" s="13"/>
      <c r="C156" s="13">
        <v>2</v>
      </c>
      <c r="D156" s="29">
        <f t="shared" ref="D156:E156" si="292">R147</f>
        <v>6092890000000000</v>
      </c>
      <c r="E156" s="15">
        <f t="shared" si="292"/>
        <v>9.0600000000000003E-3</v>
      </c>
      <c r="F156" s="15">
        <f t="shared" si="246"/>
        <v>0.90600000000000003</v>
      </c>
      <c r="G156" s="29">
        <f t="shared" ref="G156:H156" si="293">W28</f>
        <v>5222000000000000</v>
      </c>
      <c r="H156" s="15">
        <f t="shared" si="293"/>
        <v>1.47</v>
      </c>
      <c r="I156" s="16">
        <f t="shared" si="248"/>
        <v>-14.293545427539312</v>
      </c>
      <c r="J156" s="13"/>
      <c r="K156" s="20"/>
      <c r="L156" s="15">
        <f t="shared" si="249"/>
        <v>0</v>
      </c>
      <c r="M156" s="16">
        <f t="shared" si="250"/>
        <v>-100</v>
      </c>
      <c r="N156" s="20"/>
      <c r="O156" s="20"/>
      <c r="P156" s="16">
        <f t="shared" si="251"/>
        <v>-100</v>
      </c>
      <c r="R156" s="2">
        <v>1.26869E+16</v>
      </c>
      <c r="S156">
        <v>3.6900000000000001E-3</v>
      </c>
    </row>
    <row r="157" spans="2:19">
      <c r="B157" s="13">
        <v>13</v>
      </c>
      <c r="C157" s="13">
        <v>1</v>
      </c>
      <c r="D157" s="29">
        <f t="shared" ref="D157:E157" si="294">R150</f>
        <v>1.34318E+16</v>
      </c>
      <c r="E157" s="15">
        <f t="shared" si="294"/>
        <v>3.4099999999999998E-3</v>
      </c>
      <c r="F157" s="15">
        <f t="shared" si="246"/>
        <v>0.34099999999999997</v>
      </c>
      <c r="G157" s="29">
        <f t="shared" ref="G157:H157" si="295">W29</f>
        <v>1.189E+16</v>
      </c>
      <c r="H157" s="15">
        <f t="shared" si="295"/>
        <v>0.98</v>
      </c>
      <c r="I157" s="16">
        <f t="shared" si="248"/>
        <v>-11.478729582036658</v>
      </c>
      <c r="J157" s="13"/>
      <c r="K157" s="20"/>
      <c r="L157" s="15">
        <f t="shared" si="249"/>
        <v>0</v>
      </c>
      <c r="M157" s="16">
        <f t="shared" si="250"/>
        <v>-100</v>
      </c>
      <c r="N157" s="20"/>
      <c r="O157" s="20"/>
      <c r="P157" s="16">
        <f t="shared" si="251"/>
        <v>-100</v>
      </c>
      <c r="R157" s="2">
        <v>5784300000000000</v>
      </c>
      <c r="S157">
        <v>9.7099999999999999E-3</v>
      </c>
    </row>
    <row r="158" spans="2:19">
      <c r="B158" s="13"/>
      <c r="C158" s="13">
        <v>2</v>
      </c>
      <c r="D158" s="29">
        <f t="shared" ref="D158:E158" si="296">R149</f>
        <v>5971460000000000</v>
      </c>
      <c r="E158" s="15">
        <f t="shared" si="296"/>
        <v>1.005E-2</v>
      </c>
      <c r="F158" s="15">
        <f t="shared" si="246"/>
        <v>1.0049999999999999</v>
      </c>
      <c r="G158" s="29">
        <f t="shared" ref="G158:H158" si="297">W30</f>
        <v>5193000000000000</v>
      </c>
      <c r="H158" s="15">
        <f t="shared" si="297"/>
        <v>1.48</v>
      </c>
      <c r="I158" s="16">
        <f t="shared" si="248"/>
        <v>-13.036342870922688</v>
      </c>
      <c r="J158" s="13"/>
      <c r="K158" s="20"/>
      <c r="L158" s="15">
        <f t="shared" si="249"/>
        <v>0</v>
      </c>
      <c r="M158" s="16">
        <f t="shared" si="250"/>
        <v>-100</v>
      </c>
      <c r="N158" s="20"/>
      <c r="O158" s="20"/>
      <c r="P158" s="16">
        <f t="shared" si="251"/>
        <v>-100</v>
      </c>
      <c r="R158" s="2">
        <v>1.20889E+16</v>
      </c>
      <c r="S158">
        <v>3.62E-3</v>
      </c>
    </row>
    <row r="159" spans="2:19">
      <c r="B159" s="13">
        <v>14</v>
      </c>
      <c r="C159" s="13">
        <v>1</v>
      </c>
      <c r="D159" s="29">
        <f t="shared" ref="D159:E159" si="298">R152</f>
        <v>1.3281E+16</v>
      </c>
      <c r="E159" s="15">
        <f t="shared" si="298"/>
        <v>3.2299999999999998E-3</v>
      </c>
      <c r="F159" s="15">
        <f t="shared" si="246"/>
        <v>0.32299999999999995</v>
      </c>
      <c r="G159" s="29">
        <f t="shared" ref="G159:H159" si="299">W31</f>
        <v>1.169E+16</v>
      </c>
      <c r="H159" s="15">
        <f t="shared" si="299"/>
        <v>0.99</v>
      </c>
      <c r="I159" s="16">
        <f t="shared" si="248"/>
        <v>-11.979519614486861</v>
      </c>
      <c r="J159" s="13"/>
      <c r="K159" s="20"/>
      <c r="L159" s="15">
        <f t="shared" si="249"/>
        <v>0</v>
      </c>
      <c r="M159" s="16">
        <f t="shared" si="250"/>
        <v>-100</v>
      </c>
      <c r="N159" s="20"/>
      <c r="O159" s="20"/>
      <c r="P159" s="16">
        <f t="shared" si="251"/>
        <v>-100</v>
      </c>
      <c r="R159" s="2">
        <v>5808690000000000</v>
      </c>
      <c r="S159">
        <v>1.089E-2</v>
      </c>
    </row>
    <row r="160" spans="2:19">
      <c r="B160" s="13"/>
      <c r="C160" s="13">
        <v>2</v>
      </c>
      <c r="D160" s="29">
        <f t="shared" ref="D160:E160" si="300">R151</f>
        <v>5875540000000000</v>
      </c>
      <c r="E160" s="15">
        <f t="shared" si="300"/>
        <v>9.5499999999999995E-3</v>
      </c>
      <c r="F160" s="15">
        <f t="shared" si="246"/>
        <v>0.95499999999999996</v>
      </c>
      <c r="G160" s="29">
        <f t="shared" ref="G160:H160" si="301">W32</f>
        <v>5115000000000000</v>
      </c>
      <c r="H160" s="15">
        <f t="shared" si="301"/>
        <v>1.49</v>
      </c>
      <c r="I160" s="16">
        <f t="shared" si="248"/>
        <v>-12.944171939940839</v>
      </c>
      <c r="J160" s="13"/>
      <c r="K160" s="20"/>
      <c r="L160" s="15">
        <f t="shared" si="249"/>
        <v>0</v>
      </c>
      <c r="M160" s="16">
        <f t="shared" si="250"/>
        <v>-100</v>
      </c>
      <c r="N160" s="20"/>
      <c r="O160" s="20"/>
      <c r="P160" s="16">
        <f t="shared" si="251"/>
        <v>-100</v>
      </c>
      <c r="R160" s="2">
        <v>1.18522E+16</v>
      </c>
      <c r="S160">
        <v>3.5400000000000002E-3</v>
      </c>
    </row>
    <row r="161" spans="2:19">
      <c r="B161" s="13">
        <v>15</v>
      </c>
      <c r="C161" s="13">
        <v>1</v>
      </c>
      <c r="D161" s="29">
        <f t="shared" ref="D161:E161" si="302">R154</f>
        <v>1.2846E+16</v>
      </c>
      <c r="E161" s="15">
        <f t="shared" si="302"/>
        <v>3.49E-3</v>
      </c>
      <c r="F161" s="15">
        <f t="shared" si="246"/>
        <v>0.34899999999999998</v>
      </c>
      <c r="G161" s="29">
        <f t="shared" ref="G161:H161" si="303">W33</f>
        <v>1.125E+16</v>
      </c>
      <c r="H161" s="15">
        <f t="shared" si="303"/>
        <v>1.01</v>
      </c>
      <c r="I161" s="16">
        <f t="shared" si="248"/>
        <v>-12.424100887435777</v>
      </c>
      <c r="J161" s="13"/>
      <c r="K161" s="20"/>
      <c r="L161" s="15">
        <f t="shared" si="249"/>
        <v>0</v>
      </c>
      <c r="M161" s="16">
        <f t="shared" si="250"/>
        <v>-100</v>
      </c>
      <c r="N161" s="20"/>
      <c r="O161" s="20"/>
      <c r="P161" s="16">
        <f t="shared" si="251"/>
        <v>-100</v>
      </c>
      <c r="R161" s="2">
        <v>7727370000000000</v>
      </c>
      <c r="S161">
        <v>8.77E-3</v>
      </c>
    </row>
    <row r="162" spans="2:19">
      <c r="B162" s="13"/>
      <c r="C162" s="13">
        <v>2</v>
      </c>
      <c r="D162" s="29">
        <f t="shared" ref="D162:E162" si="304">R153</f>
        <v>5795670000000000</v>
      </c>
      <c r="E162" s="15">
        <f t="shared" si="304"/>
        <v>1.0489999999999999E-2</v>
      </c>
      <c r="F162" s="15">
        <f t="shared" si="246"/>
        <v>1.0489999999999999</v>
      </c>
      <c r="G162" s="29">
        <f t="shared" ref="G162:H162" si="305">W34</f>
        <v>5008000000000000</v>
      </c>
      <c r="H162" s="15">
        <f t="shared" si="305"/>
        <v>1.5</v>
      </c>
      <c r="I162" s="16">
        <f t="shared" si="248"/>
        <v>-13.590663374553761</v>
      </c>
      <c r="J162" s="13"/>
      <c r="K162" s="20"/>
      <c r="L162" s="15">
        <f t="shared" si="249"/>
        <v>0</v>
      </c>
      <c r="M162" s="16">
        <f t="shared" si="250"/>
        <v>-100</v>
      </c>
      <c r="N162" s="20"/>
      <c r="O162" s="20"/>
      <c r="P162" s="16">
        <f t="shared" si="251"/>
        <v>-100</v>
      </c>
      <c r="R162" s="2">
        <v>1.16006E+16</v>
      </c>
      <c r="S162">
        <v>3.9199999999999999E-3</v>
      </c>
    </row>
    <row r="163" spans="2:19">
      <c r="B163" s="13">
        <v>16</v>
      </c>
      <c r="C163" s="13">
        <v>1</v>
      </c>
      <c r="D163" s="29">
        <f t="shared" ref="D163:E163" si="306">R156</f>
        <v>1.26869E+16</v>
      </c>
      <c r="E163" s="15">
        <f t="shared" si="306"/>
        <v>3.6900000000000001E-3</v>
      </c>
      <c r="F163" s="15">
        <f t="shared" si="246"/>
        <v>0.36899999999999999</v>
      </c>
      <c r="G163" s="29">
        <f t="shared" ref="G163:H163" si="307">W35</f>
        <v>1.106E+16</v>
      </c>
      <c r="H163" s="15">
        <f t="shared" si="307"/>
        <v>1.02</v>
      </c>
      <c r="I163" s="16">
        <f t="shared" si="248"/>
        <v>-12.823463572661565</v>
      </c>
      <c r="J163" s="13"/>
      <c r="K163" s="20"/>
      <c r="L163" s="15">
        <f t="shared" si="249"/>
        <v>0</v>
      </c>
      <c r="M163" s="16">
        <f t="shared" si="250"/>
        <v>-100</v>
      </c>
      <c r="N163" s="20"/>
      <c r="O163" s="20"/>
      <c r="P163" s="16">
        <f t="shared" si="251"/>
        <v>-100</v>
      </c>
      <c r="R163" s="2">
        <v>1.25749E+16</v>
      </c>
      <c r="S163">
        <v>7.0499999999999998E-3</v>
      </c>
    </row>
    <row r="164" spans="2:19">
      <c r="B164" s="13"/>
      <c r="C164" s="13">
        <v>2</v>
      </c>
      <c r="D164" s="29">
        <f t="shared" ref="D164:E164" si="308">R155</f>
        <v>5720260000000000</v>
      </c>
      <c r="E164" s="15">
        <f t="shared" si="308"/>
        <v>1.039E-2</v>
      </c>
      <c r="F164" s="15">
        <f t="shared" si="246"/>
        <v>1.0389999999999999</v>
      </c>
      <c r="G164" s="29">
        <f t="shared" ref="G164:H164" si="309">W36</f>
        <v>4939000000000000</v>
      </c>
      <c r="H164" s="15">
        <f t="shared" si="309"/>
        <v>1.52</v>
      </c>
      <c r="I164" s="16">
        <f t="shared" si="248"/>
        <v>-13.657770800627944</v>
      </c>
      <c r="J164" s="13"/>
      <c r="K164" s="20"/>
      <c r="L164" s="15">
        <f t="shared" si="249"/>
        <v>0</v>
      </c>
      <c r="M164" s="16">
        <f t="shared" si="250"/>
        <v>-100</v>
      </c>
      <c r="N164" s="20"/>
      <c r="O164" s="20"/>
      <c r="P164" s="16">
        <f t="shared" si="251"/>
        <v>-100</v>
      </c>
      <c r="R164" s="2">
        <v>1.1585E+16</v>
      </c>
      <c r="S164">
        <v>3.81E-3</v>
      </c>
    </row>
    <row r="165" spans="2:19">
      <c r="B165" s="13">
        <v>17</v>
      </c>
      <c r="C165" s="13">
        <v>1</v>
      </c>
      <c r="D165" s="29">
        <f t="shared" ref="D165:E165" si="310">R158</f>
        <v>1.20889E+16</v>
      </c>
      <c r="E165" s="15">
        <f t="shared" si="310"/>
        <v>3.62E-3</v>
      </c>
      <c r="F165" s="15">
        <f t="shared" si="246"/>
        <v>0.36199999999999999</v>
      </c>
      <c r="G165" s="29">
        <f t="shared" ref="G165:H165" si="311">W37</f>
        <v>1.067E+16</v>
      </c>
      <c r="H165" s="15">
        <f t="shared" si="311"/>
        <v>1.04</v>
      </c>
      <c r="I165" s="16">
        <f t="shared" si="248"/>
        <v>-11.737213476825849</v>
      </c>
      <c r="J165" s="13"/>
      <c r="K165" s="20"/>
      <c r="L165" s="15">
        <f t="shared" si="249"/>
        <v>0</v>
      </c>
      <c r="M165" s="16">
        <f t="shared" si="250"/>
        <v>-100</v>
      </c>
      <c r="N165" s="20"/>
      <c r="O165" s="20"/>
      <c r="P165" s="16">
        <f t="shared" si="251"/>
        <v>-100</v>
      </c>
      <c r="R165" s="2">
        <v>6065930000000000</v>
      </c>
      <c r="S165">
        <v>9.9600000000000001E-3</v>
      </c>
    </row>
    <row r="166" spans="2:19">
      <c r="B166" s="13"/>
      <c r="C166" s="13">
        <v>2</v>
      </c>
      <c r="D166" s="29">
        <f t="shared" ref="D166:E166" si="312">R157</f>
        <v>5784300000000000</v>
      </c>
      <c r="E166" s="15">
        <f t="shared" si="312"/>
        <v>9.7099999999999999E-3</v>
      </c>
      <c r="F166" s="15">
        <f t="shared" si="246"/>
        <v>0.97099999999999997</v>
      </c>
      <c r="G166" s="29">
        <f t="shared" ref="G166:H166" si="313">W38</f>
        <v>4978000000000000</v>
      </c>
      <c r="H166" s="15">
        <f t="shared" si="313"/>
        <v>1.52</v>
      </c>
      <c r="I166" s="16">
        <f t="shared" si="248"/>
        <v>-13.939456805490725</v>
      </c>
      <c r="J166" s="13"/>
      <c r="K166" s="20"/>
      <c r="L166" s="15">
        <f t="shared" si="249"/>
        <v>0</v>
      </c>
      <c r="M166" s="16">
        <f t="shared" si="250"/>
        <v>-100</v>
      </c>
      <c r="N166" s="20"/>
      <c r="O166" s="20"/>
      <c r="P166" s="16">
        <f t="shared" si="251"/>
        <v>-100</v>
      </c>
      <c r="R166" s="2">
        <v>1.36643E+16</v>
      </c>
      <c r="S166">
        <v>3.2799999999999999E-3</v>
      </c>
    </row>
    <row r="167" spans="2:19">
      <c r="B167" s="13">
        <v>18</v>
      </c>
      <c r="C167" s="13">
        <v>1</v>
      </c>
      <c r="D167" s="29">
        <f t="shared" ref="D167:E167" si="314">R160</f>
        <v>1.18522E+16</v>
      </c>
      <c r="E167" s="15">
        <f t="shared" si="314"/>
        <v>3.5400000000000002E-3</v>
      </c>
      <c r="F167" s="15">
        <f t="shared" si="246"/>
        <v>0.35400000000000004</v>
      </c>
      <c r="G167" s="29">
        <f t="shared" ref="G167:H167" si="315">W39</f>
        <v>1.052E+16</v>
      </c>
      <c r="H167" s="15">
        <f t="shared" si="315"/>
        <v>1.05</v>
      </c>
      <c r="I167" s="16">
        <f t="shared" si="248"/>
        <v>-11.24010732184742</v>
      </c>
      <c r="J167" s="13"/>
      <c r="K167" s="20"/>
      <c r="L167" s="15">
        <f t="shared" si="249"/>
        <v>0</v>
      </c>
      <c r="M167" s="16">
        <f t="shared" si="250"/>
        <v>-100</v>
      </c>
      <c r="N167" s="20"/>
      <c r="O167" s="20"/>
      <c r="P167" s="16">
        <f t="shared" si="251"/>
        <v>-100</v>
      </c>
      <c r="R167" s="2">
        <v>6114560000000000</v>
      </c>
      <c r="S167">
        <v>9.7699999999999992E-3</v>
      </c>
    </row>
    <row r="168" spans="2:19">
      <c r="B168" s="13"/>
      <c r="C168" s="13">
        <v>2</v>
      </c>
      <c r="D168" s="29">
        <f t="shared" ref="D168:E168" si="316">R159</f>
        <v>5808690000000000</v>
      </c>
      <c r="E168" s="15">
        <f t="shared" si="316"/>
        <v>1.089E-2</v>
      </c>
      <c r="F168" s="15">
        <f t="shared" si="246"/>
        <v>1.089</v>
      </c>
      <c r="G168" s="29">
        <f t="shared" ref="G168:H168" si="317">W40</f>
        <v>5075000000000000</v>
      </c>
      <c r="H168" s="15">
        <f t="shared" si="317"/>
        <v>1.5</v>
      </c>
      <c r="I168" s="16">
        <f t="shared" si="248"/>
        <v>-12.63090300911221</v>
      </c>
      <c r="J168" s="13"/>
      <c r="K168" s="20"/>
      <c r="L168" s="15">
        <f t="shared" si="249"/>
        <v>0</v>
      </c>
      <c r="M168" s="16">
        <f t="shared" si="250"/>
        <v>-100</v>
      </c>
      <c r="N168" s="20"/>
      <c r="O168" s="20"/>
      <c r="P168" s="16">
        <f t="shared" si="251"/>
        <v>-100</v>
      </c>
      <c r="R168" s="2">
        <v>1.37032E+16</v>
      </c>
      <c r="S168">
        <v>3.15E-3</v>
      </c>
    </row>
    <row r="169" spans="2:19">
      <c r="B169" s="13">
        <v>19</v>
      </c>
      <c r="C169" s="13">
        <v>1</v>
      </c>
      <c r="D169" s="29">
        <f t="shared" ref="D169:E169" si="318">R162</f>
        <v>1.16006E+16</v>
      </c>
      <c r="E169" s="15">
        <f t="shared" si="318"/>
        <v>3.9199999999999999E-3</v>
      </c>
      <c r="F169" s="15">
        <f t="shared" si="246"/>
        <v>0.39200000000000002</v>
      </c>
      <c r="G169" s="29">
        <f t="shared" ref="G169:H169" si="319">W41</f>
        <v>1.03E+16</v>
      </c>
      <c r="H169" s="15">
        <f t="shared" si="319"/>
        <v>1.06</v>
      </c>
      <c r="I169" s="16">
        <f t="shared" si="248"/>
        <v>-11.211489060910642</v>
      </c>
      <c r="J169" s="13"/>
      <c r="K169" s="20"/>
      <c r="L169" s="15">
        <f t="shared" si="249"/>
        <v>0</v>
      </c>
      <c r="M169" s="16">
        <f t="shared" si="250"/>
        <v>-100</v>
      </c>
      <c r="N169" s="20"/>
      <c r="O169" s="20"/>
      <c r="P169" s="16">
        <f t="shared" si="251"/>
        <v>-100</v>
      </c>
      <c r="R169" s="2">
        <v>5994930000000000</v>
      </c>
      <c r="S169">
        <v>1.048E-2</v>
      </c>
    </row>
    <row r="170" spans="2:19">
      <c r="B170" s="13"/>
      <c r="C170" s="13">
        <v>2</v>
      </c>
      <c r="D170" s="29">
        <f t="shared" ref="D170:E170" si="320">R161</f>
        <v>7727370000000000</v>
      </c>
      <c r="E170" s="15">
        <f t="shared" si="320"/>
        <v>8.77E-3</v>
      </c>
      <c r="F170" s="15">
        <f t="shared" si="246"/>
        <v>0.877</v>
      </c>
      <c r="G170" s="29">
        <f t="shared" ref="G170:H170" si="321">W42</f>
        <v>6618000000000000</v>
      </c>
      <c r="H170" s="15">
        <f t="shared" si="321"/>
        <v>1.31</v>
      </c>
      <c r="I170" s="16">
        <f t="shared" si="248"/>
        <v>-14.356372219784998</v>
      </c>
      <c r="J170" s="13"/>
      <c r="K170" s="20"/>
      <c r="L170" s="15">
        <f t="shared" si="249"/>
        <v>0</v>
      </c>
      <c r="M170" s="16">
        <f t="shared" si="250"/>
        <v>-100</v>
      </c>
      <c r="N170" s="20"/>
      <c r="O170" s="20"/>
      <c r="P170" s="16">
        <f t="shared" si="251"/>
        <v>-100</v>
      </c>
      <c r="R170" s="2">
        <v>1.34288E+16</v>
      </c>
      <c r="S170">
        <v>3.2399999999999998E-3</v>
      </c>
    </row>
    <row r="171" spans="2:19">
      <c r="B171" s="13">
        <v>20</v>
      </c>
      <c r="C171" s="13">
        <v>1</v>
      </c>
      <c r="D171" s="29">
        <f t="shared" ref="D171:E171" si="322">R164</f>
        <v>1.1585E+16</v>
      </c>
      <c r="E171" s="15">
        <f t="shared" si="322"/>
        <v>3.81E-3</v>
      </c>
      <c r="F171" s="15">
        <f t="shared" si="246"/>
        <v>0.38100000000000001</v>
      </c>
      <c r="G171" s="29">
        <f t="shared" ref="G171:H171" si="323">W43</f>
        <v>1.025E+16</v>
      </c>
      <c r="H171" s="15">
        <f t="shared" si="323"/>
        <v>1.06</v>
      </c>
      <c r="I171" s="16">
        <f t="shared" si="248"/>
        <v>-11.523521795425118</v>
      </c>
      <c r="J171" s="13"/>
      <c r="K171" s="20"/>
      <c r="L171" s="15">
        <f t="shared" si="249"/>
        <v>0</v>
      </c>
      <c r="M171" s="16">
        <f t="shared" si="250"/>
        <v>-100</v>
      </c>
      <c r="N171" s="20"/>
      <c r="O171" s="20"/>
      <c r="P171" s="16">
        <f t="shared" si="251"/>
        <v>-100</v>
      </c>
      <c r="R171" s="2">
        <v>5901070000000000</v>
      </c>
      <c r="S171">
        <v>9.3699999999999999E-3</v>
      </c>
    </row>
    <row r="172" spans="2:19">
      <c r="B172" s="13"/>
      <c r="C172" s="13">
        <v>2</v>
      </c>
      <c r="D172" s="29">
        <f t="shared" ref="D172:E172" si="324">R163</f>
        <v>1.25749E+16</v>
      </c>
      <c r="E172" s="15">
        <f t="shared" si="324"/>
        <v>7.0499999999999998E-3</v>
      </c>
      <c r="F172" s="15">
        <f t="shared" si="246"/>
        <v>0.70499999999999996</v>
      </c>
      <c r="G172" s="29">
        <f t="shared" ref="G172:H172" si="325">W44</f>
        <v>1.065E+16</v>
      </c>
      <c r="H172" s="15">
        <f t="shared" si="325"/>
        <v>1.04</v>
      </c>
      <c r="I172" s="16">
        <f t="shared" si="248"/>
        <v>-15.307477594255223</v>
      </c>
      <c r="J172" s="13"/>
      <c r="K172" s="20"/>
      <c r="L172" s="15">
        <f t="shared" si="249"/>
        <v>0</v>
      </c>
      <c r="M172" s="16">
        <f t="shared" si="250"/>
        <v>-100</v>
      </c>
      <c r="N172" s="20"/>
      <c r="O172" s="20"/>
      <c r="P172" s="16">
        <f t="shared" si="251"/>
        <v>-100</v>
      </c>
      <c r="R172" s="2">
        <v>1.32446E+16</v>
      </c>
      <c r="S172">
        <v>3.3300000000000001E-3</v>
      </c>
    </row>
    <row r="173" spans="2:19">
      <c r="B173" s="13">
        <v>21</v>
      </c>
      <c r="C173" s="13">
        <v>1</v>
      </c>
      <c r="D173" s="29">
        <f t="shared" ref="D173:E173" si="326">R166</f>
        <v>1.36643E+16</v>
      </c>
      <c r="E173" s="15">
        <f t="shared" si="326"/>
        <v>3.2799999999999999E-3</v>
      </c>
      <c r="F173" s="15">
        <f t="shared" si="246"/>
        <v>0.32800000000000001</v>
      </c>
      <c r="G173" s="29">
        <f t="shared" ref="G173:H173" si="327">W45</f>
        <v>1.204E+16</v>
      </c>
      <c r="H173" s="15">
        <f t="shared" si="327"/>
        <v>0.98</v>
      </c>
      <c r="I173" s="16">
        <f t="shared" si="248"/>
        <v>-11.88718046295822</v>
      </c>
      <c r="J173" s="13"/>
      <c r="K173" s="20"/>
      <c r="L173" s="15">
        <f t="shared" si="249"/>
        <v>0</v>
      </c>
      <c r="M173" s="16">
        <f t="shared" si="250"/>
        <v>-100</v>
      </c>
      <c r="N173" s="20"/>
      <c r="O173" s="20"/>
      <c r="P173" s="16">
        <f t="shared" si="251"/>
        <v>-100</v>
      </c>
      <c r="R173" s="2">
        <v>5669770000000000</v>
      </c>
      <c r="S173">
        <v>1.035E-2</v>
      </c>
    </row>
    <row r="174" spans="2:19">
      <c r="B174" s="13"/>
      <c r="C174" s="13">
        <v>2</v>
      </c>
      <c r="D174" s="29">
        <f t="shared" ref="D174:E174" si="328">R165</f>
        <v>6065930000000000</v>
      </c>
      <c r="E174" s="15">
        <f t="shared" si="328"/>
        <v>9.9600000000000001E-3</v>
      </c>
      <c r="F174" s="15">
        <f t="shared" si="246"/>
        <v>0.996</v>
      </c>
      <c r="G174" s="29">
        <f t="shared" ref="G174:H174" si="329">W46</f>
        <v>5201000000000000</v>
      </c>
      <c r="H174" s="15">
        <f t="shared" si="329"/>
        <v>1.48</v>
      </c>
      <c r="I174" s="16">
        <f t="shared" si="248"/>
        <v>-14.258819340150644</v>
      </c>
      <c r="J174" s="13"/>
      <c r="K174" s="20"/>
      <c r="L174" s="15">
        <f t="shared" si="249"/>
        <v>0</v>
      </c>
      <c r="M174" s="16">
        <f t="shared" si="250"/>
        <v>-100</v>
      </c>
      <c r="N174" s="20"/>
      <c r="O174" s="20"/>
      <c r="P174" s="16">
        <f t="shared" si="251"/>
        <v>-100</v>
      </c>
      <c r="R174" s="2">
        <v>1.28122E+16</v>
      </c>
      <c r="S174">
        <v>3.65E-3</v>
      </c>
    </row>
    <row r="175" spans="2:19">
      <c r="B175" s="13">
        <v>22</v>
      </c>
      <c r="C175" s="13">
        <v>1</v>
      </c>
      <c r="D175" s="29">
        <f t="shared" ref="D175:E175" si="330">R168</f>
        <v>1.37032E+16</v>
      </c>
      <c r="E175" s="15">
        <f t="shared" si="330"/>
        <v>3.15E-3</v>
      </c>
      <c r="F175" s="15">
        <f t="shared" si="246"/>
        <v>0.315</v>
      </c>
      <c r="G175" s="29">
        <f t="shared" ref="G175:H175" si="331">W47</f>
        <v>1.214E+16</v>
      </c>
      <c r="H175" s="15">
        <f t="shared" si="331"/>
        <v>0.97</v>
      </c>
      <c r="I175" s="16">
        <f t="shared" si="248"/>
        <v>-11.40755443983887</v>
      </c>
      <c r="J175" s="13"/>
      <c r="K175" s="20"/>
      <c r="L175" s="15">
        <f t="shared" si="249"/>
        <v>0</v>
      </c>
      <c r="M175" s="16">
        <f t="shared" si="250"/>
        <v>-100</v>
      </c>
      <c r="N175" s="20"/>
      <c r="O175" s="20"/>
      <c r="P175" s="16">
        <f t="shared" si="251"/>
        <v>-100</v>
      </c>
      <c r="R175" s="2">
        <v>5663900000000000</v>
      </c>
      <c r="S175">
        <v>1.06E-2</v>
      </c>
    </row>
    <row r="176" spans="2:19">
      <c r="B176" s="13"/>
      <c r="C176" s="13">
        <v>2</v>
      </c>
      <c r="D176" s="29">
        <f t="shared" ref="D176:E176" si="332">R167</f>
        <v>6114560000000000</v>
      </c>
      <c r="E176" s="15">
        <f t="shared" si="332"/>
        <v>9.7699999999999992E-3</v>
      </c>
      <c r="F176" s="15">
        <f t="shared" si="246"/>
        <v>0.97699999999999987</v>
      </c>
      <c r="G176" s="29">
        <f t="shared" ref="G176:H176" si="333">W48</f>
        <v>5259000000000000</v>
      </c>
      <c r="H176" s="15">
        <f t="shared" si="333"/>
        <v>1.47</v>
      </c>
      <c r="I176" s="16">
        <f t="shared" si="248"/>
        <v>-13.992176051915427</v>
      </c>
      <c r="J176" s="13"/>
      <c r="K176" s="20"/>
      <c r="L176" s="15">
        <f t="shared" si="249"/>
        <v>0</v>
      </c>
      <c r="M176" s="16">
        <f t="shared" si="250"/>
        <v>-100</v>
      </c>
      <c r="N176" s="20"/>
      <c r="O176" s="20"/>
      <c r="P176" s="16">
        <f t="shared" si="251"/>
        <v>-100</v>
      </c>
      <c r="R176" s="2">
        <v>1.25851E+16</v>
      </c>
      <c r="S176">
        <v>3.65E-3</v>
      </c>
    </row>
    <row r="177" spans="2:19">
      <c r="B177" s="13">
        <v>23</v>
      </c>
      <c r="C177" s="13">
        <v>1</v>
      </c>
      <c r="D177" s="29">
        <f t="shared" ref="D177:E177" si="334">R170</f>
        <v>1.34288E+16</v>
      </c>
      <c r="E177" s="15">
        <f t="shared" si="334"/>
        <v>3.2399999999999998E-3</v>
      </c>
      <c r="F177" s="15">
        <f t="shared" si="246"/>
        <v>0.32399999999999995</v>
      </c>
      <c r="G177" s="29">
        <f t="shared" ref="G177:H177" si="335">W49</f>
        <v>1.157E+16</v>
      </c>
      <c r="H177" s="15">
        <f t="shared" si="335"/>
        <v>0.99</v>
      </c>
      <c r="I177" s="16">
        <f t="shared" si="248"/>
        <v>-13.841892052901228</v>
      </c>
      <c r="J177" s="13"/>
      <c r="K177" s="20"/>
      <c r="L177" s="15">
        <f t="shared" si="249"/>
        <v>0</v>
      </c>
      <c r="M177" s="16">
        <f t="shared" si="250"/>
        <v>-100</v>
      </c>
      <c r="N177" s="20"/>
      <c r="O177" s="20"/>
      <c r="P177" s="16">
        <f t="shared" si="251"/>
        <v>-100</v>
      </c>
      <c r="R177" s="2">
        <v>5764690000000000</v>
      </c>
      <c r="S177">
        <v>1.022E-2</v>
      </c>
    </row>
    <row r="178" spans="2:19">
      <c r="B178" s="13"/>
      <c r="C178" s="13">
        <v>2</v>
      </c>
      <c r="D178" s="29">
        <f t="shared" ref="D178:E178" si="336">R169</f>
        <v>5994930000000000</v>
      </c>
      <c r="E178" s="15">
        <f t="shared" si="336"/>
        <v>1.048E-2</v>
      </c>
      <c r="F178" s="15">
        <f t="shared" si="246"/>
        <v>1.048</v>
      </c>
      <c r="G178" s="29">
        <f t="shared" ref="G178:H178" si="337">W50</f>
        <v>5269000000000000</v>
      </c>
      <c r="H178" s="15">
        <f t="shared" si="337"/>
        <v>1.47</v>
      </c>
      <c r="I178" s="16">
        <f t="shared" si="248"/>
        <v>-12.109065493675489</v>
      </c>
      <c r="J178" s="13"/>
      <c r="K178" s="20"/>
      <c r="L178" s="15">
        <f t="shared" si="249"/>
        <v>0</v>
      </c>
      <c r="M178" s="16">
        <f t="shared" si="250"/>
        <v>-100</v>
      </c>
      <c r="N178" s="20"/>
      <c r="O178" s="20"/>
      <c r="P178" s="16">
        <f t="shared" si="251"/>
        <v>-100</v>
      </c>
      <c r="R178" s="2">
        <v>1.20477E+16</v>
      </c>
      <c r="S178">
        <v>3.4399999999999999E-3</v>
      </c>
    </row>
    <row r="179" spans="2:19">
      <c r="B179" s="13">
        <v>24</v>
      </c>
      <c r="C179" s="13">
        <v>1</v>
      </c>
      <c r="D179" s="29">
        <f t="shared" ref="D179:E179" si="338">R172</f>
        <v>1.32446E+16</v>
      </c>
      <c r="E179" s="15">
        <f t="shared" si="338"/>
        <v>3.3300000000000001E-3</v>
      </c>
      <c r="F179" s="15">
        <f t="shared" si="246"/>
        <v>0.33300000000000002</v>
      </c>
      <c r="G179" s="29">
        <f t="shared" ref="G179:H179" si="339">W51</f>
        <v>1.154E+16</v>
      </c>
      <c r="H179" s="15">
        <f t="shared" si="339"/>
        <v>1</v>
      </c>
      <c r="I179" s="16">
        <f t="shared" si="248"/>
        <v>-12.870150853932923</v>
      </c>
      <c r="J179" s="13"/>
      <c r="K179" s="20"/>
      <c r="L179" s="15">
        <f t="shared" si="249"/>
        <v>0</v>
      </c>
      <c r="M179" s="16">
        <f t="shared" si="250"/>
        <v>-100</v>
      </c>
      <c r="N179" s="20"/>
      <c r="O179" s="20"/>
      <c r="P179" s="16">
        <f t="shared" si="251"/>
        <v>-100</v>
      </c>
      <c r="R179" s="2">
        <v>5778020000000000</v>
      </c>
      <c r="S179">
        <v>1.047E-2</v>
      </c>
    </row>
    <row r="180" spans="2:19">
      <c r="B180" s="13"/>
      <c r="C180" s="13">
        <v>2</v>
      </c>
      <c r="D180" s="29">
        <f t="shared" ref="D180:E180" si="340">R171</f>
        <v>5901070000000000</v>
      </c>
      <c r="E180" s="15">
        <f t="shared" si="340"/>
        <v>9.3699999999999999E-3</v>
      </c>
      <c r="F180" s="15">
        <f t="shared" si="246"/>
        <v>0.93699999999999994</v>
      </c>
      <c r="G180" s="29">
        <f t="shared" ref="G180:H180" si="341">W52</f>
        <v>5097000000000000</v>
      </c>
      <c r="H180" s="15">
        <f t="shared" si="341"/>
        <v>1.49</v>
      </c>
      <c r="I180" s="16">
        <f t="shared" si="248"/>
        <v>-13.625833958926092</v>
      </c>
      <c r="J180" s="13"/>
      <c r="K180" s="20"/>
      <c r="L180" s="15">
        <f t="shared" si="249"/>
        <v>0</v>
      </c>
      <c r="M180" s="16">
        <f t="shared" si="250"/>
        <v>-100</v>
      </c>
      <c r="N180" s="20"/>
      <c r="O180" s="20"/>
      <c r="P180" s="16">
        <f t="shared" si="251"/>
        <v>-100</v>
      </c>
      <c r="R180" s="2">
        <v>1.1763E+16</v>
      </c>
      <c r="S180">
        <v>3.48E-3</v>
      </c>
    </row>
    <row r="181" spans="2:19">
      <c r="B181" s="13">
        <v>25</v>
      </c>
      <c r="C181" s="13">
        <v>1</v>
      </c>
      <c r="D181" s="29">
        <f t="shared" ref="D181:E181" si="342">R174</f>
        <v>1.28122E+16</v>
      </c>
      <c r="E181" s="15">
        <f t="shared" si="342"/>
        <v>3.65E-3</v>
      </c>
      <c r="F181" s="15">
        <f t="shared" si="246"/>
        <v>0.36499999999999999</v>
      </c>
      <c r="G181" s="29">
        <f t="shared" ref="G181:H181" si="343">W53</f>
        <v>1.132E+16</v>
      </c>
      <c r="H181" s="15">
        <f t="shared" si="343"/>
        <v>1.01</v>
      </c>
      <c r="I181" s="16">
        <f t="shared" si="248"/>
        <v>-11.646711727884361</v>
      </c>
      <c r="J181" s="13"/>
      <c r="K181" s="20"/>
      <c r="L181" s="15">
        <f t="shared" si="249"/>
        <v>0</v>
      </c>
      <c r="M181" s="16">
        <f t="shared" si="250"/>
        <v>-100</v>
      </c>
      <c r="N181" s="20"/>
      <c r="O181" s="20"/>
      <c r="P181" s="16">
        <f t="shared" si="251"/>
        <v>-100</v>
      </c>
      <c r="R181" s="2">
        <v>7596710000000000</v>
      </c>
      <c r="S181">
        <v>9.0100000000000006E-3</v>
      </c>
    </row>
    <row r="182" spans="2:19">
      <c r="B182" s="13"/>
      <c r="C182" s="13">
        <v>2</v>
      </c>
      <c r="D182" s="29">
        <f t="shared" ref="D182:E182" si="344">R173</f>
        <v>5669770000000000</v>
      </c>
      <c r="E182" s="15">
        <f t="shared" si="344"/>
        <v>1.035E-2</v>
      </c>
      <c r="F182" s="15">
        <f t="shared" si="246"/>
        <v>1.0349999999999999</v>
      </c>
      <c r="G182" s="29">
        <f t="shared" ref="G182:H182" si="345">W54</f>
        <v>5064000000000000</v>
      </c>
      <c r="H182" s="15">
        <f t="shared" si="345"/>
        <v>1.49</v>
      </c>
      <c r="I182" s="16">
        <f t="shared" si="248"/>
        <v>-10.684207648634777</v>
      </c>
      <c r="J182" s="13"/>
      <c r="K182" s="20"/>
      <c r="L182" s="15">
        <f t="shared" si="249"/>
        <v>0</v>
      </c>
      <c r="M182" s="16">
        <f t="shared" si="250"/>
        <v>-100</v>
      </c>
      <c r="N182" s="20"/>
      <c r="O182" s="20"/>
      <c r="P182" s="16">
        <f t="shared" si="251"/>
        <v>-100</v>
      </c>
      <c r="R182" s="2">
        <v>1.15426E+16</v>
      </c>
      <c r="S182">
        <v>3.9199999999999999E-3</v>
      </c>
    </row>
    <row r="183" spans="2:19">
      <c r="B183" s="13">
        <v>26</v>
      </c>
      <c r="C183" s="13">
        <v>1</v>
      </c>
      <c r="D183" s="29">
        <f t="shared" ref="D183:E183" si="346">R176</f>
        <v>1.25851E+16</v>
      </c>
      <c r="E183" s="15">
        <f t="shared" si="346"/>
        <v>3.65E-3</v>
      </c>
      <c r="F183" s="15">
        <f t="shared" si="246"/>
        <v>0.36499999999999999</v>
      </c>
      <c r="G183" s="29">
        <f t="shared" ref="G183:H183" si="347">W55</f>
        <v>1.104E+16</v>
      </c>
      <c r="H183" s="15">
        <f t="shared" si="347"/>
        <v>1.02</v>
      </c>
      <c r="I183" s="16">
        <f t="shared" si="248"/>
        <v>-12.277216708647527</v>
      </c>
      <c r="J183" s="13"/>
      <c r="K183" s="20"/>
      <c r="L183" s="15">
        <f t="shared" si="249"/>
        <v>0</v>
      </c>
      <c r="M183" s="16">
        <f t="shared" si="250"/>
        <v>-100</v>
      </c>
      <c r="N183" s="20"/>
      <c r="O183" s="20"/>
      <c r="P183" s="16">
        <f t="shared" si="251"/>
        <v>-100</v>
      </c>
      <c r="R183" s="2">
        <v>1.25797E+16</v>
      </c>
      <c r="S183">
        <v>7.5599999999999999E-3</v>
      </c>
    </row>
    <row r="184" spans="2:19">
      <c r="B184" s="13"/>
      <c r="C184" s="13">
        <v>2</v>
      </c>
      <c r="D184" s="29">
        <f t="shared" ref="D184:E184" si="348">R175</f>
        <v>5663900000000000</v>
      </c>
      <c r="E184" s="15">
        <f t="shared" si="348"/>
        <v>1.06E-2</v>
      </c>
      <c r="F184" s="15">
        <f t="shared" si="246"/>
        <v>1.06</v>
      </c>
      <c r="G184" s="29">
        <f t="shared" ref="G184:H184" si="349">W56</f>
        <v>4885000000000000</v>
      </c>
      <c r="H184" s="15">
        <f t="shared" si="349"/>
        <v>1.53</v>
      </c>
      <c r="I184" s="16">
        <f t="shared" si="248"/>
        <v>-13.752008333480465</v>
      </c>
      <c r="J184" s="13"/>
      <c r="K184" s="20"/>
      <c r="L184" s="15">
        <f t="shared" si="249"/>
        <v>0</v>
      </c>
      <c r="M184" s="16">
        <f t="shared" si="250"/>
        <v>-100</v>
      </c>
      <c r="N184" s="20"/>
      <c r="O184" s="20"/>
      <c r="P184" s="16">
        <f t="shared" si="251"/>
        <v>-100</v>
      </c>
      <c r="R184" s="2">
        <v>1.1603E+16</v>
      </c>
      <c r="S184">
        <v>3.8999999999999998E-3</v>
      </c>
    </row>
    <row r="185" spans="2:19">
      <c r="B185" s="13">
        <v>27</v>
      </c>
      <c r="C185" s="13">
        <v>1</v>
      </c>
      <c r="D185" s="29">
        <f t="shared" ref="D185:E185" si="350">R178</f>
        <v>1.20477E+16</v>
      </c>
      <c r="E185" s="15">
        <f t="shared" si="350"/>
        <v>3.4399999999999999E-3</v>
      </c>
      <c r="F185" s="15">
        <f t="shared" si="246"/>
        <v>0.34399999999999997</v>
      </c>
      <c r="G185" s="29">
        <f t="shared" ref="G185:H185" si="351">W57</f>
        <v>1.077E+16</v>
      </c>
      <c r="H185" s="15">
        <f t="shared" si="351"/>
        <v>1.04</v>
      </c>
      <c r="I185" s="16">
        <f t="shared" si="248"/>
        <v>-10.605343758559725</v>
      </c>
      <c r="J185" s="13"/>
      <c r="K185" s="20"/>
      <c r="L185" s="15">
        <f t="shared" si="249"/>
        <v>0</v>
      </c>
      <c r="M185" s="16">
        <f t="shared" si="250"/>
        <v>-100</v>
      </c>
      <c r="N185" s="20"/>
      <c r="O185" s="20"/>
      <c r="P185" s="16">
        <f t="shared" si="251"/>
        <v>-100</v>
      </c>
      <c r="R185" s="2">
        <v>6078460000000000</v>
      </c>
      <c r="S185">
        <v>9.8899999999999995E-3</v>
      </c>
    </row>
    <row r="186" spans="2:19">
      <c r="B186" s="13"/>
      <c r="C186" s="13">
        <v>2</v>
      </c>
      <c r="D186" s="29">
        <f t="shared" ref="D186:E186" si="352">R177</f>
        <v>5764690000000000</v>
      </c>
      <c r="E186" s="15">
        <f t="shared" si="352"/>
        <v>1.022E-2</v>
      </c>
      <c r="F186" s="15">
        <f t="shared" si="246"/>
        <v>1.022</v>
      </c>
      <c r="G186" s="29">
        <f t="shared" ref="G186:H186" si="353">W58</f>
        <v>4944000000000000</v>
      </c>
      <c r="H186" s="15">
        <f t="shared" si="353"/>
        <v>1.52</v>
      </c>
      <c r="I186" s="16">
        <f t="shared" si="248"/>
        <v>-14.236498406679283</v>
      </c>
      <c r="J186" s="13"/>
      <c r="K186" s="20"/>
      <c r="L186" s="15">
        <f t="shared" si="249"/>
        <v>0</v>
      </c>
      <c r="M186" s="16">
        <f t="shared" si="250"/>
        <v>-100</v>
      </c>
      <c r="N186" s="20"/>
      <c r="O186" s="20"/>
      <c r="P186" s="16">
        <f t="shared" si="251"/>
        <v>-100</v>
      </c>
      <c r="R186" s="2">
        <v>1.37819E+16</v>
      </c>
      <c r="S186">
        <v>3.1099999999999999E-3</v>
      </c>
    </row>
    <row r="187" spans="2:19">
      <c r="B187" s="13">
        <v>28</v>
      </c>
      <c r="C187" s="13">
        <v>1</v>
      </c>
      <c r="D187" s="29">
        <f t="shared" ref="D187:E187" si="354">R180</f>
        <v>1.1763E+16</v>
      </c>
      <c r="E187" s="15">
        <f t="shared" si="354"/>
        <v>3.48E-3</v>
      </c>
      <c r="F187" s="15">
        <f t="shared" si="246"/>
        <v>0.34799999999999998</v>
      </c>
      <c r="G187" s="29">
        <f t="shared" ref="G187:H187" si="355">W59</f>
        <v>1.053E+16</v>
      </c>
      <c r="H187" s="15">
        <f t="shared" si="355"/>
        <v>1.04</v>
      </c>
      <c r="I187" s="16">
        <f t="shared" si="248"/>
        <v>-10.482019892884468</v>
      </c>
      <c r="J187" s="13"/>
      <c r="K187" s="20"/>
      <c r="L187" s="15">
        <f t="shared" si="249"/>
        <v>0</v>
      </c>
      <c r="M187" s="16">
        <f t="shared" si="250"/>
        <v>-100</v>
      </c>
      <c r="N187" s="20"/>
      <c r="O187" s="20"/>
      <c r="P187" s="16">
        <f t="shared" si="251"/>
        <v>-100</v>
      </c>
      <c r="R187" s="2">
        <v>5984170000000000</v>
      </c>
      <c r="S187">
        <v>9.3100000000000006E-3</v>
      </c>
    </row>
    <row r="188" spans="2:19">
      <c r="B188" s="13"/>
      <c r="C188" s="13">
        <v>2</v>
      </c>
      <c r="D188" s="29">
        <f t="shared" ref="D188:E188" si="356">R179</f>
        <v>5778020000000000</v>
      </c>
      <c r="E188" s="15">
        <f t="shared" si="356"/>
        <v>1.047E-2</v>
      </c>
      <c r="F188" s="15">
        <f t="shared" si="246"/>
        <v>1.0469999999999999</v>
      </c>
      <c r="G188" s="29">
        <f t="shared" ref="G188:H188" si="357">W60</f>
        <v>5035000000000000</v>
      </c>
      <c r="H188" s="15">
        <f t="shared" si="357"/>
        <v>1.51</v>
      </c>
      <c r="I188" s="16">
        <f t="shared" si="248"/>
        <v>-12.85942243190574</v>
      </c>
      <c r="J188" s="13"/>
      <c r="K188" s="20"/>
      <c r="L188" s="15">
        <f t="shared" si="249"/>
        <v>0</v>
      </c>
      <c r="M188" s="16">
        <f t="shared" si="250"/>
        <v>-100</v>
      </c>
      <c r="N188" s="20"/>
      <c r="O188" s="20"/>
      <c r="P188" s="16">
        <f t="shared" si="251"/>
        <v>-100</v>
      </c>
      <c r="R188" s="2">
        <v>1.37222E+16</v>
      </c>
      <c r="S188">
        <v>3.2000000000000002E-3</v>
      </c>
    </row>
    <row r="189" spans="2:19">
      <c r="B189" s="13">
        <v>29</v>
      </c>
      <c r="C189" s="13">
        <v>1</v>
      </c>
      <c r="D189" s="29">
        <f t="shared" ref="D189:E189" si="358">R182</f>
        <v>1.15426E+16</v>
      </c>
      <c r="E189" s="15">
        <f t="shared" si="358"/>
        <v>3.9199999999999999E-3</v>
      </c>
      <c r="F189" s="15">
        <f t="shared" si="246"/>
        <v>0.39200000000000002</v>
      </c>
      <c r="G189" s="29">
        <f t="shared" ref="G189:H189" si="359">W61</f>
        <v>1.005E+16</v>
      </c>
      <c r="H189" s="15">
        <f t="shared" si="359"/>
        <v>1.07</v>
      </c>
      <c r="I189" s="16">
        <f t="shared" si="248"/>
        <v>-12.931228665985133</v>
      </c>
      <c r="J189" s="13"/>
      <c r="K189" s="20"/>
      <c r="L189" s="15">
        <f t="shared" si="249"/>
        <v>0</v>
      </c>
      <c r="M189" s="16">
        <f t="shared" si="250"/>
        <v>-100</v>
      </c>
      <c r="N189" s="20"/>
      <c r="O189" s="20"/>
      <c r="P189" s="16">
        <f t="shared" si="251"/>
        <v>-100</v>
      </c>
      <c r="R189" s="2">
        <v>5891560000000000</v>
      </c>
      <c r="S189">
        <v>1.0279999999999999E-2</v>
      </c>
    </row>
    <row r="190" spans="2:19">
      <c r="B190" s="13"/>
      <c r="C190" s="13">
        <v>2</v>
      </c>
      <c r="D190" s="29">
        <f t="shared" ref="D190:E190" si="360">R181</f>
        <v>7596710000000000</v>
      </c>
      <c r="E190" s="15">
        <f t="shared" si="360"/>
        <v>9.0100000000000006E-3</v>
      </c>
      <c r="F190" s="15">
        <f t="shared" si="246"/>
        <v>0.90100000000000002</v>
      </c>
      <c r="G190" s="29">
        <f t="shared" ref="G190:H190" si="361">W62</f>
        <v>6651000000000000</v>
      </c>
      <c r="H190" s="15">
        <f t="shared" si="361"/>
        <v>1.31</v>
      </c>
      <c r="I190" s="16">
        <f t="shared" si="248"/>
        <v>-12.448941712925727</v>
      </c>
      <c r="J190" s="13"/>
      <c r="K190" s="20"/>
      <c r="L190" s="15">
        <f t="shared" si="249"/>
        <v>0</v>
      </c>
      <c r="M190" s="16">
        <f t="shared" si="250"/>
        <v>-100</v>
      </c>
      <c r="N190" s="20"/>
      <c r="O190" s="20"/>
      <c r="P190" s="16">
        <f t="shared" si="251"/>
        <v>-100</v>
      </c>
      <c r="R190" s="2">
        <v>1.34852E+16</v>
      </c>
      <c r="S190">
        <v>3.1900000000000001E-3</v>
      </c>
    </row>
    <row r="191" spans="2:19">
      <c r="B191" s="13">
        <v>30</v>
      </c>
      <c r="C191" s="13">
        <v>1</v>
      </c>
      <c r="D191" s="29">
        <f t="shared" ref="D191:E191" si="362">R184</f>
        <v>1.1603E+16</v>
      </c>
      <c r="E191" s="15">
        <f t="shared" si="362"/>
        <v>3.8999999999999998E-3</v>
      </c>
      <c r="F191" s="15">
        <f t="shared" si="246"/>
        <v>0.38999999999999996</v>
      </c>
      <c r="G191" s="29">
        <f t="shared" ref="G191:H191" si="363">W63</f>
        <v>1.026E+16</v>
      </c>
      <c r="H191" s="15">
        <f t="shared" si="363"/>
        <v>1.06</v>
      </c>
      <c r="I191" s="16">
        <f t="shared" si="248"/>
        <v>-11.574592777729897</v>
      </c>
      <c r="J191" s="13"/>
      <c r="K191" s="20"/>
      <c r="L191" s="15">
        <f t="shared" si="249"/>
        <v>0</v>
      </c>
      <c r="M191" s="16">
        <f t="shared" si="250"/>
        <v>-100</v>
      </c>
      <c r="N191" s="20"/>
      <c r="O191" s="20"/>
      <c r="P191" s="16">
        <f t="shared" si="251"/>
        <v>-100</v>
      </c>
      <c r="R191" s="2">
        <v>5912530000000000</v>
      </c>
      <c r="S191">
        <v>9.7300000000000008E-3</v>
      </c>
    </row>
    <row r="192" spans="2:19">
      <c r="B192" s="13"/>
      <c r="C192" s="13">
        <v>2</v>
      </c>
      <c r="D192" s="29">
        <f t="shared" ref="D192:E192" si="364">R183</f>
        <v>1.25797E+16</v>
      </c>
      <c r="E192" s="15">
        <f t="shared" si="364"/>
        <v>7.5599999999999999E-3</v>
      </c>
      <c r="F192" s="15">
        <f t="shared" si="246"/>
        <v>0.75600000000000001</v>
      </c>
      <c r="G192" s="29">
        <f t="shared" ref="G192:H192" si="365">W64</f>
        <v>1.076E+16</v>
      </c>
      <c r="H192" s="15">
        <f t="shared" si="365"/>
        <v>1.03</v>
      </c>
      <c r="I192" s="16">
        <f t="shared" si="248"/>
        <v>-14.46536880847715</v>
      </c>
      <c r="J192" s="13"/>
      <c r="K192" s="20"/>
      <c r="L192" s="15">
        <f t="shared" si="249"/>
        <v>0</v>
      </c>
      <c r="M192" s="16">
        <f t="shared" si="250"/>
        <v>-100</v>
      </c>
      <c r="N192" s="20"/>
      <c r="O192" s="20"/>
      <c r="P192" s="16">
        <f t="shared" si="251"/>
        <v>-100</v>
      </c>
      <c r="R192" s="2">
        <v>1.33694E+16</v>
      </c>
      <c r="S192">
        <v>3.3600000000000001E-3</v>
      </c>
    </row>
    <row r="193" spans="2:19">
      <c r="B193" s="13">
        <v>31</v>
      </c>
      <c r="C193" s="13">
        <v>1</v>
      </c>
      <c r="D193" s="29">
        <f t="shared" ref="D193:E193" si="366">R186</f>
        <v>1.37819E+16</v>
      </c>
      <c r="E193" s="15">
        <f t="shared" si="366"/>
        <v>3.1099999999999999E-3</v>
      </c>
      <c r="F193" s="15">
        <f t="shared" si="246"/>
        <v>0.311</v>
      </c>
      <c r="G193" s="29">
        <f t="shared" ref="G193:H193" si="367">W65</f>
        <v>1.201E+16</v>
      </c>
      <c r="H193" s="15">
        <f t="shared" si="367"/>
        <v>0.97</v>
      </c>
      <c r="I193" s="16">
        <f t="shared" si="248"/>
        <v>-12.856717869089168</v>
      </c>
      <c r="J193" s="13"/>
      <c r="K193" s="20"/>
      <c r="L193" s="15">
        <f t="shared" si="249"/>
        <v>0</v>
      </c>
      <c r="M193" s="16">
        <f t="shared" si="250"/>
        <v>-100</v>
      </c>
      <c r="N193" s="20"/>
      <c r="O193" s="20"/>
      <c r="P193" s="16">
        <f t="shared" si="251"/>
        <v>-100</v>
      </c>
      <c r="R193" s="2">
        <v>5847770000000000</v>
      </c>
      <c r="S193">
        <v>9.9100000000000004E-3</v>
      </c>
    </row>
    <row r="194" spans="2:19">
      <c r="B194" s="13"/>
      <c r="C194" s="13">
        <v>2</v>
      </c>
      <c r="D194" s="29">
        <f t="shared" ref="D194:E194" si="368">R185</f>
        <v>6078460000000000</v>
      </c>
      <c r="E194" s="15">
        <f t="shared" si="368"/>
        <v>9.8899999999999995E-3</v>
      </c>
      <c r="F194" s="15">
        <f t="shared" si="246"/>
        <v>0.98899999999999999</v>
      </c>
      <c r="G194" s="29">
        <f t="shared" ref="G194:H194" si="369">W66</f>
        <v>5179000000000000</v>
      </c>
      <c r="H194" s="15">
        <f t="shared" si="369"/>
        <v>1.48</v>
      </c>
      <c r="I194" s="16">
        <f t="shared" si="248"/>
        <v>-14.797498050493052</v>
      </c>
      <c r="J194" s="13"/>
      <c r="K194" s="20"/>
      <c r="L194" s="15">
        <f t="shared" si="249"/>
        <v>0</v>
      </c>
      <c r="M194" s="16">
        <f t="shared" si="250"/>
        <v>-100</v>
      </c>
      <c r="N194" s="20"/>
      <c r="O194" s="20"/>
      <c r="P194" s="16">
        <f t="shared" si="251"/>
        <v>-100</v>
      </c>
      <c r="R194" s="2">
        <v>1.28152E+16</v>
      </c>
      <c r="S194">
        <v>3.3E-3</v>
      </c>
    </row>
    <row r="195" spans="2:19">
      <c r="B195" s="13">
        <v>32</v>
      </c>
      <c r="C195" s="13">
        <v>1</v>
      </c>
      <c r="D195" s="29">
        <f t="shared" ref="D195:E195" si="370">R188</f>
        <v>1.37222E+16</v>
      </c>
      <c r="E195" s="15">
        <f t="shared" si="370"/>
        <v>3.2000000000000002E-3</v>
      </c>
      <c r="F195" s="15">
        <f t="shared" si="246"/>
        <v>0.32</v>
      </c>
      <c r="G195" s="29">
        <f t="shared" ref="G195:H195" si="371">W67</f>
        <v>1.209E+16</v>
      </c>
      <c r="H195" s="15">
        <f t="shared" si="371"/>
        <v>0.97</v>
      </c>
      <c r="I195" s="16">
        <f t="shared" si="248"/>
        <v>-11.894594161286092</v>
      </c>
      <c r="J195" s="13"/>
      <c r="K195" s="20"/>
      <c r="L195" s="15">
        <f t="shared" si="249"/>
        <v>0</v>
      </c>
      <c r="M195" s="16">
        <f t="shared" si="250"/>
        <v>-100</v>
      </c>
      <c r="N195" s="20"/>
      <c r="O195" s="20"/>
      <c r="P195" s="16">
        <f t="shared" si="251"/>
        <v>-100</v>
      </c>
      <c r="R195" s="2">
        <v>5716790000000000</v>
      </c>
      <c r="S195">
        <v>1.042E-2</v>
      </c>
    </row>
    <row r="196" spans="2:19">
      <c r="B196" s="13"/>
      <c r="C196" s="13">
        <v>2</v>
      </c>
      <c r="D196" s="29">
        <f t="shared" ref="D196:E196" si="372">R187</f>
        <v>5984170000000000</v>
      </c>
      <c r="E196" s="15">
        <f t="shared" si="372"/>
        <v>9.3100000000000006E-3</v>
      </c>
      <c r="F196" s="15">
        <f t="shared" si="246"/>
        <v>0.93100000000000005</v>
      </c>
      <c r="G196" s="29">
        <f t="shared" ref="G196:H196" si="373">W68</f>
        <v>5103000000000000</v>
      </c>
      <c r="H196" s="15">
        <f t="shared" si="373"/>
        <v>1.49</v>
      </c>
      <c r="I196" s="16">
        <f t="shared" si="248"/>
        <v>-14.725016167655665</v>
      </c>
      <c r="J196" s="13"/>
      <c r="K196" s="20"/>
      <c r="L196" s="15">
        <f t="shared" si="249"/>
        <v>0</v>
      </c>
      <c r="M196" s="16">
        <f t="shared" si="250"/>
        <v>-100</v>
      </c>
      <c r="N196" s="20"/>
      <c r="O196" s="20"/>
      <c r="P196" s="16">
        <f t="shared" si="251"/>
        <v>-100</v>
      </c>
      <c r="R196" s="2">
        <v>1.25737E+16</v>
      </c>
      <c r="S196">
        <v>3.6700000000000001E-3</v>
      </c>
    </row>
    <row r="197" spans="2:19">
      <c r="B197" s="13">
        <v>33</v>
      </c>
      <c r="C197" s="13">
        <v>1</v>
      </c>
      <c r="D197" s="29">
        <f t="shared" ref="D197:E197" si="374">R190</f>
        <v>1.34852E+16</v>
      </c>
      <c r="E197" s="15">
        <f t="shared" si="374"/>
        <v>3.1900000000000001E-3</v>
      </c>
      <c r="F197" s="15">
        <f t="shared" si="246"/>
        <v>0.31900000000000001</v>
      </c>
      <c r="G197" s="29">
        <f t="shared" ref="G197:H197" si="375">W69</f>
        <v>1.169E+16</v>
      </c>
      <c r="H197" s="15">
        <f t="shared" si="375"/>
        <v>0.99</v>
      </c>
      <c r="I197" s="16">
        <f t="shared" si="248"/>
        <v>-13.312372081986178</v>
      </c>
      <c r="J197" s="13"/>
      <c r="K197" s="20"/>
      <c r="L197" s="15">
        <f t="shared" si="249"/>
        <v>0</v>
      </c>
      <c r="M197" s="16">
        <f t="shared" si="250"/>
        <v>-100</v>
      </c>
      <c r="N197" s="20"/>
      <c r="O197" s="20"/>
      <c r="P197" s="16">
        <f t="shared" si="251"/>
        <v>-100</v>
      </c>
      <c r="R197" s="2">
        <v>5751580000000000</v>
      </c>
      <c r="S197">
        <v>9.5099999999999994E-3</v>
      </c>
    </row>
    <row r="198" spans="2:19">
      <c r="B198" s="13"/>
      <c r="C198" s="13">
        <v>2</v>
      </c>
      <c r="D198" s="29">
        <f t="shared" ref="D198:E198" si="376">R189</f>
        <v>5891560000000000</v>
      </c>
      <c r="E198" s="15">
        <f t="shared" si="376"/>
        <v>1.0279999999999999E-2</v>
      </c>
      <c r="F198" s="15">
        <f t="shared" ref="F198:F252" si="377">E198*100</f>
        <v>1.028</v>
      </c>
      <c r="G198" s="29">
        <f t="shared" ref="G198:H198" si="378">W70</f>
        <v>5166000000000000</v>
      </c>
      <c r="H198" s="15">
        <f t="shared" si="378"/>
        <v>1.48</v>
      </c>
      <c r="I198" s="16">
        <f t="shared" ref="I198:I252" si="379">(G198-$D198)*100/$D198</f>
        <v>-12.315244179809762</v>
      </c>
      <c r="J198" s="13"/>
      <c r="K198" s="20"/>
      <c r="L198" s="15">
        <f t="shared" ref="L198:L252" si="380">K198*100</f>
        <v>0</v>
      </c>
      <c r="M198" s="16">
        <f t="shared" ref="M198:M252" si="381">(J198-$D198)*100/$D198</f>
        <v>-100</v>
      </c>
      <c r="N198" s="20"/>
      <c r="O198" s="20"/>
      <c r="P198" s="16">
        <f t="shared" ref="P198:P252" si="382">(N198-$D198)*100/$D198</f>
        <v>-100</v>
      </c>
      <c r="R198" s="2">
        <v>1.21069E+16</v>
      </c>
      <c r="S198">
        <v>3.5500000000000002E-3</v>
      </c>
    </row>
    <row r="199" spans="2:19">
      <c r="B199" s="13">
        <v>34</v>
      </c>
      <c r="C199" s="13">
        <v>1</v>
      </c>
      <c r="D199" s="29">
        <f t="shared" ref="D199:E199" si="383">R192</f>
        <v>1.33694E+16</v>
      </c>
      <c r="E199" s="15">
        <f t="shared" si="383"/>
        <v>3.3600000000000001E-3</v>
      </c>
      <c r="F199" s="15">
        <f t="shared" si="377"/>
        <v>0.33600000000000002</v>
      </c>
      <c r="G199" s="29">
        <f t="shared" ref="G199:H199" si="384">W71</f>
        <v>1.152E+16</v>
      </c>
      <c r="H199" s="15">
        <f t="shared" si="384"/>
        <v>1</v>
      </c>
      <c r="I199" s="16">
        <f t="shared" si="379"/>
        <v>-13.833081514503268</v>
      </c>
      <c r="J199" s="13"/>
      <c r="K199" s="20"/>
      <c r="L199" s="15">
        <f t="shared" si="380"/>
        <v>0</v>
      </c>
      <c r="M199" s="16">
        <f t="shared" si="381"/>
        <v>-100</v>
      </c>
      <c r="N199" s="20"/>
      <c r="O199" s="20"/>
      <c r="P199" s="16">
        <f t="shared" si="382"/>
        <v>-100</v>
      </c>
      <c r="R199" s="2">
        <v>5835830000000000</v>
      </c>
      <c r="S199">
        <v>1.0460000000000001E-2</v>
      </c>
    </row>
    <row r="200" spans="2:19">
      <c r="B200" s="13"/>
      <c r="C200" s="13">
        <v>2</v>
      </c>
      <c r="D200" s="29">
        <f t="shared" ref="D200:E200" si="385">R191</f>
        <v>5912530000000000</v>
      </c>
      <c r="E200" s="15">
        <f t="shared" si="385"/>
        <v>9.7300000000000008E-3</v>
      </c>
      <c r="F200" s="15">
        <f t="shared" si="377"/>
        <v>0.97300000000000009</v>
      </c>
      <c r="G200" s="29">
        <f t="shared" ref="G200:H200" si="386">W72</f>
        <v>5170000000000000</v>
      </c>
      <c r="H200" s="15">
        <f t="shared" si="386"/>
        <v>1.48</v>
      </c>
      <c r="I200" s="16">
        <f t="shared" si="379"/>
        <v>-12.558583212262771</v>
      </c>
      <c r="J200" s="13"/>
      <c r="K200" s="20"/>
      <c r="L200" s="15">
        <f t="shared" si="380"/>
        <v>0</v>
      </c>
      <c r="M200" s="16">
        <f t="shared" si="381"/>
        <v>-100</v>
      </c>
      <c r="N200" s="20"/>
      <c r="O200" s="20"/>
      <c r="P200" s="16">
        <f t="shared" si="382"/>
        <v>-100</v>
      </c>
      <c r="R200" s="2">
        <v>1.18087E+16</v>
      </c>
      <c r="S200">
        <v>3.8899999999999998E-3</v>
      </c>
    </row>
    <row r="201" spans="2:19">
      <c r="B201" s="13">
        <v>35</v>
      </c>
      <c r="C201" s="13">
        <v>1</v>
      </c>
      <c r="D201" s="29">
        <f t="shared" ref="D201:E201" si="387">R194</f>
        <v>1.28152E+16</v>
      </c>
      <c r="E201" s="15">
        <f t="shared" si="387"/>
        <v>3.3E-3</v>
      </c>
      <c r="F201" s="15">
        <f t="shared" si="377"/>
        <v>0.33</v>
      </c>
      <c r="G201" s="29">
        <f t="shared" ref="G201:H201" si="388">W73</f>
        <v>1.113E+16</v>
      </c>
      <c r="H201" s="15">
        <f t="shared" si="388"/>
        <v>1.01</v>
      </c>
      <c r="I201" s="16">
        <f t="shared" si="379"/>
        <v>-13.150009363880391</v>
      </c>
      <c r="J201" s="13"/>
      <c r="K201" s="20"/>
      <c r="L201" s="15">
        <f t="shared" si="380"/>
        <v>0</v>
      </c>
      <c r="M201" s="16">
        <f t="shared" si="381"/>
        <v>-100</v>
      </c>
      <c r="N201" s="20"/>
      <c r="O201" s="20"/>
      <c r="P201" s="16">
        <f t="shared" si="382"/>
        <v>-100</v>
      </c>
      <c r="R201" s="2">
        <v>7736240000000000</v>
      </c>
      <c r="S201">
        <v>9.2200000000000008E-3</v>
      </c>
    </row>
    <row r="202" spans="2:19">
      <c r="B202" s="13"/>
      <c r="C202" s="13">
        <v>2</v>
      </c>
      <c r="D202" s="29">
        <f t="shared" ref="D202:E202" si="389">R193</f>
        <v>5847770000000000</v>
      </c>
      <c r="E202" s="15">
        <f t="shared" si="389"/>
        <v>9.9100000000000004E-3</v>
      </c>
      <c r="F202" s="15">
        <f t="shared" si="377"/>
        <v>0.99099999999999999</v>
      </c>
      <c r="G202" s="29">
        <f t="shared" ref="G202:H202" si="390">W74</f>
        <v>5037000000000000</v>
      </c>
      <c r="H202" s="15">
        <f t="shared" si="390"/>
        <v>1.5</v>
      </c>
      <c r="I202" s="16">
        <f t="shared" si="379"/>
        <v>-13.864601377961172</v>
      </c>
      <c r="J202" s="13"/>
      <c r="K202" s="20"/>
      <c r="L202" s="15">
        <f t="shared" si="380"/>
        <v>0</v>
      </c>
      <c r="M202" s="16">
        <f t="shared" si="381"/>
        <v>-100</v>
      </c>
      <c r="N202" s="20"/>
      <c r="O202" s="20"/>
      <c r="P202" s="16">
        <f t="shared" si="382"/>
        <v>-100</v>
      </c>
      <c r="R202" s="2">
        <v>1.15146E+16</v>
      </c>
      <c r="S202">
        <v>3.9199999999999999E-3</v>
      </c>
    </row>
    <row r="203" spans="2:19">
      <c r="B203" s="13">
        <v>36</v>
      </c>
      <c r="C203" s="13">
        <v>1</v>
      </c>
      <c r="D203" s="29">
        <f t="shared" ref="D203:E203" si="391">R196</f>
        <v>1.25737E+16</v>
      </c>
      <c r="E203" s="15">
        <f t="shared" si="391"/>
        <v>3.6700000000000001E-3</v>
      </c>
      <c r="F203" s="15">
        <f t="shared" si="377"/>
        <v>0.36699999999999999</v>
      </c>
      <c r="G203" s="29">
        <f t="shared" ref="G203:H203" si="392">W75</f>
        <v>1.089E+16</v>
      </c>
      <c r="H203" s="15">
        <f t="shared" si="392"/>
        <v>1.03</v>
      </c>
      <c r="I203" s="16">
        <f t="shared" si="379"/>
        <v>-13.390648735058097</v>
      </c>
      <c r="J203" s="13"/>
      <c r="K203" s="20"/>
      <c r="L203" s="15">
        <f t="shared" si="380"/>
        <v>0</v>
      </c>
      <c r="M203" s="16">
        <f t="shared" si="381"/>
        <v>-100</v>
      </c>
      <c r="N203" s="20"/>
      <c r="O203" s="20"/>
      <c r="P203" s="16">
        <f t="shared" si="382"/>
        <v>-100</v>
      </c>
      <c r="R203" s="2">
        <v>1.25832E+16</v>
      </c>
      <c r="S203">
        <v>7.0499999999999998E-3</v>
      </c>
    </row>
    <row r="204" spans="2:19">
      <c r="B204" s="13"/>
      <c r="C204" s="13">
        <v>2</v>
      </c>
      <c r="D204" s="29">
        <f t="shared" ref="D204:E204" si="393">R195</f>
        <v>5716790000000000</v>
      </c>
      <c r="E204" s="15">
        <f t="shared" si="393"/>
        <v>1.042E-2</v>
      </c>
      <c r="F204" s="15">
        <f t="shared" si="377"/>
        <v>1.042</v>
      </c>
      <c r="G204" s="29">
        <f t="shared" ref="G204:H204" si="394">W76</f>
        <v>4824000000000000</v>
      </c>
      <c r="H204" s="15">
        <f t="shared" si="394"/>
        <v>1.54</v>
      </c>
      <c r="I204" s="16">
        <f t="shared" si="379"/>
        <v>-15.61698085813892</v>
      </c>
      <c r="J204" s="13"/>
      <c r="K204" s="20"/>
      <c r="L204" s="15">
        <f t="shared" si="380"/>
        <v>0</v>
      </c>
      <c r="M204" s="16">
        <f t="shared" si="381"/>
        <v>-100</v>
      </c>
      <c r="N204" s="20"/>
      <c r="O204" s="20"/>
      <c r="P204" s="16">
        <f t="shared" si="382"/>
        <v>-100</v>
      </c>
      <c r="R204" s="2">
        <v>1.16185E+16</v>
      </c>
      <c r="S204">
        <v>3.5699999999999998E-3</v>
      </c>
    </row>
    <row r="205" spans="2:19">
      <c r="B205" s="13">
        <v>37</v>
      </c>
      <c r="C205" s="13">
        <v>1</v>
      </c>
      <c r="D205" s="29">
        <f t="shared" ref="D205:E205" si="395">R198</f>
        <v>1.21069E+16</v>
      </c>
      <c r="E205" s="15">
        <f t="shared" si="395"/>
        <v>3.5500000000000002E-3</v>
      </c>
      <c r="F205" s="15">
        <f t="shared" si="377"/>
        <v>0.35500000000000004</v>
      </c>
      <c r="G205" s="29">
        <f t="shared" ref="G205:H205" si="396">W77</f>
        <v>1.054E+16</v>
      </c>
      <c r="H205" s="15">
        <f t="shared" si="396"/>
        <v>1.04</v>
      </c>
      <c r="I205" s="16">
        <f t="shared" si="379"/>
        <v>-12.94220651033708</v>
      </c>
      <c r="J205" s="13"/>
      <c r="K205" s="20"/>
      <c r="L205" s="15">
        <f t="shared" si="380"/>
        <v>0</v>
      </c>
      <c r="M205" s="16">
        <f t="shared" si="381"/>
        <v>-100</v>
      </c>
      <c r="N205" s="20"/>
      <c r="O205" s="20"/>
      <c r="P205" s="16">
        <f t="shared" si="382"/>
        <v>-100</v>
      </c>
      <c r="R205" s="2">
        <v>6091000000000000</v>
      </c>
      <c r="S205">
        <v>9.6200000000000001E-3</v>
      </c>
    </row>
    <row r="206" spans="2:19">
      <c r="B206" s="13"/>
      <c r="C206" s="13">
        <v>2</v>
      </c>
      <c r="D206" s="29">
        <f t="shared" ref="D206:E206" si="397">R197</f>
        <v>5751580000000000</v>
      </c>
      <c r="E206" s="15">
        <f t="shared" si="397"/>
        <v>9.5099999999999994E-3</v>
      </c>
      <c r="F206" s="15">
        <f t="shared" si="377"/>
        <v>0.95099999999999996</v>
      </c>
      <c r="G206" s="29">
        <f t="shared" ref="G206:H206" si="398">W78</f>
        <v>4858000000000000</v>
      </c>
      <c r="H206" s="15">
        <f t="shared" si="398"/>
        <v>1.53</v>
      </c>
      <c r="I206" s="16">
        <f t="shared" si="379"/>
        <v>-15.53625264709871</v>
      </c>
      <c r="J206" s="13"/>
      <c r="K206" s="20"/>
      <c r="L206" s="15">
        <f t="shared" si="380"/>
        <v>0</v>
      </c>
      <c r="M206" s="16">
        <f t="shared" si="381"/>
        <v>-100</v>
      </c>
      <c r="N206" s="20"/>
      <c r="O206" s="20"/>
      <c r="P206" s="16">
        <f t="shared" si="382"/>
        <v>-100</v>
      </c>
      <c r="R206" s="2">
        <v>1.37573E+16</v>
      </c>
      <c r="S206">
        <v>3.3E-3</v>
      </c>
    </row>
    <row r="207" spans="2:19">
      <c r="B207" s="13">
        <v>38</v>
      </c>
      <c r="C207" s="13">
        <v>1</v>
      </c>
      <c r="D207" s="29">
        <f t="shared" ref="D207:E207" si="399">R200</f>
        <v>1.18087E+16</v>
      </c>
      <c r="E207" s="15">
        <f t="shared" si="399"/>
        <v>3.8899999999999998E-3</v>
      </c>
      <c r="F207" s="15">
        <f t="shared" si="377"/>
        <v>0.38899999999999996</v>
      </c>
      <c r="G207" s="29">
        <f t="shared" ref="G207:H207" si="400">W79</f>
        <v>1.049E+16</v>
      </c>
      <c r="H207" s="15">
        <f t="shared" si="400"/>
        <v>1.05</v>
      </c>
      <c r="I207" s="16">
        <f t="shared" si="379"/>
        <v>-11.167190291903427</v>
      </c>
      <c r="J207" s="13"/>
      <c r="K207" s="20"/>
      <c r="L207" s="15">
        <f t="shared" si="380"/>
        <v>0</v>
      </c>
      <c r="M207" s="16">
        <f t="shared" si="381"/>
        <v>-100</v>
      </c>
      <c r="N207" s="20"/>
      <c r="O207" s="20"/>
      <c r="P207" s="16">
        <f t="shared" si="382"/>
        <v>-100</v>
      </c>
      <c r="R207" s="2">
        <v>6048250000000000</v>
      </c>
      <c r="S207">
        <v>9.7800000000000005E-3</v>
      </c>
    </row>
    <row r="208" spans="2:19">
      <c r="B208" s="13"/>
      <c r="C208" s="13">
        <v>2</v>
      </c>
      <c r="D208" s="29">
        <f t="shared" ref="D208:E208" si="401">R199</f>
        <v>5835830000000000</v>
      </c>
      <c r="E208" s="15">
        <f t="shared" si="401"/>
        <v>1.0460000000000001E-2</v>
      </c>
      <c r="F208" s="15">
        <f t="shared" si="377"/>
        <v>1.046</v>
      </c>
      <c r="G208" s="29">
        <f t="shared" ref="G208:H208" si="402">W80</f>
        <v>4978000000000000</v>
      </c>
      <c r="H208" s="15">
        <f t="shared" si="402"/>
        <v>1.51</v>
      </c>
      <c r="I208" s="16">
        <f t="shared" si="379"/>
        <v>-14.699365814288628</v>
      </c>
      <c r="J208" s="13"/>
      <c r="K208" s="20"/>
      <c r="L208" s="15">
        <f t="shared" si="380"/>
        <v>0</v>
      </c>
      <c r="M208" s="16">
        <f t="shared" si="381"/>
        <v>-100</v>
      </c>
      <c r="N208" s="20"/>
      <c r="O208" s="20"/>
      <c r="P208" s="16">
        <f t="shared" si="382"/>
        <v>-100</v>
      </c>
      <c r="R208" s="2">
        <v>1.3685E+16</v>
      </c>
      <c r="S208">
        <v>3.1900000000000001E-3</v>
      </c>
    </row>
    <row r="209" spans="2:19">
      <c r="B209" s="13">
        <v>39</v>
      </c>
      <c r="C209" s="13">
        <v>1</v>
      </c>
      <c r="D209" s="29">
        <f t="shared" ref="D209:E209" si="403">R202</f>
        <v>1.15146E+16</v>
      </c>
      <c r="E209" s="15">
        <f t="shared" si="403"/>
        <v>3.9199999999999999E-3</v>
      </c>
      <c r="F209" s="15">
        <f t="shared" si="377"/>
        <v>0.39200000000000002</v>
      </c>
      <c r="G209" s="29">
        <f t="shared" ref="G209:H209" si="404">W81</f>
        <v>1.023E+16</v>
      </c>
      <c r="H209" s="15">
        <f t="shared" si="404"/>
        <v>1.06</v>
      </c>
      <c r="I209" s="16">
        <f t="shared" si="379"/>
        <v>-11.156271168777032</v>
      </c>
      <c r="J209" s="13"/>
      <c r="K209" s="20"/>
      <c r="L209" s="15">
        <f t="shared" si="380"/>
        <v>0</v>
      </c>
      <c r="M209" s="16">
        <f t="shared" si="381"/>
        <v>-100</v>
      </c>
      <c r="N209" s="20"/>
      <c r="O209" s="20"/>
      <c r="P209" s="16">
        <f t="shared" si="382"/>
        <v>-100</v>
      </c>
      <c r="R209" s="2">
        <v>6076840000000000</v>
      </c>
      <c r="S209">
        <v>9.7000000000000003E-3</v>
      </c>
    </row>
    <row r="210" spans="2:19">
      <c r="B210" s="13"/>
      <c r="C210" s="13">
        <v>2</v>
      </c>
      <c r="D210" s="29">
        <f t="shared" ref="D210:E210" si="405">R201</f>
        <v>7736240000000000</v>
      </c>
      <c r="E210" s="15">
        <f t="shared" si="405"/>
        <v>9.2200000000000008E-3</v>
      </c>
      <c r="F210" s="15">
        <f t="shared" si="377"/>
        <v>0.92200000000000004</v>
      </c>
      <c r="G210" s="29">
        <f t="shared" ref="G210:H210" si="406">W82</f>
        <v>6821000000000000</v>
      </c>
      <c r="H210" s="15">
        <f t="shared" si="406"/>
        <v>1.29</v>
      </c>
      <c r="I210" s="16">
        <f t="shared" si="379"/>
        <v>-11.830553343743214</v>
      </c>
      <c r="J210" s="13"/>
      <c r="K210" s="20"/>
      <c r="L210" s="15">
        <f t="shared" si="380"/>
        <v>0</v>
      </c>
      <c r="M210" s="16">
        <f t="shared" si="381"/>
        <v>-100</v>
      </c>
      <c r="N210" s="20"/>
      <c r="O210" s="20"/>
      <c r="P210" s="16">
        <f t="shared" si="382"/>
        <v>-100</v>
      </c>
      <c r="R210" s="2">
        <v>1.34358E+16</v>
      </c>
      <c r="S210">
        <v>3.4199999999999999E-3</v>
      </c>
    </row>
    <row r="211" spans="2:19">
      <c r="B211" s="13">
        <v>40</v>
      </c>
      <c r="C211" s="13">
        <v>1</v>
      </c>
      <c r="D211" s="29">
        <f t="shared" ref="D211:E211" si="407">R204</f>
        <v>1.16185E+16</v>
      </c>
      <c r="E211" s="15">
        <f t="shared" si="407"/>
        <v>3.5699999999999998E-3</v>
      </c>
      <c r="F211" s="15">
        <f t="shared" si="377"/>
        <v>0.35699999999999998</v>
      </c>
      <c r="G211" s="29">
        <f t="shared" ref="G211:H211" si="408">W83</f>
        <v>1.004E+16</v>
      </c>
      <c r="H211" s="15">
        <f t="shared" si="408"/>
        <v>1.07</v>
      </c>
      <c r="I211" s="16">
        <f t="shared" si="379"/>
        <v>-13.58609114773852</v>
      </c>
      <c r="J211" s="13"/>
      <c r="K211" s="20"/>
      <c r="L211" s="15">
        <f t="shared" si="380"/>
        <v>0</v>
      </c>
      <c r="M211" s="16">
        <f t="shared" si="381"/>
        <v>-100</v>
      </c>
      <c r="N211" s="20"/>
      <c r="O211" s="20"/>
      <c r="P211" s="16">
        <f t="shared" si="382"/>
        <v>-100</v>
      </c>
      <c r="R211" s="2">
        <v>6047870000000000</v>
      </c>
      <c r="S211">
        <v>1.0200000000000001E-2</v>
      </c>
    </row>
    <row r="212" spans="2:19">
      <c r="B212" s="13"/>
      <c r="C212" s="13">
        <v>2</v>
      </c>
      <c r="D212" s="29">
        <f t="shared" ref="D212:E212" si="409">R203</f>
        <v>1.25832E+16</v>
      </c>
      <c r="E212" s="15">
        <f t="shared" si="409"/>
        <v>7.0499999999999998E-3</v>
      </c>
      <c r="F212" s="15">
        <f t="shared" si="377"/>
        <v>0.70499999999999996</v>
      </c>
      <c r="G212" s="29">
        <f t="shared" ref="G212:H212" si="410">W84</f>
        <v>1.078E+16</v>
      </c>
      <c r="H212" s="15">
        <f t="shared" si="410"/>
        <v>1.03</v>
      </c>
      <c r="I212" s="16">
        <f t="shared" si="379"/>
        <v>-14.330218068535826</v>
      </c>
      <c r="J212" s="13"/>
      <c r="K212" s="20"/>
      <c r="L212" s="15">
        <f t="shared" si="380"/>
        <v>0</v>
      </c>
      <c r="M212" s="16">
        <f t="shared" si="381"/>
        <v>-100</v>
      </c>
      <c r="N212" s="20"/>
      <c r="O212" s="20"/>
      <c r="P212" s="16">
        <f t="shared" si="382"/>
        <v>-100</v>
      </c>
      <c r="R212" s="2">
        <v>1.32542E+16</v>
      </c>
      <c r="S212">
        <v>3.4199999999999999E-3</v>
      </c>
    </row>
    <row r="213" spans="2:19">
      <c r="B213" s="13">
        <v>41</v>
      </c>
      <c r="C213" s="13">
        <v>1</v>
      </c>
      <c r="D213" s="29">
        <f t="shared" ref="D213:E213" si="411">R206</f>
        <v>1.37573E+16</v>
      </c>
      <c r="E213" s="15">
        <f t="shared" si="411"/>
        <v>3.3E-3</v>
      </c>
      <c r="F213" s="15">
        <f t="shared" si="377"/>
        <v>0.33</v>
      </c>
      <c r="G213" s="29">
        <f t="shared" ref="G213:H213" si="412">W85</f>
        <v>1.191E+16</v>
      </c>
      <c r="H213" s="15">
        <f t="shared" si="412"/>
        <v>0.98</v>
      </c>
      <c r="I213" s="16">
        <f t="shared" si="379"/>
        <v>-13.427780160351231</v>
      </c>
      <c r="J213" s="13"/>
      <c r="K213" s="20"/>
      <c r="L213" s="15">
        <f t="shared" si="380"/>
        <v>0</v>
      </c>
      <c r="M213" s="16">
        <f t="shared" si="381"/>
        <v>-100</v>
      </c>
      <c r="N213" s="20"/>
      <c r="O213" s="20"/>
      <c r="P213" s="16">
        <f t="shared" si="382"/>
        <v>-100</v>
      </c>
      <c r="R213" s="2">
        <v>5774210000000000</v>
      </c>
      <c r="S213">
        <v>9.7000000000000003E-3</v>
      </c>
    </row>
    <row r="214" spans="2:19">
      <c r="B214" s="13"/>
      <c r="C214" s="13">
        <v>2</v>
      </c>
      <c r="D214" s="29">
        <f t="shared" ref="D214:E214" si="413">R205</f>
        <v>6091000000000000</v>
      </c>
      <c r="E214" s="15">
        <f t="shared" si="413"/>
        <v>9.6200000000000001E-3</v>
      </c>
      <c r="F214" s="15">
        <f t="shared" si="377"/>
        <v>0.96199999999999997</v>
      </c>
      <c r="G214" s="29">
        <f t="shared" ref="G214:H214" si="414">W86</f>
        <v>5275000000000000</v>
      </c>
      <c r="H214" s="15">
        <f t="shared" si="414"/>
        <v>1.46</v>
      </c>
      <c r="I214" s="16">
        <f t="shared" si="379"/>
        <v>-13.396814972910851</v>
      </c>
      <c r="J214" s="13"/>
      <c r="K214" s="20"/>
      <c r="L214" s="15">
        <f t="shared" si="380"/>
        <v>0</v>
      </c>
      <c r="M214" s="16">
        <f t="shared" si="381"/>
        <v>-100</v>
      </c>
      <c r="N214" s="20"/>
      <c r="O214" s="20"/>
      <c r="P214" s="16">
        <f t="shared" si="382"/>
        <v>-100</v>
      </c>
      <c r="R214" s="2">
        <v>1.27787E+16</v>
      </c>
      <c r="S214">
        <v>3.48E-3</v>
      </c>
    </row>
    <row r="215" spans="2:19">
      <c r="B215" s="13">
        <v>42</v>
      </c>
      <c r="C215" s="13">
        <v>1</v>
      </c>
      <c r="D215" s="29">
        <f t="shared" ref="D215:E215" si="415">R208</f>
        <v>1.3685E+16</v>
      </c>
      <c r="E215" s="15">
        <f t="shared" si="415"/>
        <v>3.1900000000000001E-3</v>
      </c>
      <c r="F215" s="15">
        <f t="shared" si="377"/>
        <v>0.31900000000000001</v>
      </c>
      <c r="G215" s="29">
        <f t="shared" ref="G215:H215" si="416">W87</f>
        <v>1.199E+16</v>
      </c>
      <c r="H215" s="15">
        <f t="shared" si="416"/>
        <v>0.98</v>
      </c>
      <c r="I215" s="16">
        <f t="shared" si="379"/>
        <v>-12.385823894775301</v>
      </c>
      <c r="J215" s="13"/>
      <c r="K215" s="20"/>
      <c r="L215" s="15">
        <f t="shared" si="380"/>
        <v>0</v>
      </c>
      <c r="M215" s="16">
        <f t="shared" si="381"/>
        <v>-100</v>
      </c>
      <c r="N215" s="20"/>
      <c r="O215" s="20"/>
      <c r="P215" s="16">
        <f t="shared" si="382"/>
        <v>-100</v>
      </c>
      <c r="R215" s="2">
        <v>5678260000000000</v>
      </c>
      <c r="S215">
        <v>1.04E-2</v>
      </c>
    </row>
    <row r="216" spans="2:19">
      <c r="B216" s="13"/>
      <c r="C216" s="13">
        <v>2</v>
      </c>
      <c r="D216" s="29">
        <f t="shared" ref="D216:E216" si="417">R207</f>
        <v>6048250000000000</v>
      </c>
      <c r="E216" s="15">
        <f t="shared" si="417"/>
        <v>9.7800000000000005E-3</v>
      </c>
      <c r="F216" s="15">
        <f t="shared" si="377"/>
        <v>0.97800000000000009</v>
      </c>
      <c r="G216" s="29">
        <f t="shared" ref="G216:H216" si="418">W88</f>
        <v>5144000000000000</v>
      </c>
      <c r="H216" s="15">
        <f t="shared" si="418"/>
        <v>1.49</v>
      </c>
      <c r="I216" s="16">
        <f t="shared" si="379"/>
        <v>-14.950605547059066</v>
      </c>
      <c r="J216" s="13"/>
      <c r="K216" s="20"/>
      <c r="L216" s="15">
        <f t="shared" si="380"/>
        <v>0</v>
      </c>
      <c r="M216" s="16">
        <f t="shared" si="381"/>
        <v>-100</v>
      </c>
      <c r="N216" s="20"/>
      <c r="O216" s="20"/>
      <c r="P216" s="16">
        <f t="shared" si="382"/>
        <v>-100</v>
      </c>
      <c r="R216" s="2">
        <v>1.26146E+16</v>
      </c>
      <c r="S216">
        <v>3.63E-3</v>
      </c>
    </row>
    <row r="217" spans="2:19">
      <c r="B217" s="13">
        <v>43</v>
      </c>
      <c r="C217" s="13">
        <v>1</v>
      </c>
      <c r="D217" s="29">
        <f t="shared" ref="D217:E217" si="419">R210</f>
        <v>1.34358E+16</v>
      </c>
      <c r="E217" s="15">
        <f t="shared" si="419"/>
        <v>3.4199999999999999E-3</v>
      </c>
      <c r="F217" s="15">
        <f t="shared" si="377"/>
        <v>0.34199999999999997</v>
      </c>
      <c r="G217" s="29">
        <f t="shared" ref="G217:H217" si="420">W89</f>
        <v>1.174E+16</v>
      </c>
      <c r="H217" s="15">
        <f t="shared" si="420"/>
        <v>0.99</v>
      </c>
      <c r="I217" s="16">
        <f t="shared" si="379"/>
        <v>-12.62150374372944</v>
      </c>
      <c r="J217" s="13"/>
      <c r="K217" s="20"/>
      <c r="L217" s="15">
        <f t="shared" si="380"/>
        <v>0</v>
      </c>
      <c r="M217" s="16">
        <f t="shared" si="381"/>
        <v>-100</v>
      </c>
      <c r="N217" s="20"/>
      <c r="O217" s="20"/>
      <c r="P217" s="16">
        <f t="shared" si="382"/>
        <v>-100</v>
      </c>
      <c r="R217" s="2">
        <v>5672510000000000</v>
      </c>
      <c r="S217">
        <v>9.6699999999999998E-3</v>
      </c>
    </row>
    <row r="218" spans="2:19">
      <c r="B218" s="13"/>
      <c r="C218" s="13">
        <v>2</v>
      </c>
      <c r="D218" s="29">
        <f t="shared" ref="D218:E218" si="421">R209</f>
        <v>6076840000000000</v>
      </c>
      <c r="E218" s="15">
        <f t="shared" si="421"/>
        <v>9.7000000000000003E-3</v>
      </c>
      <c r="F218" s="15">
        <f t="shared" si="377"/>
        <v>0.97</v>
      </c>
      <c r="G218" s="29">
        <f t="shared" ref="G218:H218" si="422">W90</f>
        <v>5044000000000000</v>
      </c>
      <c r="H218" s="15">
        <f t="shared" si="422"/>
        <v>1.5</v>
      </c>
      <c r="I218" s="16">
        <f t="shared" si="379"/>
        <v>-16.996333620763423</v>
      </c>
      <c r="J218" s="13"/>
      <c r="K218" s="20"/>
      <c r="L218" s="15">
        <f t="shared" si="380"/>
        <v>0</v>
      </c>
      <c r="M218" s="16">
        <f t="shared" si="381"/>
        <v>-100</v>
      </c>
      <c r="N218" s="20"/>
      <c r="O218" s="20"/>
      <c r="P218" s="16">
        <f t="shared" si="382"/>
        <v>-100</v>
      </c>
      <c r="R218" s="2">
        <v>1.21068E+16</v>
      </c>
      <c r="S218">
        <v>3.5799999999999998E-3</v>
      </c>
    </row>
    <row r="219" spans="2:19">
      <c r="B219" s="13">
        <v>44</v>
      </c>
      <c r="C219" s="13">
        <v>1</v>
      </c>
      <c r="D219" s="29">
        <f t="shared" ref="D219:E219" si="423">R212</f>
        <v>1.32542E+16</v>
      </c>
      <c r="E219" s="15">
        <f t="shared" si="423"/>
        <v>3.4199999999999999E-3</v>
      </c>
      <c r="F219" s="15">
        <f t="shared" si="377"/>
        <v>0.34199999999999997</v>
      </c>
      <c r="G219" s="29">
        <f t="shared" ref="G219:H219" si="424">W91</f>
        <v>1.161E+16</v>
      </c>
      <c r="H219" s="15">
        <f t="shared" si="424"/>
        <v>0.99</v>
      </c>
      <c r="I219" s="16">
        <f t="shared" si="379"/>
        <v>-12.405124413393491</v>
      </c>
      <c r="J219" s="13"/>
      <c r="K219" s="20"/>
      <c r="L219" s="15">
        <f t="shared" si="380"/>
        <v>0</v>
      </c>
      <c r="M219" s="16">
        <f t="shared" si="381"/>
        <v>-100</v>
      </c>
      <c r="N219" s="20"/>
      <c r="O219" s="20"/>
      <c r="P219" s="16">
        <f t="shared" si="382"/>
        <v>-100</v>
      </c>
      <c r="R219" s="2">
        <v>5826970000000000</v>
      </c>
      <c r="S219">
        <v>9.2399999999999999E-3</v>
      </c>
    </row>
    <row r="220" spans="2:19">
      <c r="B220" s="13"/>
      <c r="C220" s="13">
        <v>2</v>
      </c>
      <c r="D220" s="29">
        <f t="shared" ref="D220:E220" si="425">R211</f>
        <v>6047870000000000</v>
      </c>
      <c r="E220" s="15">
        <f t="shared" si="425"/>
        <v>1.0200000000000001E-2</v>
      </c>
      <c r="F220" s="15">
        <f t="shared" si="377"/>
        <v>1.02</v>
      </c>
      <c r="G220" s="29">
        <f t="shared" ref="G220:H220" si="426">W92</f>
        <v>5179000000000000</v>
      </c>
      <c r="H220" s="15">
        <f t="shared" si="426"/>
        <v>1.48</v>
      </c>
      <c r="I220" s="16">
        <f t="shared" si="379"/>
        <v>-14.366545577203214</v>
      </c>
      <c r="J220" s="13"/>
      <c r="K220" s="20"/>
      <c r="L220" s="15">
        <f t="shared" si="380"/>
        <v>0</v>
      </c>
      <c r="M220" s="16">
        <f t="shared" si="381"/>
        <v>-100</v>
      </c>
      <c r="N220" s="20"/>
      <c r="O220" s="20"/>
      <c r="P220" s="16">
        <f t="shared" si="382"/>
        <v>-100</v>
      </c>
      <c r="R220" s="2">
        <v>1.18133E+16</v>
      </c>
      <c r="S220">
        <v>3.6099999999999999E-3</v>
      </c>
    </row>
    <row r="221" spans="2:19">
      <c r="B221" s="13">
        <v>45</v>
      </c>
      <c r="C221" s="13">
        <v>1</v>
      </c>
      <c r="D221" s="29">
        <f t="shared" ref="D221:E221" si="427">R214</f>
        <v>1.27787E+16</v>
      </c>
      <c r="E221" s="15">
        <f t="shared" si="427"/>
        <v>3.48E-3</v>
      </c>
      <c r="F221" s="15">
        <f t="shared" si="377"/>
        <v>0.34799999999999998</v>
      </c>
      <c r="G221" s="29">
        <f t="shared" ref="G221:H221" si="428">W93</f>
        <v>1.144E+16</v>
      </c>
      <c r="H221" s="15">
        <f t="shared" si="428"/>
        <v>1</v>
      </c>
      <c r="I221" s="16">
        <f t="shared" si="379"/>
        <v>-10.476026512869071</v>
      </c>
      <c r="J221" s="13"/>
      <c r="K221" s="20"/>
      <c r="L221" s="15">
        <f t="shared" si="380"/>
        <v>0</v>
      </c>
      <c r="M221" s="16">
        <f t="shared" si="381"/>
        <v>-100</v>
      </c>
      <c r="N221" s="20"/>
      <c r="O221" s="20"/>
      <c r="P221" s="16">
        <f t="shared" si="382"/>
        <v>-100</v>
      </c>
      <c r="R221" s="2">
        <v>7676870000000000</v>
      </c>
      <c r="S221">
        <v>9.5700000000000004E-3</v>
      </c>
    </row>
    <row r="222" spans="2:19">
      <c r="B222" s="13"/>
      <c r="C222" s="13">
        <v>2</v>
      </c>
      <c r="D222" s="29">
        <f t="shared" ref="D222:E222" si="429">R213</f>
        <v>5774210000000000</v>
      </c>
      <c r="E222" s="15">
        <f t="shared" si="429"/>
        <v>9.7000000000000003E-3</v>
      </c>
      <c r="F222" s="15">
        <f t="shared" si="377"/>
        <v>0.97</v>
      </c>
      <c r="G222" s="29">
        <f t="shared" ref="G222:H222" si="430">W94</f>
        <v>5075000000000000</v>
      </c>
      <c r="H222" s="15">
        <f t="shared" si="430"/>
        <v>1.5</v>
      </c>
      <c r="I222" s="16">
        <f t="shared" si="379"/>
        <v>-12.109188962645973</v>
      </c>
      <c r="J222" s="13"/>
      <c r="K222" s="20"/>
      <c r="L222" s="15">
        <f t="shared" si="380"/>
        <v>0</v>
      </c>
      <c r="M222" s="16">
        <f t="shared" si="381"/>
        <v>-100</v>
      </c>
      <c r="N222" s="20"/>
      <c r="O222" s="20"/>
      <c r="P222" s="16">
        <f t="shared" si="382"/>
        <v>-100</v>
      </c>
      <c r="R222" s="2">
        <v>1.15668E+16</v>
      </c>
      <c r="S222">
        <v>3.6900000000000001E-3</v>
      </c>
    </row>
    <row r="223" spans="2:19">
      <c r="B223" s="13">
        <v>46</v>
      </c>
      <c r="C223" s="13">
        <v>1</v>
      </c>
      <c r="D223" s="29">
        <f t="shared" ref="D223:E223" si="431">R216</f>
        <v>1.26146E+16</v>
      </c>
      <c r="E223" s="15">
        <f t="shared" si="431"/>
        <v>3.63E-3</v>
      </c>
      <c r="F223" s="15">
        <f t="shared" si="377"/>
        <v>0.36299999999999999</v>
      </c>
      <c r="G223" s="29">
        <f t="shared" ref="G223:H223" si="432">W95</f>
        <v>1.103E+16</v>
      </c>
      <c r="H223" s="15">
        <f t="shared" si="432"/>
        <v>1.02</v>
      </c>
      <c r="I223" s="16">
        <f t="shared" si="379"/>
        <v>-12.561634930953023</v>
      </c>
      <c r="J223" s="13"/>
      <c r="K223" s="20"/>
      <c r="L223" s="15">
        <f t="shared" si="380"/>
        <v>0</v>
      </c>
      <c r="M223" s="16">
        <f t="shared" si="381"/>
        <v>-100</v>
      </c>
      <c r="N223" s="20"/>
      <c r="O223" s="20"/>
      <c r="P223" s="16">
        <f t="shared" si="382"/>
        <v>-100</v>
      </c>
      <c r="R223" s="2">
        <v>1.24573E+16</v>
      </c>
      <c r="S223">
        <v>7.1700000000000002E-3</v>
      </c>
    </row>
    <row r="224" spans="2:19">
      <c r="B224" s="13"/>
      <c r="C224" s="13">
        <v>2</v>
      </c>
      <c r="D224" s="29">
        <f t="shared" ref="D224:E224" si="433">R215</f>
        <v>5678260000000000</v>
      </c>
      <c r="E224" s="15">
        <f t="shared" si="433"/>
        <v>1.04E-2</v>
      </c>
      <c r="F224" s="15">
        <f t="shared" si="377"/>
        <v>1.04</v>
      </c>
      <c r="G224" s="29">
        <f t="shared" ref="G224:H224" si="434">W96</f>
        <v>4994000000000000</v>
      </c>
      <c r="H224" s="15">
        <f t="shared" si="434"/>
        <v>1.5</v>
      </c>
      <c r="I224" s="16">
        <f t="shared" si="379"/>
        <v>-12.050522519222438</v>
      </c>
      <c r="J224" s="13"/>
      <c r="K224" s="20"/>
      <c r="L224" s="15">
        <f t="shared" si="380"/>
        <v>0</v>
      </c>
      <c r="M224" s="16">
        <f t="shared" si="381"/>
        <v>-100</v>
      </c>
      <c r="N224" s="20"/>
      <c r="O224" s="20"/>
      <c r="P224" s="16">
        <f t="shared" si="382"/>
        <v>-100</v>
      </c>
      <c r="R224" s="2">
        <v>1.16246E+16</v>
      </c>
      <c r="S224">
        <v>3.9699999999999996E-3</v>
      </c>
    </row>
    <row r="225" spans="2:19">
      <c r="B225" s="13">
        <v>47</v>
      </c>
      <c r="C225" s="13">
        <v>1</v>
      </c>
      <c r="D225" s="29">
        <f t="shared" ref="D225:E225" si="435">R218</f>
        <v>1.21068E+16</v>
      </c>
      <c r="E225" s="15">
        <f t="shared" si="435"/>
        <v>3.5799999999999998E-3</v>
      </c>
      <c r="F225" s="15">
        <f t="shared" si="377"/>
        <v>0.35799999999999998</v>
      </c>
      <c r="G225" s="29">
        <f t="shared" ref="G225:H225" si="436">W97</f>
        <v>1.056E+16</v>
      </c>
      <c r="H225" s="15">
        <f t="shared" si="436"/>
        <v>1.04</v>
      </c>
      <c r="I225" s="16">
        <f t="shared" si="379"/>
        <v>-12.776291010010903</v>
      </c>
      <c r="J225" s="13"/>
      <c r="K225" s="20"/>
      <c r="L225" s="15">
        <f t="shared" si="380"/>
        <v>0</v>
      </c>
      <c r="M225" s="16">
        <f t="shared" si="381"/>
        <v>-100</v>
      </c>
      <c r="N225" s="20"/>
      <c r="O225" s="20"/>
      <c r="P225" s="16">
        <f t="shared" si="382"/>
        <v>-100</v>
      </c>
      <c r="R225" s="2">
        <v>6069330000000000</v>
      </c>
      <c r="S225">
        <v>9.9699999999999997E-3</v>
      </c>
    </row>
    <row r="226" spans="2:19">
      <c r="B226" s="13"/>
      <c r="C226" s="13">
        <v>2</v>
      </c>
      <c r="D226" s="29">
        <f t="shared" ref="D226:E226" si="437">R217</f>
        <v>5672510000000000</v>
      </c>
      <c r="E226" s="15">
        <f t="shared" si="437"/>
        <v>9.6699999999999998E-3</v>
      </c>
      <c r="F226" s="15">
        <f t="shared" si="377"/>
        <v>0.96699999999999997</v>
      </c>
      <c r="G226" s="29">
        <f t="shared" ref="G226:H226" si="438">W98</f>
        <v>4953000000000000</v>
      </c>
      <c r="H226" s="15">
        <f t="shared" si="438"/>
        <v>1.52</v>
      </c>
      <c r="I226" s="16">
        <f t="shared" si="379"/>
        <v>-12.684155691219583</v>
      </c>
      <c r="J226" s="13"/>
      <c r="K226" s="20"/>
      <c r="L226" s="15">
        <f t="shared" si="380"/>
        <v>0</v>
      </c>
      <c r="M226" s="16">
        <f t="shared" si="381"/>
        <v>-100</v>
      </c>
      <c r="N226" s="20"/>
      <c r="O226" s="20"/>
      <c r="P226" s="16">
        <f t="shared" si="382"/>
        <v>-100</v>
      </c>
      <c r="R226" s="2">
        <v>1.3726E+16</v>
      </c>
      <c r="S226">
        <v>3.5599999999999998E-3</v>
      </c>
    </row>
    <row r="227" spans="2:19">
      <c r="B227" s="13">
        <v>48</v>
      </c>
      <c r="C227" s="13">
        <v>1</v>
      </c>
      <c r="D227" s="29">
        <f t="shared" ref="D227:E227" si="439">R220</f>
        <v>1.18133E+16</v>
      </c>
      <c r="E227" s="15">
        <f t="shared" si="439"/>
        <v>3.6099999999999999E-3</v>
      </c>
      <c r="F227" s="15">
        <f t="shared" si="377"/>
        <v>0.36099999999999999</v>
      </c>
      <c r="G227" s="29">
        <f t="shared" ref="G227:H227" si="440">W99</f>
        <v>1.045E+16</v>
      </c>
      <c r="H227" s="15">
        <f t="shared" si="440"/>
        <v>1.05</v>
      </c>
      <c r="I227" s="16">
        <f t="shared" si="379"/>
        <v>-11.540382450289082</v>
      </c>
      <c r="J227" s="13"/>
      <c r="K227" s="20"/>
      <c r="L227" s="15">
        <f t="shared" si="380"/>
        <v>0</v>
      </c>
      <c r="M227" s="16">
        <f t="shared" si="381"/>
        <v>-100</v>
      </c>
      <c r="N227" s="20"/>
      <c r="O227" s="20"/>
      <c r="P227" s="16">
        <f t="shared" si="382"/>
        <v>-100</v>
      </c>
      <c r="R227" s="2">
        <v>6012310000000000</v>
      </c>
      <c r="S227">
        <v>9.4900000000000002E-3</v>
      </c>
    </row>
    <row r="228" spans="2:19">
      <c r="B228" s="13"/>
      <c r="C228" s="13">
        <v>2</v>
      </c>
      <c r="D228" s="29">
        <f t="shared" ref="D228:E228" si="441">R219</f>
        <v>5826970000000000</v>
      </c>
      <c r="E228" s="15">
        <f t="shared" si="441"/>
        <v>9.2399999999999999E-3</v>
      </c>
      <c r="F228" s="15">
        <f t="shared" si="377"/>
        <v>0.92400000000000004</v>
      </c>
      <c r="G228" s="29">
        <f t="shared" ref="G228:H228" si="442">W100</f>
        <v>5002000000000000</v>
      </c>
      <c r="H228" s="15">
        <f t="shared" si="442"/>
        <v>1.51</v>
      </c>
      <c r="I228" s="16">
        <f t="shared" si="379"/>
        <v>-14.157786980197255</v>
      </c>
      <c r="J228" s="13"/>
      <c r="K228" s="20"/>
      <c r="L228" s="15">
        <f t="shared" si="380"/>
        <v>0</v>
      </c>
      <c r="M228" s="16">
        <f t="shared" si="381"/>
        <v>-100</v>
      </c>
      <c r="N228" s="20"/>
      <c r="O228" s="20"/>
      <c r="P228" s="16">
        <f t="shared" si="382"/>
        <v>-100</v>
      </c>
      <c r="R228" s="2">
        <v>1.36513E+16</v>
      </c>
      <c r="S228">
        <v>3.0899999999999999E-3</v>
      </c>
    </row>
    <row r="229" spans="2:19">
      <c r="B229" s="13">
        <v>49</v>
      </c>
      <c r="C229" s="13">
        <v>1</v>
      </c>
      <c r="D229" s="29">
        <f t="shared" ref="D229:E229" si="443">R222</f>
        <v>1.15668E+16</v>
      </c>
      <c r="E229" s="15">
        <f t="shared" si="443"/>
        <v>3.6900000000000001E-3</v>
      </c>
      <c r="F229" s="15">
        <f t="shared" si="377"/>
        <v>0.36899999999999999</v>
      </c>
      <c r="G229" s="29">
        <f t="shared" ref="G229:H229" si="444">W101</f>
        <v>1.011E+16</v>
      </c>
      <c r="H229" s="15">
        <f t="shared" si="444"/>
        <v>1.07</v>
      </c>
      <c r="I229" s="16">
        <f t="shared" si="379"/>
        <v>-12.594667496628281</v>
      </c>
      <c r="J229" s="13"/>
      <c r="K229" s="20"/>
      <c r="L229" s="15">
        <f t="shared" si="380"/>
        <v>0</v>
      </c>
      <c r="M229" s="16">
        <f t="shared" si="381"/>
        <v>-100</v>
      </c>
      <c r="N229" s="20"/>
      <c r="O229" s="20"/>
      <c r="P229" s="16">
        <f t="shared" si="382"/>
        <v>-100</v>
      </c>
      <c r="R229" s="2">
        <v>6085490000000000</v>
      </c>
      <c r="S229">
        <v>1.03E-2</v>
      </c>
    </row>
    <row r="230" spans="2:19">
      <c r="B230" s="13"/>
      <c r="C230" s="13">
        <v>2</v>
      </c>
      <c r="D230" s="29">
        <f t="shared" ref="D230:E230" si="445">R221</f>
        <v>7676870000000000</v>
      </c>
      <c r="E230" s="15">
        <f t="shared" si="445"/>
        <v>9.5700000000000004E-3</v>
      </c>
      <c r="F230" s="15">
        <f t="shared" si="377"/>
        <v>0.95700000000000007</v>
      </c>
      <c r="G230" s="29">
        <f t="shared" ref="G230:H230" si="446">W102</f>
        <v>6614000000000000</v>
      </c>
      <c r="H230" s="15">
        <f t="shared" si="446"/>
        <v>1.32</v>
      </c>
      <c r="I230" s="16">
        <f t="shared" si="379"/>
        <v>-13.845095722605697</v>
      </c>
      <c r="J230" s="13"/>
      <c r="K230" s="20"/>
      <c r="L230" s="15">
        <f t="shared" si="380"/>
        <v>0</v>
      </c>
      <c r="M230" s="16">
        <f t="shared" si="381"/>
        <v>-100</v>
      </c>
      <c r="N230" s="20"/>
      <c r="O230" s="20"/>
      <c r="P230" s="16">
        <f t="shared" si="382"/>
        <v>-100</v>
      </c>
      <c r="R230" s="2">
        <v>1.34622E+16</v>
      </c>
      <c r="S230">
        <v>3.5899999999999999E-3</v>
      </c>
    </row>
    <row r="231" spans="2:19">
      <c r="B231" s="13">
        <v>50</v>
      </c>
      <c r="C231" s="13">
        <v>1</v>
      </c>
      <c r="D231" s="29">
        <f t="shared" ref="D231:E231" si="447">R224</f>
        <v>1.16246E+16</v>
      </c>
      <c r="E231" s="15">
        <f t="shared" si="447"/>
        <v>3.9699999999999996E-3</v>
      </c>
      <c r="F231" s="15">
        <f t="shared" si="377"/>
        <v>0.39699999999999996</v>
      </c>
      <c r="G231" s="29">
        <f t="shared" ref="G231:H231" si="448">W103</f>
        <v>1.022E+16</v>
      </c>
      <c r="H231" s="15">
        <f t="shared" si="448"/>
        <v>1.06</v>
      </c>
      <c r="I231" s="16">
        <f t="shared" si="379"/>
        <v>-12.082996404177347</v>
      </c>
      <c r="J231" s="13"/>
      <c r="K231" s="20"/>
      <c r="L231" s="15">
        <f t="shared" si="380"/>
        <v>0</v>
      </c>
      <c r="M231" s="16">
        <f t="shared" si="381"/>
        <v>-100</v>
      </c>
      <c r="N231" s="20"/>
      <c r="O231" s="20"/>
      <c r="P231" s="16">
        <f t="shared" si="382"/>
        <v>-100</v>
      </c>
      <c r="R231" s="2">
        <v>5958900000000000</v>
      </c>
      <c r="S231">
        <v>1.0189999999999999E-2</v>
      </c>
    </row>
    <row r="232" spans="2:19">
      <c r="B232" s="13"/>
      <c r="C232" s="13">
        <v>2</v>
      </c>
      <c r="D232" s="29">
        <f t="shared" ref="D232:E232" si="449">R223</f>
        <v>1.24573E+16</v>
      </c>
      <c r="E232" s="15">
        <f t="shared" si="449"/>
        <v>7.1700000000000002E-3</v>
      </c>
      <c r="F232" s="15">
        <f t="shared" si="377"/>
        <v>0.71699999999999997</v>
      </c>
      <c r="G232" s="29">
        <f t="shared" ref="G232:H232" si="450">W104</f>
        <v>1.067E+16</v>
      </c>
      <c r="H232" s="15">
        <f t="shared" si="450"/>
        <v>1.04</v>
      </c>
      <c r="I232" s="16">
        <f t="shared" si="379"/>
        <v>-14.347410755139556</v>
      </c>
      <c r="J232" s="13"/>
      <c r="K232" s="20"/>
      <c r="L232" s="15">
        <f t="shared" si="380"/>
        <v>0</v>
      </c>
      <c r="M232" s="16">
        <f t="shared" si="381"/>
        <v>-100</v>
      </c>
      <c r="N232" s="20"/>
      <c r="O232" s="20"/>
      <c r="P232" s="16">
        <f t="shared" si="382"/>
        <v>-100</v>
      </c>
      <c r="R232" s="2">
        <v>1.32584E+16</v>
      </c>
      <c r="S232">
        <v>3.5699999999999998E-3</v>
      </c>
    </row>
    <row r="233" spans="2:19">
      <c r="B233" s="13">
        <v>51</v>
      </c>
      <c r="C233" s="13">
        <v>1</v>
      </c>
      <c r="D233" s="29">
        <f t="shared" ref="D233:E233" si="451">R226</f>
        <v>1.3726E+16</v>
      </c>
      <c r="E233" s="15">
        <f t="shared" si="451"/>
        <v>3.5599999999999998E-3</v>
      </c>
      <c r="F233" s="15">
        <f t="shared" si="377"/>
        <v>0.35599999999999998</v>
      </c>
      <c r="G233" s="29">
        <f t="shared" ref="G233:H233" si="452">W105</f>
        <v>1.21E+16</v>
      </c>
      <c r="H233" s="15">
        <f t="shared" si="452"/>
        <v>0.97</v>
      </c>
      <c r="I233" s="16">
        <f t="shared" si="379"/>
        <v>-11.84613142940405</v>
      </c>
      <c r="J233" s="13"/>
      <c r="K233" s="20"/>
      <c r="L233" s="15">
        <f t="shared" si="380"/>
        <v>0</v>
      </c>
      <c r="M233" s="16">
        <f t="shared" si="381"/>
        <v>-100</v>
      </c>
      <c r="N233" s="20"/>
      <c r="O233" s="20"/>
      <c r="P233" s="16">
        <f t="shared" si="382"/>
        <v>-100</v>
      </c>
      <c r="R233" s="2">
        <v>5822300000000000</v>
      </c>
      <c r="S233">
        <v>1.0749999999999999E-2</v>
      </c>
    </row>
    <row r="234" spans="2:19">
      <c r="B234" s="13"/>
      <c r="C234" s="13">
        <v>2</v>
      </c>
      <c r="D234" s="29">
        <f t="shared" ref="D234:E234" si="453">R225</f>
        <v>6069330000000000</v>
      </c>
      <c r="E234" s="15">
        <f t="shared" si="453"/>
        <v>9.9699999999999997E-3</v>
      </c>
      <c r="F234" s="15">
        <f t="shared" si="377"/>
        <v>0.997</v>
      </c>
      <c r="G234" s="29">
        <f t="shared" ref="G234:H234" si="454">W106</f>
        <v>5239000000000000</v>
      </c>
      <c r="H234" s="15">
        <f t="shared" si="454"/>
        <v>1.47</v>
      </c>
      <c r="I234" s="16">
        <f t="shared" si="379"/>
        <v>-13.680752241186424</v>
      </c>
      <c r="J234" s="13"/>
      <c r="K234" s="20"/>
      <c r="L234" s="15">
        <f t="shared" si="380"/>
        <v>0</v>
      </c>
      <c r="M234" s="16">
        <f t="shared" si="381"/>
        <v>-100</v>
      </c>
      <c r="N234" s="20"/>
      <c r="O234" s="20"/>
      <c r="P234" s="16">
        <f t="shared" si="382"/>
        <v>-100</v>
      </c>
      <c r="R234" s="2">
        <v>1.28407E+16</v>
      </c>
      <c r="S234">
        <v>3.3400000000000001E-3</v>
      </c>
    </row>
    <row r="235" spans="2:19">
      <c r="B235" s="13">
        <v>52</v>
      </c>
      <c r="C235" s="13">
        <v>1</v>
      </c>
      <c r="D235" s="29">
        <f t="shared" ref="D235:E235" si="455">R228</f>
        <v>1.36513E+16</v>
      </c>
      <c r="E235" s="15">
        <f t="shared" si="455"/>
        <v>3.0899999999999999E-3</v>
      </c>
      <c r="F235" s="15">
        <f t="shared" si="377"/>
        <v>0.309</v>
      </c>
      <c r="G235" s="29">
        <f t="shared" ref="G235:H235" si="456">W107</f>
        <v>1.208E+16</v>
      </c>
      <c r="H235" s="15">
        <f t="shared" si="456"/>
        <v>0.97</v>
      </c>
      <c r="I235" s="16">
        <f t="shared" si="379"/>
        <v>-11.510259096203292</v>
      </c>
      <c r="J235" s="13"/>
      <c r="K235" s="20"/>
      <c r="L235" s="15">
        <f t="shared" si="380"/>
        <v>0</v>
      </c>
      <c r="M235" s="16">
        <f t="shared" si="381"/>
        <v>-100</v>
      </c>
      <c r="N235" s="20"/>
      <c r="O235" s="20"/>
      <c r="P235" s="16">
        <f t="shared" si="382"/>
        <v>-100</v>
      </c>
      <c r="R235" s="2">
        <v>5668650000000000</v>
      </c>
      <c r="S235">
        <v>9.9500000000000005E-3</v>
      </c>
    </row>
    <row r="236" spans="2:19">
      <c r="B236" s="13"/>
      <c r="C236" s="13">
        <v>2</v>
      </c>
      <c r="D236" s="29">
        <f t="shared" ref="D236:E236" si="457">R227</f>
        <v>6012310000000000</v>
      </c>
      <c r="E236" s="15">
        <f t="shared" si="457"/>
        <v>9.4900000000000002E-3</v>
      </c>
      <c r="F236" s="15">
        <f t="shared" si="377"/>
        <v>0.94900000000000007</v>
      </c>
      <c r="G236" s="29">
        <f t="shared" ref="G236:H236" si="458">W108</f>
        <v>5208000000000000</v>
      </c>
      <c r="H236" s="15">
        <f t="shared" si="458"/>
        <v>1.47</v>
      </c>
      <c r="I236" s="16">
        <f t="shared" si="379"/>
        <v>-13.377720044375623</v>
      </c>
      <c r="J236" s="13"/>
      <c r="K236" s="20"/>
      <c r="L236" s="15">
        <f t="shared" si="380"/>
        <v>0</v>
      </c>
      <c r="M236" s="16">
        <f t="shared" si="381"/>
        <v>-100</v>
      </c>
      <c r="N236" s="20"/>
      <c r="O236" s="20"/>
      <c r="P236" s="16">
        <f t="shared" si="382"/>
        <v>-100</v>
      </c>
      <c r="R236" s="2">
        <v>1.26021E+16</v>
      </c>
      <c r="S236">
        <v>3.3500000000000001E-3</v>
      </c>
    </row>
    <row r="237" spans="2:19">
      <c r="B237" s="13">
        <v>53</v>
      </c>
      <c r="C237" s="13">
        <v>1</v>
      </c>
      <c r="D237" s="29">
        <f t="shared" ref="D237:E237" si="459">R230</f>
        <v>1.34622E+16</v>
      </c>
      <c r="E237" s="15">
        <f t="shared" si="459"/>
        <v>3.5899999999999999E-3</v>
      </c>
      <c r="F237" s="15">
        <f t="shared" si="377"/>
        <v>0.35899999999999999</v>
      </c>
      <c r="G237" s="29">
        <f t="shared" ref="G237:H237" si="460">W109</f>
        <v>1.175E+16</v>
      </c>
      <c r="H237" s="15">
        <f t="shared" si="460"/>
        <v>0.99</v>
      </c>
      <c r="I237" s="16">
        <f t="shared" si="379"/>
        <v>-12.718574972887046</v>
      </c>
      <c r="J237" s="13"/>
      <c r="K237" s="20"/>
      <c r="L237" s="15">
        <f t="shared" si="380"/>
        <v>0</v>
      </c>
      <c r="M237" s="16">
        <f t="shared" si="381"/>
        <v>-100</v>
      </c>
      <c r="N237" s="20"/>
      <c r="O237" s="20"/>
      <c r="P237" s="16">
        <f t="shared" si="382"/>
        <v>-100</v>
      </c>
      <c r="R237" s="2">
        <v>5713610000000000</v>
      </c>
      <c r="S237">
        <v>9.9500000000000005E-3</v>
      </c>
    </row>
    <row r="238" spans="2:19">
      <c r="B238" s="13"/>
      <c r="C238" s="13">
        <v>2</v>
      </c>
      <c r="D238" s="29">
        <f t="shared" ref="D238:E238" si="461">R229</f>
        <v>6085490000000000</v>
      </c>
      <c r="E238" s="15">
        <f t="shared" si="461"/>
        <v>1.03E-2</v>
      </c>
      <c r="F238" s="15">
        <f t="shared" si="377"/>
        <v>1.03</v>
      </c>
      <c r="G238" s="29">
        <f t="shared" ref="G238:H238" si="462">W110</f>
        <v>5208000000000000</v>
      </c>
      <c r="H238" s="15">
        <f t="shared" si="462"/>
        <v>1.48</v>
      </c>
      <c r="I238" s="16">
        <f t="shared" si="379"/>
        <v>-14.419381183766632</v>
      </c>
      <c r="J238" s="13"/>
      <c r="K238" s="20"/>
      <c r="L238" s="15">
        <f t="shared" si="380"/>
        <v>0</v>
      </c>
      <c r="M238" s="16">
        <f t="shared" si="381"/>
        <v>-100</v>
      </c>
      <c r="N238" s="20"/>
      <c r="O238" s="20"/>
      <c r="P238" s="16">
        <f t="shared" si="382"/>
        <v>-100</v>
      </c>
      <c r="R238" s="2">
        <v>1.19857E+16</v>
      </c>
      <c r="S238">
        <v>3.6600000000000001E-3</v>
      </c>
    </row>
    <row r="239" spans="2:19">
      <c r="B239" s="13">
        <v>54</v>
      </c>
      <c r="C239" s="13">
        <v>1</v>
      </c>
      <c r="D239" s="29">
        <f t="shared" ref="D239:E239" si="463">R232</f>
        <v>1.32584E+16</v>
      </c>
      <c r="E239" s="15">
        <f t="shared" si="463"/>
        <v>3.5699999999999998E-3</v>
      </c>
      <c r="F239" s="15">
        <f t="shared" si="377"/>
        <v>0.35699999999999998</v>
      </c>
      <c r="G239" s="29">
        <f t="shared" ref="G239:H239" si="464">W111</f>
        <v>1.183E+16</v>
      </c>
      <c r="H239" s="15">
        <f t="shared" si="464"/>
        <v>0.99</v>
      </c>
      <c r="I239" s="16">
        <f t="shared" si="379"/>
        <v>-10.77354733602848</v>
      </c>
      <c r="J239" s="13"/>
      <c r="K239" s="20"/>
      <c r="L239" s="15">
        <f t="shared" si="380"/>
        <v>0</v>
      </c>
      <c r="M239" s="16">
        <f t="shared" si="381"/>
        <v>-100</v>
      </c>
      <c r="N239" s="20"/>
      <c r="O239" s="20"/>
      <c r="P239" s="16">
        <f t="shared" si="382"/>
        <v>-100</v>
      </c>
      <c r="R239" s="2">
        <v>5859380000000000</v>
      </c>
      <c r="S239">
        <v>1.0619999999999999E-2</v>
      </c>
    </row>
    <row r="240" spans="2:19">
      <c r="B240" s="13"/>
      <c r="C240" s="13">
        <v>2</v>
      </c>
      <c r="D240" s="29">
        <f t="shared" ref="D240:E240" si="465">R231</f>
        <v>5958900000000000</v>
      </c>
      <c r="E240" s="15">
        <f t="shared" si="465"/>
        <v>1.0189999999999999E-2</v>
      </c>
      <c r="F240" s="15">
        <f t="shared" si="377"/>
        <v>1.0189999999999999</v>
      </c>
      <c r="G240" s="29">
        <f t="shared" ref="G240:H240" si="466">W112</f>
        <v>5214000000000000</v>
      </c>
      <c r="H240" s="15">
        <f t="shared" si="466"/>
        <v>1.48</v>
      </c>
      <c r="I240" s="16">
        <f t="shared" si="379"/>
        <v>-12.500629310778836</v>
      </c>
      <c r="J240" s="13"/>
      <c r="K240" s="20"/>
      <c r="L240" s="15">
        <f t="shared" si="380"/>
        <v>0</v>
      </c>
      <c r="M240" s="16">
        <f t="shared" si="381"/>
        <v>-100</v>
      </c>
      <c r="N240" s="20"/>
      <c r="O240" s="20"/>
      <c r="P240" s="16">
        <f t="shared" si="382"/>
        <v>-100</v>
      </c>
      <c r="R240" s="2">
        <v>1.17713E+16</v>
      </c>
      <c r="S240">
        <v>3.63E-3</v>
      </c>
    </row>
    <row r="241" spans="2:19">
      <c r="B241" s="13">
        <v>55</v>
      </c>
      <c r="C241" s="13">
        <v>1</v>
      </c>
      <c r="D241" s="29">
        <f t="shared" ref="D241:E241" si="467">R234</f>
        <v>1.28407E+16</v>
      </c>
      <c r="E241" s="15">
        <f t="shared" si="467"/>
        <v>3.3400000000000001E-3</v>
      </c>
      <c r="F241" s="15">
        <f t="shared" si="377"/>
        <v>0.33400000000000002</v>
      </c>
      <c r="G241" s="29">
        <f t="shared" ref="G241:H241" si="468">W113</f>
        <v>1.127E+16</v>
      </c>
      <c r="H241" s="15">
        <f t="shared" si="468"/>
        <v>1.01</v>
      </c>
      <c r="I241" s="16">
        <f t="shared" si="379"/>
        <v>-12.232199179172476</v>
      </c>
      <c r="J241" s="13"/>
      <c r="K241" s="20"/>
      <c r="L241" s="15">
        <f t="shared" si="380"/>
        <v>0</v>
      </c>
      <c r="M241" s="16">
        <f t="shared" si="381"/>
        <v>-100</v>
      </c>
      <c r="N241" s="20"/>
      <c r="O241" s="20"/>
      <c r="P241" s="16">
        <f t="shared" si="382"/>
        <v>-100</v>
      </c>
      <c r="R241" s="2">
        <v>7635830000000000</v>
      </c>
      <c r="S241">
        <v>8.9700000000000005E-3</v>
      </c>
    </row>
    <row r="242" spans="2:19">
      <c r="B242" s="13"/>
      <c r="C242" s="13">
        <v>2</v>
      </c>
      <c r="D242" s="29">
        <f t="shared" ref="D242:E242" si="469">R233</f>
        <v>5822300000000000</v>
      </c>
      <c r="E242" s="15">
        <f t="shared" si="469"/>
        <v>1.0749999999999999E-2</v>
      </c>
      <c r="F242" s="15">
        <f t="shared" si="377"/>
        <v>1.075</v>
      </c>
      <c r="G242" s="29">
        <f t="shared" ref="G242:H242" si="470">W114</f>
        <v>4900000000000000</v>
      </c>
      <c r="H242" s="15">
        <f t="shared" si="470"/>
        <v>1.52</v>
      </c>
      <c r="I242" s="16">
        <f t="shared" si="379"/>
        <v>-15.840818920357934</v>
      </c>
      <c r="J242" s="13"/>
      <c r="K242" s="20"/>
      <c r="L242" s="15">
        <f t="shared" si="380"/>
        <v>0</v>
      </c>
      <c r="M242" s="16">
        <f t="shared" si="381"/>
        <v>-100</v>
      </c>
      <c r="N242" s="20"/>
      <c r="O242" s="20"/>
      <c r="P242" s="16">
        <f t="shared" si="382"/>
        <v>-100</v>
      </c>
      <c r="R242" s="2">
        <v>1.1547E+16</v>
      </c>
      <c r="S242">
        <v>3.6600000000000001E-3</v>
      </c>
    </row>
    <row r="243" spans="2:19">
      <c r="B243" s="13">
        <v>56</v>
      </c>
      <c r="C243" s="13">
        <v>1</v>
      </c>
      <c r="D243" s="29">
        <f t="shared" ref="D243:E243" si="471">R236</f>
        <v>1.26021E+16</v>
      </c>
      <c r="E243" s="15">
        <f t="shared" si="471"/>
        <v>3.3500000000000001E-3</v>
      </c>
      <c r="F243" s="15">
        <f t="shared" si="377"/>
        <v>0.33500000000000002</v>
      </c>
      <c r="G243" s="29">
        <f t="shared" ref="G243:H243" si="472">W115</f>
        <v>1.103E+16</v>
      </c>
      <c r="H243" s="15">
        <f t="shared" si="472"/>
        <v>1.02</v>
      </c>
      <c r="I243" s="16">
        <f t="shared" si="379"/>
        <v>-12.474904976154768</v>
      </c>
      <c r="J243" s="13"/>
      <c r="K243" s="20"/>
      <c r="L243" s="15">
        <f t="shared" si="380"/>
        <v>0</v>
      </c>
      <c r="M243" s="16">
        <f t="shared" si="381"/>
        <v>-100</v>
      </c>
      <c r="N243" s="20"/>
      <c r="O243" s="20"/>
      <c r="P243" s="16">
        <f t="shared" si="382"/>
        <v>-100</v>
      </c>
      <c r="R243" s="2">
        <v>1.23524E+16</v>
      </c>
      <c r="S243">
        <v>7.7600000000000004E-3</v>
      </c>
    </row>
    <row r="244" spans="2:19">
      <c r="B244" s="13"/>
      <c r="C244" s="13">
        <v>2</v>
      </c>
      <c r="D244" s="29">
        <f t="shared" ref="D244:E244" si="473">R235</f>
        <v>5668650000000000</v>
      </c>
      <c r="E244" s="15">
        <f t="shared" si="473"/>
        <v>9.9500000000000005E-3</v>
      </c>
      <c r="F244" s="15">
        <f t="shared" si="377"/>
        <v>0.99500000000000011</v>
      </c>
      <c r="G244" s="29">
        <f t="shared" ref="G244:H244" si="474">W116</f>
        <v>4908000000000000</v>
      </c>
      <c r="H244" s="15">
        <f t="shared" si="474"/>
        <v>1.52</v>
      </c>
      <c r="I244" s="16">
        <f t="shared" si="379"/>
        <v>-13.418538805535709</v>
      </c>
      <c r="J244" s="13"/>
      <c r="K244" s="20"/>
      <c r="L244" s="15">
        <f t="shared" si="380"/>
        <v>0</v>
      </c>
      <c r="M244" s="16">
        <f t="shared" si="381"/>
        <v>-100</v>
      </c>
      <c r="N244" s="20"/>
      <c r="O244" s="20"/>
      <c r="P244" s="16">
        <f t="shared" si="382"/>
        <v>-100</v>
      </c>
      <c r="R244" s="2">
        <v>1.16319E+16</v>
      </c>
      <c r="S244">
        <v>3.9100000000000003E-3</v>
      </c>
    </row>
    <row r="245" spans="2:19">
      <c r="B245" s="13">
        <v>57</v>
      </c>
      <c r="C245" s="13">
        <v>1</v>
      </c>
      <c r="D245" s="29">
        <f t="shared" ref="D245:E245" si="475">R238</f>
        <v>1.19857E+16</v>
      </c>
      <c r="E245" s="15">
        <f t="shared" si="475"/>
        <v>3.6600000000000001E-3</v>
      </c>
      <c r="F245" s="15">
        <f t="shared" si="377"/>
        <v>0.36599999999999999</v>
      </c>
      <c r="G245" s="29">
        <f t="shared" ref="G245:H245" si="476">W117</f>
        <v>1.056E+16</v>
      </c>
      <c r="H245" s="15">
        <f t="shared" si="476"/>
        <v>1.04</v>
      </c>
      <c r="I245" s="16">
        <f t="shared" si="379"/>
        <v>-11.8950082181266</v>
      </c>
      <c r="J245" s="13"/>
      <c r="K245" s="20"/>
      <c r="L245" s="15">
        <f t="shared" si="380"/>
        <v>0</v>
      </c>
      <c r="M245" s="16">
        <f t="shared" si="381"/>
        <v>-100</v>
      </c>
      <c r="N245" s="20"/>
      <c r="O245" s="20"/>
      <c r="P245" s="16">
        <f t="shared" si="382"/>
        <v>-100</v>
      </c>
    </row>
    <row r="246" spans="2:19">
      <c r="B246" s="13"/>
      <c r="C246" s="13">
        <v>2</v>
      </c>
      <c r="D246" s="29">
        <f t="shared" ref="D246:E246" si="477">R237</f>
        <v>5713610000000000</v>
      </c>
      <c r="E246" s="15">
        <f t="shared" si="477"/>
        <v>9.9500000000000005E-3</v>
      </c>
      <c r="F246" s="15">
        <f t="shared" si="377"/>
        <v>0.99500000000000011</v>
      </c>
      <c r="G246" s="29">
        <f t="shared" ref="G246:H246" si="478">W118</f>
        <v>4882000000000000</v>
      </c>
      <c r="H246" s="15">
        <f t="shared" si="478"/>
        <v>1.53</v>
      </c>
      <c r="I246" s="16">
        <f t="shared" si="379"/>
        <v>-14.554896116465772</v>
      </c>
      <c r="J246" s="13"/>
      <c r="K246" s="20"/>
      <c r="L246" s="15">
        <f t="shared" si="380"/>
        <v>0</v>
      </c>
      <c r="M246" s="16">
        <f t="shared" si="381"/>
        <v>-100</v>
      </c>
      <c r="N246" s="20"/>
      <c r="O246" s="20"/>
      <c r="P246" s="16">
        <f t="shared" si="382"/>
        <v>-100</v>
      </c>
    </row>
    <row r="247" spans="2:19">
      <c r="B247" s="13">
        <v>58</v>
      </c>
      <c r="C247" s="13">
        <v>1</v>
      </c>
      <c r="D247" s="29">
        <f t="shared" ref="D247:E247" si="479">R240</f>
        <v>1.17713E+16</v>
      </c>
      <c r="E247" s="15">
        <f t="shared" si="479"/>
        <v>3.63E-3</v>
      </c>
      <c r="F247" s="15">
        <f t="shared" si="377"/>
        <v>0.36299999999999999</v>
      </c>
      <c r="G247" s="29">
        <f t="shared" ref="G247:H247" si="480">W119</f>
        <v>1.036E+16</v>
      </c>
      <c r="H247" s="15">
        <f t="shared" si="480"/>
        <v>1.05</v>
      </c>
      <c r="I247" s="16">
        <f t="shared" si="379"/>
        <v>-11.989329980545904</v>
      </c>
      <c r="J247" s="13"/>
      <c r="K247" s="20"/>
      <c r="L247" s="15">
        <f t="shared" si="380"/>
        <v>0</v>
      </c>
      <c r="M247" s="16">
        <f t="shared" si="381"/>
        <v>-100</v>
      </c>
      <c r="N247" s="20"/>
      <c r="O247" s="20"/>
      <c r="P247" s="16">
        <f t="shared" si="382"/>
        <v>-100</v>
      </c>
    </row>
    <row r="248" spans="2:19">
      <c r="B248" s="13"/>
      <c r="C248" s="13">
        <v>2</v>
      </c>
      <c r="D248" s="29">
        <f t="shared" ref="D248:E248" si="481">R239</f>
        <v>5859380000000000</v>
      </c>
      <c r="E248" s="15">
        <f t="shared" si="481"/>
        <v>1.0619999999999999E-2</v>
      </c>
      <c r="F248" s="15">
        <f t="shared" si="377"/>
        <v>1.0619999999999998</v>
      </c>
      <c r="G248" s="29">
        <f t="shared" ref="G248:H248" si="482">W120</f>
        <v>5058000000000000</v>
      </c>
      <c r="H248" s="15">
        <f t="shared" si="482"/>
        <v>1.5</v>
      </c>
      <c r="I248" s="16">
        <f t="shared" si="379"/>
        <v>-13.676873662401141</v>
      </c>
      <c r="J248" s="13"/>
      <c r="K248" s="20"/>
      <c r="L248" s="15">
        <f t="shared" si="380"/>
        <v>0</v>
      </c>
      <c r="M248" s="16">
        <f t="shared" si="381"/>
        <v>-100</v>
      </c>
      <c r="N248" s="20"/>
      <c r="O248" s="20"/>
      <c r="P248" s="16">
        <f t="shared" si="382"/>
        <v>-100</v>
      </c>
    </row>
    <row r="249" spans="2:19">
      <c r="B249" s="13">
        <v>59</v>
      </c>
      <c r="C249" s="13">
        <v>1</v>
      </c>
      <c r="D249" s="29">
        <f t="shared" ref="D249:E249" si="483">R242</f>
        <v>1.1547E+16</v>
      </c>
      <c r="E249" s="15">
        <f t="shared" si="483"/>
        <v>3.6600000000000001E-3</v>
      </c>
      <c r="F249" s="15">
        <f t="shared" si="377"/>
        <v>0.36599999999999999</v>
      </c>
      <c r="G249" s="29">
        <f t="shared" ref="G249:H249" si="484">W121</f>
        <v>1.01E+16</v>
      </c>
      <c r="H249" s="15">
        <f t="shared" si="484"/>
        <v>1.07</v>
      </c>
      <c r="I249" s="16">
        <f t="shared" si="379"/>
        <v>-12.531393435524379</v>
      </c>
      <c r="J249" s="13"/>
      <c r="K249" s="20"/>
      <c r="L249" s="15">
        <f t="shared" si="380"/>
        <v>0</v>
      </c>
      <c r="M249" s="16">
        <f t="shared" si="381"/>
        <v>-100</v>
      </c>
      <c r="N249" s="20"/>
      <c r="O249" s="20"/>
      <c r="P249" s="16">
        <f t="shared" si="382"/>
        <v>-100</v>
      </c>
    </row>
    <row r="250" spans="2:19">
      <c r="B250" s="13"/>
      <c r="C250" s="13">
        <v>2</v>
      </c>
      <c r="D250" s="29">
        <f t="shared" ref="D250:E250" si="485">R241</f>
        <v>7635830000000000</v>
      </c>
      <c r="E250" s="15">
        <f t="shared" si="485"/>
        <v>8.9700000000000005E-3</v>
      </c>
      <c r="F250" s="15">
        <f t="shared" si="377"/>
        <v>0.89700000000000002</v>
      </c>
      <c r="G250" s="29">
        <f t="shared" ref="G250:H250" si="486">W122</f>
        <v>6571000000000000</v>
      </c>
      <c r="H250" s="15">
        <f t="shared" si="486"/>
        <v>1.32</v>
      </c>
      <c r="I250" s="16">
        <f t="shared" si="379"/>
        <v>-13.945176883194099</v>
      </c>
      <c r="J250" s="13"/>
      <c r="K250" s="20"/>
      <c r="L250" s="15">
        <f t="shared" si="380"/>
        <v>0</v>
      </c>
      <c r="M250" s="16">
        <f t="shared" si="381"/>
        <v>-100</v>
      </c>
      <c r="N250" s="20"/>
      <c r="O250" s="20"/>
      <c r="P250" s="16">
        <f t="shared" si="382"/>
        <v>-100</v>
      </c>
    </row>
    <row r="251" spans="2:19">
      <c r="B251" s="13">
        <v>60</v>
      </c>
      <c r="C251" s="13">
        <v>1</v>
      </c>
      <c r="D251" s="29">
        <f t="shared" ref="D251:E251" si="487">R244</f>
        <v>1.16319E+16</v>
      </c>
      <c r="E251" s="15">
        <f t="shared" si="487"/>
        <v>3.9100000000000003E-3</v>
      </c>
      <c r="F251" s="15">
        <f t="shared" si="377"/>
        <v>0.39100000000000001</v>
      </c>
      <c r="G251" s="29">
        <f t="shared" ref="G251:H251" si="488">W123</f>
        <v>1.019E+16</v>
      </c>
      <c r="H251" s="15">
        <f t="shared" si="488"/>
        <v>1.07</v>
      </c>
      <c r="I251" s="16">
        <f t="shared" si="379"/>
        <v>-12.396083185034259</v>
      </c>
      <c r="J251" s="13"/>
      <c r="K251" s="20"/>
      <c r="L251" s="15">
        <f t="shared" si="380"/>
        <v>0</v>
      </c>
      <c r="M251" s="16">
        <f t="shared" si="381"/>
        <v>-100</v>
      </c>
      <c r="N251" s="20"/>
      <c r="O251" s="20"/>
      <c r="P251" s="16">
        <f t="shared" si="382"/>
        <v>-100</v>
      </c>
    </row>
    <row r="252" spans="2:19">
      <c r="B252" s="13"/>
      <c r="C252" s="13">
        <v>2</v>
      </c>
      <c r="D252" s="29">
        <f t="shared" ref="D252:E252" si="489">R243</f>
        <v>1.23524E+16</v>
      </c>
      <c r="E252" s="15">
        <f t="shared" si="489"/>
        <v>7.7600000000000004E-3</v>
      </c>
      <c r="F252" s="15">
        <f t="shared" si="377"/>
        <v>0.77600000000000002</v>
      </c>
      <c r="G252" s="29">
        <f t="shared" ref="G252:H252" si="490">W124</f>
        <v>1.073E+16</v>
      </c>
      <c r="H252" s="15">
        <f t="shared" si="490"/>
        <v>1.04</v>
      </c>
      <c r="I252" s="16">
        <f t="shared" si="379"/>
        <v>-13.134289692691299</v>
      </c>
      <c r="J252" s="13"/>
      <c r="K252" s="20"/>
      <c r="L252" s="15">
        <f t="shared" si="380"/>
        <v>0</v>
      </c>
      <c r="M252" s="16">
        <f t="shared" si="381"/>
        <v>-100</v>
      </c>
      <c r="N252" s="20"/>
      <c r="O252" s="20"/>
      <c r="P252" s="16">
        <f t="shared" si="382"/>
        <v>-100</v>
      </c>
    </row>
  </sheetData>
  <mergeCells count="8">
    <mergeCell ref="D8:F8"/>
    <mergeCell ref="G8:I8"/>
    <mergeCell ref="J8:M8"/>
    <mergeCell ref="N8:P8"/>
    <mergeCell ref="D131:F131"/>
    <mergeCell ref="G131:I131"/>
    <mergeCell ref="J131:M131"/>
    <mergeCell ref="N131:P131"/>
  </mergeCells>
  <conditionalFormatting sqref="O10:O11">
    <cfRule type="cellIs" dxfId="5" priority="4" operator="notBetween">
      <formula>-10</formula>
      <formula>10</formula>
    </cfRule>
  </conditionalFormatting>
  <conditionalFormatting sqref="I10:I129 M10:M129 P10:P129">
    <cfRule type="cellIs" dxfId="4" priority="3" operator="notBetween">
      <formula>-10</formula>
      <formula>10</formula>
    </cfRule>
  </conditionalFormatting>
  <conditionalFormatting sqref="O133:O134">
    <cfRule type="cellIs" dxfId="3" priority="2" operator="notBetween">
      <formula>-10</formula>
      <formula>10</formula>
    </cfRule>
  </conditionalFormatting>
  <conditionalFormatting sqref="I133:I252 M133:M252 P133:P252">
    <cfRule type="cellIs" dxfId="2" priority="1" operator="notBetween">
      <formula>-10</formula>
      <formula>10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tabSelected="1" zoomScale="200" zoomScaleNormal="200" zoomScalePageLayoutView="200" workbookViewId="0">
      <selection activeCell="N23" sqref="N23"/>
    </sheetView>
  </sheetViews>
  <sheetFormatPr baseColWidth="10" defaultRowHeight="12" x14ac:dyDescent="0"/>
  <cols>
    <col min="12" max="12" width="12.5" bestFit="1" customWidth="1"/>
    <col min="15" max="15" width="12.5" bestFit="1" customWidth="1"/>
  </cols>
  <sheetData>
    <row r="2" spans="2:15">
      <c r="B2" s="1" t="s">
        <v>44</v>
      </c>
    </row>
    <row r="4" spans="2:15">
      <c r="B4" s="1" t="s">
        <v>40</v>
      </c>
      <c r="C4" s="1" t="s">
        <v>33</v>
      </c>
      <c r="D4" s="1" t="s">
        <v>27</v>
      </c>
      <c r="E4" s="1" t="s">
        <v>28</v>
      </c>
      <c r="F4" s="1" t="s">
        <v>19</v>
      </c>
      <c r="G4" s="1" t="s">
        <v>28</v>
      </c>
      <c r="H4" s="1" t="s">
        <v>10</v>
      </c>
      <c r="I4" s="1" t="s">
        <v>34</v>
      </c>
      <c r="J4" s="1" t="s">
        <v>27</v>
      </c>
      <c r="K4" s="1" t="s">
        <v>28</v>
      </c>
      <c r="L4" s="1" t="s">
        <v>10</v>
      </c>
      <c r="M4" s="1" t="s">
        <v>11</v>
      </c>
      <c r="N4" s="1" t="s">
        <v>28</v>
      </c>
      <c r="O4" s="1" t="s">
        <v>10</v>
      </c>
    </row>
    <row r="5" spans="2:15">
      <c r="B5">
        <v>0</v>
      </c>
      <c r="C5" s="6">
        <f>keff_results!C7</f>
        <v>0.97714999999999996</v>
      </c>
      <c r="D5" s="6">
        <f>keff_results!D7</f>
        <v>1.9000000000000001E-4</v>
      </c>
      <c r="E5" s="6">
        <f>keff_results!E7</f>
        <v>1.8565850000000001E-4</v>
      </c>
      <c r="F5" s="6">
        <f>keff_results!F7</f>
        <v>0.97650000000000003</v>
      </c>
      <c r="G5" s="6">
        <f>keff_results!G7</f>
        <v>2.0000000000000001E-4</v>
      </c>
      <c r="H5" s="11">
        <f>(F5-$C5)*100000/$C5</f>
        <v>-66.519981579074695</v>
      </c>
      <c r="I5" s="6">
        <f>keff_results!H7</f>
        <v>0</v>
      </c>
      <c r="J5" s="6">
        <f>keff_results!I7</f>
        <v>0</v>
      </c>
      <c r="K5" s="6">
        <f>keff_results!J7</f>
        <v>0</v>
      </c>
      <c r="L5" s="11">
        <f>(I5-$C5)*100000/$C5</f>
        <v>-100000</v>
      </c>
      <c r="M5" s="6">
        <f>keff_results!K7</f>
        <v>0</v>
      </c>
      <c r="N5" s="6">
        <f>keff_results!L7</f>
        <v>0</v>
      </c>
      <c r="O5" s="11">
        <f>(M5-$C5)*100000/$C5</f>
        <v>-100000</v>
      </c>
    </row>
    <row r="6" spans="2:15">
      <c r="B6">
        <f>B5+5</f>
        <v>5</v>
      </c>
      <c r="C6" s="6">
        <v>0.97719</v>
      </c>
      <c r="D6" s="6">
        <f>0.00019</f>
        <v>1.9000000000000001E-4</v>
      </c>
      <c r="E6" s="6">
        <f>D6*C6</f>
        <v>1.856661E-4</v>
      </c>
      <c r="F6" s="6">
        <v>0.97629999999999995</v>
      </c>
      <c r="G6" s="6">
        <v>2.0000000000000001E-4</v>
      </c>
      <c r="H6" s="11">
        <f t="shared" ref="H6:H23" si="0">(F6-$C6)*100000/$C6</f>
        <v>-91.077477256220121</v>
      </c>
      <c r="I6" s="6"/>
      <c r="J6" s="6"/>
      <c r="K6" s="6"/>
      <c r="L6" s="11">
        <f t="shared" ref="L6:L23" si="1">(I6-$C6)*100000/$C6</f>
        <v>-100000</v>
      </c>
      <c r="M6" s="6"/>
      <c r="N6" s="6"/>
      <c r="O6" s="11">
        <f t="shared" ref="O6:O23" si="2">(M6-$C6)*100000/$C6</f>
        <v>-100000</v>
      </c>
    </row>
    <row r="7" spans="2:15">
      <c r="B7">
        <f t="shared" ref="B7:B23" si="3">B6+5</f>
        <v>10</v>
      </c>
      <c r="C7" s="6">
        <v>0.97768999999999995</v>
      </c>
      <c r="D7" s="6">
        <v>1.8000000000000001E-4</v>
      </c>
      <c r="E7" s="6">
        <f t="shared" ref="E7:E22" si="4">D7*C7</f>
        <v>1.759842E-4</v>
      </c>
      <c r="F7" s="6">
        <v>0.97729999999999995</v>
      </c>
      <c r="G7" s="6">
        <v>2.0000000000000001E-4</v>
      </c>
      <c r="H7" s="11">
        <f t="shared" si="0"/>
        <v>-39.889944665487164</v>
      </c>
      <c r="I7" s="6"/>
      <c r="J7" s="6"/>
      <c r="K7" s="6"/>
      <c r="L7" s="11">
        <f t="shared" si="1"/>
        <v>-100000</v>
      </c>
      <c r="M7" s="6"/>
      <c r="N7" s="6"/>
      <c r="O7" s="11">
        <f t="shared" si="2"/>
        <v>-100000</v>
      </c>
    </row>
    <row r="8" spans="2:15">
      <c r="B8">
        <f t="shared" si="3"/>
        <v>15</v>
      </c>
      <c r="C8" s="6">
        <v>0.97862000000000005</v>
      </c>
      <c r="D8" s="6">
        <v>1.8000000000000001E-4</v>
      </c>
      <c r="E8" s="6">
        <f t="shared" si="4"/>
        <v>1.7615160000000003E-4</v>
      </c>
      <c r="F8" s="6">
        <v>0.97770000000000001</v>
      </c>
      <c r="G8" s="6">
        <v>2.0000000000000001E-4</v>
      </c>
      <c r="H8" s="11">
        <f t="shared" si="0"/>
        <v>-94.009932353725844</v>
      </c>
      <c r="I8" s="6"/>
      <c r="J8" s="6"/>
      <c r="K8" s="6"/>
      <c r="L8" s="11">
        <f t="shared" si="1"/>
        <v>-100000</v>
      </c>
      <c r="M8" s="6"/>
      <c r="N8" s="6"/>
      <c r="O8" s="11">
        <f t="shared" si="2"/>
        <v>-100000</v>
      </c>
    </row>
    <row r="9" spans="2:15">
      <c r="B9">
        <f t="shared" si="3"/>
        <v>20</v>
      </c>
      <c r="C9" s="6">
        <v>0.97933999999999999</v>
      </c>
      <c r="D9" s="6">
        <v>1.9000000000000001E-4</v>
      </c>
      <c r="E9" s="6">
        <f t="shared" si="4"/>
        <v>1.8607460000000001E-4</v>
      </c>
      <c r="F9" s="6">
        <v>0.97899999999999998</v>
      </c>
      <c r="G9" s="6">
        <v>2.0000000000000001E-4</v>
      </c>
      <c r="H9" s="11">
        <f t="shared" si="0"/>
        <v>-34.717258561889331</v>
      </c>
      <c r="I9" s="6"/>
      <c r="J9" s="6"/>
      <c r="K9" s="6"/>
      <c r="L9" s="11">
        <f t="shared" si="1"/>
        <v>-100000</v>
      </c>
      <c r="M9" s="6"/>
      <c r="N9" s="6"/>
      <c r="O9" s="11">
        <f t="shared" si="2"/>
        <v>-100000</v>
      </c>
    </row>
    <row r="10" spans="2:15">
      <c r="B10">
        <f t="shared" si="3"/>
        <v>25</v>
      </c>
      <c r="C10" s="6">
        <v>0.98107</v>
      </c>
      <c r="D10" s="6">
        <v>1.9000000000000001E-4</v>
      </c>
      <c r="E10" s="6">
        <f t="shared" si="4"/>
        <v>1.8640330000000002E-4</v>
      </c>
      <c r="F10" s="6">
        <v>0.98040000000000005</v>
      </c>
      <c r="G10" s="6">
        <v>2.0000000000000001E-4</v>
      </c>
      <c r="H10" s="11">
        <f t="shared" si="0"/>
        <v>-68.292782370263936</v>
      </c>
      <c r="I10" s="6"/>
      <c r="J10" s="6"/>
      <c r="K10" s="6"/>
      <c r="L10" s="11">
        <f t="shared" si="1"/>
        <v>-100000</v>
      </c>
      <c r="M10" s="6"/>
      <c r="N10" s="6"/>
      <c r="O10" s="11">
        <f t="shared" si="2"/>
        <v>-100000</v>
      </c>
    </row>
    <row r="11" spans="2:15">
      <c r="B11">
        <f t="shared" si="3"/>
        <v>30</v>
      </c>
      <c r="C11" s="6">
        <v>0.98251999999999995</v>
      </c>
      <c r="D11" s="6">
        <v>2.0000000000000001E-4</v>
      </c>
      <c r="E11" s="6">
        <f t="shared" si="4"/>
        <v>1.9650399999999999E-4</v>
      </c>
      <c r="F11" s="6">
        <v>0.98229999999999995</v>
      </c>
      <c r="G11" s="6">
        <v>2.0000000000000001E-4</v>
      </c>
      <c r="H11" s="11">
        <f t="shared" si="0"/>
        <v>-22.391401701746325</v>
      </c>
      <c r="I11" s="6"/>
      <c r="J11" s="6"/>
      <c r="K11" s="6"/>
      <c r="L11" s="11">
        <f t="shared" si="1"/>
        <v>-100000</v>
      </c>
      <c r="M11" s="6"/>
      <c r="N11" s="6"/>
      <c r="O11" s="11">
        <f t="shared" si="2"/>
        <v>-100000</v>
      </c>
    </row>
    <row r="12" spans="2:15">
      <c r="B12">
        <f t="shared" si="3"/>
        <v>35</v>
      </c>
      <c r="C12" s="6">
        <v>0.98480999999999996</v>
      </c>
      <c r="D12" s="6">
        <v>1.7000000000000001E-4</v>
      </c>
      <c r="E12" s="6">
        <f t="shared" si="4"/>
        <v>1.6741769999999999E-4</v>
      </c>
      <c r="F12" s="6">
        <v>0.98450000000000004</v>
      </c>
      <c r="G12" s="6">
        <v>2.0000000000000001E-4</v>
      </c>
      <c r="H12" s="11">
        <f t="shared" si="0"/>
        <v>-31.478153146284203</v>
      </c>
      <c r="I12" s="6"/>
      <c r="J12" s="6"/>
      <c r="K12" s="6"/>
      <c r="L12" s="11">
        <f t="shared" si="1"/>
        <v>-100000</v>
      </c>
      <c r="M12" s="6"/>
      <c r="N12" s="6"/>
      <c r="O12" s="11">
        <f t="shared" si="2"/>
        <v>-100000</v>
      </c>
    </row>
    <row r="13" spans="2:15">
      <c r="B13">
        <f t="shared" si="3"/>
        <v>40</v>
      </c>
      <c r="C13" s="6">
        <v>0.98678999999999994</v>
      </c>
      <c r="D13" s="6">
        <v>1.9000000000000001E-4</v>
      </c>
      <c r="E13" s="6">
        <f t="shared" si="4"/>
        <v>1.8749009999999999E-4</v>
      </c>
      <c r="F13" s="6">
        <v>0.98640000000000005</v>
      </c>
      <c r="G13" s="6">
        <v>2.0000000000000001E-4</v>
      </c>
      <c r="H13" s="11">
        <f t="shared" si="0"/>
        <v>-39.522086766170155</v>
      </c>
      <c r="I13" s="6"/>
      <c r="J13" s="6"/>
      <c r="K13" s="6"/>
      <c r="L13" s="11">
        <f t="shared" si="1"/>
        <v>-100000</v>
      </c>
      <c r="M13" s="6"/>
      <c r="N13" s="6"/>
      <c r="O13" s="11">
        <f t="shared" si="2"/>
        <v>-100000</v>
      </c>
    </row>
    <row r="14" spans="2:15">
      <c r="B14">
        <f t="shared" si="3"/>
        <v>45</v>
      </c>
      <c r="C14" s="6">
        <v>0.98989000000000005</v>
      </c>
      <c r="D14" s="6">
        <v>1.8000000000000001E-4</v>
      </c>
      <c r="E14" s="6">
        <f t="shared" si="4"/>
        <v>1.7818020000000002E-4</v>
      </c>
      <c r="F14" s="6">
        <v>0.98919999999999997</v>
      </c>
      <c r="G14" s="6">
        <v>2.0000000000000001E-4</v>
      </c>
      <c r="H14" s="11">
        <f t="shared" si="0"/>
        <v>-69.704714665273855</v>
      </c>
      <c r="I14" s="6"/>
      <c r="J14" s="6"/>
      <c r="K14" s="6"/>
      <c r="L14" s="11">
        <f t="shared" si="1"/>
        <v>-100000</v>
      </c>
      <c r="M14" s="6"/>
      <c r="N14" s="6"/>
      <c r="O14" s="11">
        <f t="shared" si="2"/>
        <v>-100000</v>
      </c>
    </row>
    <row r="15" spans="2:15">
      <c r="B15">
        <f t="shared" si="3"/>
        <v>50</v>
      </c>
      <c r="C15" s="6">
        <v>0.99299999999999999</v>
      </c>
      <c r="D15" s="6">
        <v>1.9000000000000001E-4</v>
      </c>
      <c r="E15" s="6">
        <f t="shared" si="4"/>
        <v>1.8867000000000002E-4</v>
      </c>
      <c r="F15" s="6">
        <v>0.99229999999999996</v>
      </c>
      <c r="G15" s="6">
        <v>2.0000000000000001E-4</v>
      </c>
      <c r="H15" s="11">
        <f t="shared" si="0"/>
        <v>-70.493454179258208</v>
      </c>
      <c r="I15" s="6"/>
      <c r="J15" s="6"/>
      <c r="K15" s="6"/>
      <c r="L15" s="11">
        <f t="shared" si="1"/>
        <v>-100000</v>
      </c>
      <c r="M15" s="6"/>
      <c r="N15" s="6"/>
      <c r="O15" s="11">
        <f t="shared" si="2"/>
        <v>-100000</v>
      </c>
    </row>
    <row r="16" spans="2:15">
      <c r="B16">
        <f t="shared" si="3"/>
        <v>55</v>
      </c>
      <c r="C16" s="6">
        <v>0.99590000000000001</v>
      </c>
      <c r="D16" s="6">
        <v>1.8000000000000001E-4</v>
      </c>
      <c r="E16" s="6">
        <f t="shared" si="4"/>
        <v>1.7926200000000002E-4</v>
      </c>
      <c r="F16" s="6">
        <v>0.99550000000000005</v>
      </c>
      <c r="G16" s="6">
        <v>2.0000000000000001E-4</v>
      </c>
      <c r="H16" s="11">
        <f t="shared" si="0"/>
        <v>-40.164675168185155</v>
      </c>
      <c r="I16" s="6"/>
      <c r="J16" s="6"/>
      <c r="K16" s="6"/>
      <c r="L16" s="11">
        <f t="shared" si="1"/>
        <v>-100000</v>
      </c>
      <c r="M16" s="6"/>
      <c r="N16" s="6"/>
      <c r="O16" s="11">
        <f t="shared" si="2"/>
        <v>-100000</v>
      </c>
    </row>
    <row r="17" spans="2:15">
      <c r="B17">
        <f t="shared" si="3"/>
        <v>60</v>
      </c>
      <c r="C17" s="6">
        <v>0.99944</v>
      </c>
      <c r="D17" s="6">
        <v>1.9000000000000001E-4</v>
      </c>
      <c r="E17" s="6">
        <f t="shared" si="4"/>
        <v>1.8989360000000002E-4</v>
      </c>
      <c r="F17" s="6">
        <v>0.999</v>
      </c>
      <c r="G17" s="6">
        <v>2.0000000000000001E-4</v>
      </c>
      <c r="H17" s="11">
        <f t="shared" si="0"/>
        <v>-44.024653806131028</v>
      </c>
      <c r="I17" s="6"/>
      <c r="J17" s="6"/>
      <c r="K17" s="6"/>
      <c r="L17" s="11">
        <f t="shared" si="1"/>
        <v>-100000</v>
      </c>
      <c r="M17" s="6"/>
      <c r="N17" s="6"/>
      <c r="O17" s="11">
        <f t="shared" si="2"/>
        <v>-100000</v>
      </c>
    </row>
    <row r="18" spans="2:15">
      <c r="B18">
        <f t="shared" si="3"/>
        <v>65</v>
      </c>
      <c r="C18" s="6">
        <v>1.00284</v>
      </c>
      <c r="D18" s="6">
        <v>1.9000000000000001E-4</v>
      </c>
      <c r="E18" s="6">
        <f t="shared" si="4"/>
        <v>1.905396E-4</v>
      </c>
      <c r="F18" s="6">
        <v>1.0023</v>
      </c>
      <c r="G18" s="6">
        <v>2.0000000000000001E-4</v>
      </c>
      <c r="H18" s="11">
        <f t="shared" si="0"/>
        <v>-53.847074308961048</v>
      </c>
      <c r="I18" s="6"/>
      <c r="J18" s="6"/>
      <c r="K18" s="6"/>
      <c r="L18" s="11">
        <f t="shared" si="1"/>
        <v>-100000</v>
      </c>
      <c r="M18" s="6"/>
      <c r="N18" s="6"/>
      <c r="O18" s="11">
        <f t="shared" si="2"/>
        <v>-100000</v>
      </c>
    </row>
    <row r="19" spans="2:15">
      <c r="B19">
        <f t="shared" si="3"/>
        <v>70</v>
      </c>
      <c r="C19" s="6">
        <v>1.0065299999999999</v>
      </c>
      <c r="D19" s="6">
        <v>1.9000000000000001E-4</v>
      </c>
      <c r="E19" s="6">
        <f t="shared" si="4"/>
        <v>1.9124069999999999E-4</v>
      </c>
      <c r="F19" s="6">
        <v>1.0063</v>
      </c>
      <c r="G19" s="6">
        <v>2.0000000000000001E-4</v>
      </c>
      <c r="H19" s="11">
        <f t="shared" si="0"/>
        <v>-22.850784378006864</v>
      </c>
      <c r="I19" s="6"/>
      <c r="J19" s="6"/>
      <c r="K19" s="6"/>
      <c r="L19" s="11">
        <f t="shared" si="1"/>
        <v>-100000</v>
      </c>
      <c r="M19" s="6"/>
      <c r="N19" s="6"/>
      <c r="O19" s="11">
        <f t="shared" si="2"/>
        <v>-100000</v>
      </c>
    </row>
    <row r="20" spans="2:15">
      <c r="B20">
        <f t="shared" si="3"/>
        <v>75</v>
      </c>
      <c r="C20" s="6">
        <v>1.0104500000000001</v>
      </c>
      <c r="D20" s="6">
        <v>1.8000000000000001E-4</v>
      </c>
      <c r="E20" s="6">
        <f t="shared" si="4"/>
        <v>1.8188100000000003E-4</v>
      </c>
      <c r="F20" s="6">
        <v>1.01</v>
      </c>
      <c r="G20" s="6">
        <v>2.0000000000000001E-4</v>
      </c>
      <c r="H20" s="11">
        <f t="shared" si="0"/>
        <v>-44.534613291113999</v>
      </c>
      <c r="I20" s="6"/>
      <c r="J20" s="6"/>
      <c r="K20" s="6"/>
      <c r="L20" s="11">
        <f t="shared" si="1"/>
        <v>-100000</v>
      </c>
      <c r="M20" s="6"/>
      <c r="N20" s="6"/>
      <c r="O20" s="11">
        <f t="shared" si="2"/>
        <v>-100000</v>
      </c>
    </row>
    <row r="21" spans="2:15">
      <c r="B21">
        <f t="shared" si="3"/>
        <v>80</v>
      </c>
      <c r="C21" s="6">
        <v>1.0140899999999999</v>
      </c>
      <c r="D21" s="6">
        <v>1.9000000000000001E-4</v>
      </c>
      <c r="E21" s="6">
        <f t="shared" si="4"/>
        <v>1.9267709999999999E-4</v>
      </c>
      <c r="F21" s="6">
        <v>1.014</v>
      </c>
      <c r="G21" s="6">
        <v>2.0000000000000001E-4</v>
      </c>
      <c r="H21" s="11">
        <f t="shared" si="0"/>
        <v>-8.8749519273361805</v>
      </c>
      <c r="I21" s="6"/>
      <c r="J21" s="6"/>
      <c r="K21" s="6"/>
      <c r="L21" s="11">
        <f t="shared" si="1"/>
        <v>-100000</v>
      </c>
      <c r="M21" s="6"/>
      <c r="N21" s="6"/>
      <c r="O21" s="11">
        <f t="shared" si="2"/>
        <v>-100000</v>
      </c>
    </row>
    <row r="22" spans="2:15">
      <c r="B22">
        <f>B21+5</f>
        <v>85</v>
      </c>
      <c r="C22" s="6">
        <v>1.0180400000000001</v>
      </c>
      <c r="D22" s="6">
        <v>1.9000000000000001E-4</v>
      </c>
      <c r="E22" s="6">
        <f t="shared" si="4"/>
        <v>1.9342760000000002E-4</v>
      </c>
      <c r="F22" s="6">
        <v>1.0178</v>
      </c>
      <c r="G22" s="6">
        <v>2.0000000000000001E-4</v>
      </c>
      <c r="H22" s="11">
        <f t="shared" si="0"/>
        <v>-23.574712192057085</v>
      </c>
      <c r="I22" s="6"/>
      <c r="J22" s="6"/>
      <c r="K22" s="6"/>
      <c r="L22" s="11">
        <f t="shared" si="1"/>
        <v>-100000</v>
      </c>
      <c r="M22" s="6"/>
      <c r="N22" s="6"/>
      <c r="O22" s="11">
        <f t="shared" si="2"/>
        <v>-100000</v>
      </c>
    </row>
    <row r="23" spans="2:15">
      <c r="B23">
        <f t="shared" si="3"/>
        <v>90</v>
      </c>
      <c r="C23" s="6">
        <f>keff_results!C8</f>
        <v>1.02233</v>
      </c>
      <c r="D23" s="6">
        <f>keff_results!D8</f>
        <v>1.9000000000000001E-4</v>
      </c>
      <c r="E23" s="6">
        <f>keff_results!E8</f>
        <v>1.9424270000000001E-4</v>
      </c>
      <c r="F23" s="6">
        <f>keff_results!F8</f>
        <v>1.0219</v>
      </c>
      <c r="G23" s="6">
        <f>keff_results!G8</f>
        <v>2.0000000000000001E-4</v>
      </c>
      <c r="H23" s="11">
        <f t="shared" si="0"/>
        <v>-42.060782721814917</v>
      </c>
      <c r="I23" s="6">
        <f>keff_results!H8</f>
        <v>0</v>
      </c>
      <c r="J23" s="6">
        <f>keff_results!I8</f>
        <v>0</v>
      </c>
      <c r="K23" s="6">
        <f>keff_results!J8</f>
        <v>0</v>
      </c>
      <c r="L23" s="11">
        <f t="shared" si="1"/>
        <v>-100000</v>
      </c>
      <c r="M23" s="6">
        <f>keff_results!K8</f>
        <v>0</v>
      </c>
      <c r="N23" s="6">
        <f>keff_results!L8</f>
        <v>0</v>
      </c>
      <c r="O23" s="11">
        <f t="shared" si="2"/>
        <v>-100000</v>
      </c>
    </row>
    <row r="25" spans="2:15">
      <c r="B25" s="1" t="s">
        <v>45</v>
      </c>
    </row>
    <row r="27" spans="2:15">
      <c r="B27" s="1" t="s">
        <v>40</v>
      </c>
      <c r="C27" s="1" t="s">
        <v>33</v>
      </c>
      <c r="D27" s="1" t="s">
        <v>27</v>
      </c>
      <c r="E27" s="1" t="s">
        <v>28</v>
      </c>
      <c r="F27" s="1" t="s">
        <v>19</v>
      </c>
      <c r="G27" s="1" t="s">
        <v>28</v>
      </c>
      <c r="H27" s="1" t="s">
        <v>10</v>
      </c>
      <c r="I27" s="1" t="s">
        <v>34</v>
      </c>
      <c r="J27" s="1" t="s">
        <v>27</v>
      </c>
      <c r="K27" s="1" t="s">
        <v>28</v>
      </c>
      <c r="L27" s="1" t="s">
        <v>10</v>
      </c>
      <c r="M27" s="1" t="s">
        <v>11</v>
      </c>
      <c r="N27" s="1" t="s">
        <v>28</v>
      </c>
      <c r="O27" s="1" t="s">
        <v>10</v>
      </c>
    </row>
    <row r="28" spans="2:15">
      <c r="B28">
        <v>0</v>
      </c>
      <c r="C28" s="6">
        <v>0.92054999999999998</v>
      </c>
      <c r="D28" s="6">
        <v>5.9000000000000003E-4</v>
      </c>
      <c r="E28" s="6">
        <f>C28*D28</f>
        <v>5.4312450000000003E-4</v>
      </c>
      <c r="F28" s="6">
        <v>0.88339999999999996</v>
      </c>
      <c r="G28" s="6">
        <v>2.9999999999999997E-4</v>
      </c>
      <c r="H28" s="11">
        <f>($C28-F28)*100000/$C28</f>
        <v>4035.6308728477561</v>
      </c>
      <c r="I28" s="6"/>
      <c r="J28" s="6"/>
      <c r="K28" s="6">
        <f>I28*J28</f>
        <v>0</v>
      </c>
      <c r="L28" s="11">
        <f>($C28-I28)*100000/$C28</f>
        <v>100000</v>
      </c>
      <c r="M28" s="6"/>
      <c r="N28" s="6"/>
      <c r="O28" s="11">
        <f>($C28-M28)*100000/$C28</f>
        <v>100000</v>
      </c>
    </row>
    <row r="29" spans="2:15">
      <c r="B29">
        <f>B28+5</f>
        <v>5</v>
      </c>
      <c r="C29" s="6">
        <v>0.92013</v>
      </c>
      <c r="D29" s="6">
        <v>5.9999999999999995E-4</v>
      </c>
      <c r="E29" s="6">
        <f t="shared" ref="E29:E46" si="5">C29*D29</f>
        <v>5.520779999999999E-4</v>
      </c>
      <c r="F29" s="6">
        <v>0.88329999999999997</v>
      </c>
      <c r="G29" s="6">
        <v>2.9999999999999997E-4</v>
      </c>
      <c r="H29" s="11">
        <f t="shared" ref="H29:H46" si="6">($C29-F29)*100000/$C29</f>
        <v>4002.69527132036</v>
      </c>
      <c r="I29" s="6"/>
      <c r="J29" s="6"/>
      <c r="K29" s="6">
        <f t="shared" ref="K29:K46" si="7">I29*J29</f>
        <v>0</v>
      </c>
      <c r="L29" s="11">
        <f t="shared" ref="L29:L46" si="8">($C29-I29)*100000/$C29</f>
        <v>100000</v>
      </c>
      <c r="M29" s="6"/>
      <c r="N29" s="6"/>
      <c r="O29" s="11">
        <f t="shared" ref="O29:O46" si="9">($C29-M29)*100000/$C29</f>
        <v>100000</v>
      </c>
    </row>
    <row r="30" spans="2:15">
      <c r="B30">
        <f t="shared" ref="B30:B44" si="10">B29+5</f>
        <v>10</v>
      </c>
      <c r="C30" s="6">
        <v>0.92164000000000001</v>
      </c>
      <c r="D30" s="6">
        <v>6.4000000000000005E-4</v>
      </c>
      <c r="E30" s="6">
        <f t="shared" si="5"/>
        <v>5.8984960000000003E-4</v>
      </c>
      <c r="F30" s="6">
        <v>0.88390000000000002</v>
      </c>
      <c r="G30" s="6">
        <v>2.9999999999999997E-4</v>
      </c>
      <c r="H30" s="11">
        <f t="shared" si="6"/>
        <v>4094.8743544117001</v>
      </c>
      <c r="I30" s="6"/>
      <c r="J30" s="6"/>
      <c r="K30" s="6">
        <f t="shared" si="7"/>
        <v>0</v>
      </c>
      <c r="L30" s="11">
        <f t="shared" si="8"/>
        <v>100000</v>
      </c>
      <c r="M30" s="6"/>
      <c r="N30" s="6"/>
      <c r="O30" s="11">
        <f t="shared" si="9"/>
        <v>100000</v>
      </c>
    </row>
    <row r="31" spans="2:15">
      <c r="B31">
        <f t="shared" si="10"/>
        <v>15</v>
      </c>
      <c r="C31" s="6">
        <v>0.92225000000000001</v>
      </c>
      <c r="D31" s="6">
        <v>6.0999999999999997E-4</v>
      </c>
      <c r="E31" s="6">
        <f t="shared" si="5"/>
        <v>5.6257249999999996E-4</v>
      </c>
      <c r="F31" s="6">
        <v>0.88449999999999995</v>
      </c>
      <c r="G31" s="6">
        <v>2.9999999999999997E-4</v>
      </c>
      <c r="H31" s="11">
        <f t="shared" si="6"/>
        <v>4093.2502033071355</v>
      </c>
      <c r="I31" s="6"/>
      <c r="J31" s="6"/>
      <c r="K31" s="6">
        <f t="shared" si="7"/>
        <v>0</v>
      </c>
      <c r="L31" s="11">
        <f t="shared" si="8"/>
        <v>100000</v>
      </c>
      <c r="M31" s="6"/>
      <c r="N31" s="6"/>
      <c r="O31" s="11">
        <f t="shared" si="9"/>
        <v>100000</v>
      </c>
    </row>
    <row r="32" spans="2:15">
      <c r="B32">
        <f t="shared" si="10"/>
        <v>20</v>
      </c>
      <c r="C32" s="6">
        <v>0.92264000000000002</v>
      </c>
      <c r="D32" s="6">
        <v>5.9999999999999995E-4</v>
      </c>
      <c r="E32" s="6">
        <f t="shared" si="5"/>
        <v>5.5358399999999998E-4</v>
      </c>
      <c r="F32" s="6">
        <v>0.88590000000000002</v>
      </c>
      <c r="G32" s="6">
        <v>2.9999999999999997E-4</v>
      </c>
      <c r="H32" s="11">
        <f t="shared" si="6"/>
        <v>3982.0515043787386</v>
      </c>
      <c r="I32" s="6"/>
      <c r="J32" s="6"/>
      <c r="K32" s="6">
        <f t="shared" si="7"/>
        <v>0</v>
      </c>
      <c r="L32" s="11">
        <f t="shared" si="8"/>
        <v>100000</v>
      </c>
      <c r="M32" s="6"/>
      <c r="N32" s="6"/>
      <c r="O32" s="11">
        <f t="shared" si="9"/>
        <v>100000</v>
      </c>
    </row>
    <row r="33" spans="2:15">
      <c r="B33">
        <f t="shared" si="10"/>
        <v>25</v>
      </c>
      <c r="C33" s="6">
        <v>0.92496</v>
      </c>
      <c r="D33" s="6">
        <v>6.4000000000000005E-4</v>
      </c>
      <c r="E33" s="6">
        <f t="shared" si="5"/>
        <v>5.9197440000000002E-4</v>
      </c>
      <c r="F33" s="6">
        <v>0.88759999999999994</v>
      </c>
      <c r="G33" s="6">
        <v>2.9999999999999997E-4</v>
      </c>
      <c r="H33" s="11">
        <f t="shared" si="6"/>
        <v>4039.0935824251924</v>
      </c>
      <c r="I33" s="6"/>
      <c r="J33" s="6"/>
      <c r="K33" s="6">
        <f t="shared" si="7"/>
        <v>0</v>
      </c>
      <c r="L33" s="11">
        <f t="shared" si="8"/>
        <v>100000</v>
      </c>
      <c r="M33" s="6"/>
      <c r="N33" s="6"/>
      <c r="O33" s="11">
        <f t="shared" si="9"/>
        <v>100000</v>
      </c>
    </row>
    <row r="34" spans="2:15">
      <c r="B34">
        <f t="shared" si="10"/>
        <v>30</v>
      </c>
      <c r="C34" s="6">
        <v>0.92740999999999996</v>
      </c>
      <c r="D34" s="6">
        <v>5.8E-4</v>
      </c>
      <c r="E34" s="6">
        <f t="shared" si="5"/>
        <v>5.3789780000000002E-4</v>
      </c>
      <c r="F34" s="6">
        <v>0.88939999999999997</v>
      </c>
      <c r="G34" s="6">
        <v>2.9999999999999997E-4</v>
      </c>
      <c r="H34" s="11">
        <f t="shared" si="6"/>
        <v>4098.5109067187095</v>
      </c>
      <c r="I34" s="6"/>
      <c r="J34" s="6"/>
      <c r="K34" s="6">
        <f t="shared" si="7"/>
        <v>0</v>
      </c>
      <c r="L34" s="11">
        <f t="shared" si="8"/>
        <v>100000</v>
      </c>
      <c r="M34" s="6"/>
      <c r="N34" s="6"/>
      <c r="O34" s="11">
        <f t="shared" si="9"/>
        <v>100000</v>
      </c>
    </row>
    <row r="35" spans="2:15">
      <c r="B35">
        <f t="shared" si="10"/>
        <v>35</v>
      </c>
      <c r="C35" s="6">
        <v>0.92969999999999997</v>
      </c>
      <c r="D35" s="6">
        <v>6.0999999999999997E-4</v>
      </c>
      <c r="E35" s="6">
        <f t="shared" si="5"/>
        <v>5.6711700000000001E-4</v>
      </c>
      <c r="F35" s="6">
        <v>0.89180000000000004</v>
      </c>
      <c r="G35" s="6">
        <v>2.9999999999999997E-4</v>
      </c>
      <c r="H35" s="11">
        <f t="shared" si="6"/>
        <v>4076.5838442508266</v>
      </c>
      <c r="I35" s="6"/>
      <c r="J35" s="6"/>
      <c r="K35" s="6">
        <f t="shared" si="7"/>
        <v>0</v>
      </c>
      <c r="L35" s="11">
        <f t="shared" si="8"/>
        <v>100000</v>
      </c>
      <c r="M35" s="6"/>
      <c r="N35" s="6"/>
      <c r="O35" s="11">
        <f t="shared" si="9"/>
        <v>100000</v>
      </c>
    </row>
    <row r="36" spans="2:15">
      <c r="B36">
        <f t="shared" si="10"/>
        <v>40</v>
      </c>
      <c r="C36" s="6">
        <v>0.93152999999999997</v>
      </c>
      <c r="D36" s="6">
        <v>6.2E-4</v>
      </c>
      <c r="E36" s="6">
        <f t="shared" si="5"/>
        <v>5.7754859999999998E-4</v>
      </c>
      <c r="F36" s="6">
        <v>0.89429999999999998</v>
      </c>
      <c r="G36" s="6">
        <v>2.9999999999999997E-4</v>
      </c>
      <c r="H36" s="11">
        <f t="shared" si="6"/>
        <v>3996.6506714759576</v>
      </c>
      <c r="I36" s="6"/>
      <c r="J36" s="6"/>
      <c r="K36" s="6">
        <f t="shared" si="7"/>
        <v>0</v>
      </c>
      <c r="L36" s="11">
        <f t="shared" si="8"/>
        <v>100000</v>
      </c>
      <c r="M36" s="6"/>
      <c r="N36" s="6"/>
      <c r="O36" s="11">
        <f t="shared" si="9"/>
        <v>100000</v>
      </c>
    </row>
    <row r="37" spans="2:15">
      <c r="B37">
        <f t="shared" si="10"/>
        <v>45</v>
      </c>
      <c r="C37" s="6">
        <v>0.93469000000000002</v>
      </c>
      <c r="D37" s="6">
        <v>6.6E-4</v>
      </c>
      <c r="E37" s="6">
        <f t="shared" si="5"/>
        <v>6.1689540000000004E-4</v>
      </c>
      <c r="F37" s="6">
        <v>0.8972</v>
      </c>
      <c r="G37" s="6">
        <v>2.9999999999999997E-4</v>
      </c>
      <c r="H37" s="11">
        <f t="shared" si="6"/>
        <v>4010.9555039638835</v>
      </c>
      <c r="I37" s="6"/>
      <c r="J37" s="6"/>
      <c r="K37" s="6">
        <f t="shared" si="7"/>
        <v>0</v>
      </c>
      <c r="L37" s="11">
        <f t="shared" si="8"/>
        <v>100000</v>
      </c>
      <c r="M37" s="6"/>
      <c r="N37" s="6"/>
      <c r="O37" s="11">
        <f t="shared" si="9"/>
        <v>100000</v>
      </c>
    </row>
    <row r="38" spans="2:15">
      <c r="B38">
        <f t="shared" si="10"/>
        <v>50</v>
      </c>
      <c r="C38" s="6">
        <v>0.93779999999999997</v>
      </c>
      <c r="D38" s="6">
        <v>6.0999999999999997E-4</v>
      </c>
      <c r="E38" s="6">
        <f t="shared" si="5"/>
        <v>5.7205799999999996E-4</v>
      </c>
      <c r="F38" s="6">
        <v>0.90129999999999999</v>
      </c>
      <c r="G38" s="6">
        <v>2.9999999999999997E-4</v>
      </c>
      <c r="H38" s="11">
        <f t="shared" si="6"/>
        <v>3892.087865216462</v>
      </c>
      <c r="I38" s="6"/>
      <c r="J38" s="6"/>
      <c r="K38" s="6">
        <f t="shared" si="7"/>
        <v>0</v>
      </c>
      <c r="L38" s="11">
        <f t="shared" si="8"/>
        <v>100000</v>
      </c>
      <c r="M38" s="6"/>
      <c r="N38" s="6"/>
      <c r="O38" s="11">
        <f t="shared" si="9"/>
        <v>100000</v>
      </c>
    </row>
    <row r="39" spans="2:15">
      <c r="B39">
        <f t="shared" si="10"/>
        <v>55</v>
      </c>
      <c r="C39" s="6">
        <v>0.94164000000000003</v>
      </c>
      <c r="D39" s="6">
        <v>6.2E-4</v>
      </c>
      <c r="E39" s="6">
        <f t="shared" si="5"/>
        <v>5.8381679999999997E-4</v>
      </c>
      <c r="F39" s="6">
        <v>0.90439999999999998</v>
      </c>
      <c r="G39" s="6">
        <v>2.9999999999999997E-4</v>
      </c>
      <c r="H39" s="11">
        <f t="shared" si="6"/>
        <v>3954.8022598870107</v>
      </c>
      <c r="I39" s="6"/>
      <c r="J39" s="6"/>
      <c r="K39" s="6">
        <f t="shared" si="7"/>
        <v>0</v>
      </c>
      <c r="L39" s="11">
        <f t="shared" si="8"/>
        <v>100000</v>
      </c>
      <c r="M39" s="6"/>
      <c r="N39" s="6"/>
      <c r="O39" s="11">
        <f t="shared" si="9"/>
        <v>100000</v>
      </c>
    </row>
    <row r="40" spans="2:15">
      <c r="B40">
        <f t="shared" si="10"/>
        <v>60</v>
      </c>
      <c r="C40" s="6">
        <v>0.94391999999999998</v>
      </c>
      <c r="D40" s="6">
        <v>6.0999999999999997E-4</v>
      </c>
      <c r="E40" s="6">
        <f t="shared" si="5"/>
        <v>5.7579119999999994E-4</v>
      </c>
      <c r="F40" s="6">
        <v>0.90690000000000004</v>
      </c>
      <c r="G40" s="6">
        <v>2.9999999999999997E-4</v>
      </c>
      <c r="H40" s="11">
        <f t="shared" si="6"/>
        <v>3921.9425375031719</v>
      </c>
      <c r="I40" s="6"/>
      <c r="J40" s="6"/>
      <c r="K40" s="6">
        <f t="shared" si="7"/>
        <v>0</v>
      </c>
      <c r="L40" s="11">
        <f t="shared" si="8"/>
        <v>100000</v>
      </c>
      <c r="M40" s="6"/>
      <c r="N40" s="6"/>
      <c r="O40" s="11">
        <f t="shared" si="9"/>
        <v>100000</v>
      </c>
    </row>
    <row r="41" spans="2:15">
      <c r="B41">
        <f t="shared" si="10"/>
        <v>65</v>
      </c>
      <c r="C41" s="6">
        <v>0.94706999999999997</v>
      </c>
      <c r="D41" s="6">
        <v>6.4000000000000005E-4</v>
      </c>
      <c r="E41" s="6">
        <f t="shared" si="5"/>
        <v>6.0612480000000004E-4</v>
      </c>
      <c r="F41" s="6">
        <v>0.91090000000000004</v>
      </c>
      <c r="G41" s="6">
        <v>2.9999999999999997E-4</v>
      </c>
      <c r="H41" s="11">
        <f t="shared" si="6"/>
        <v>3819.1474758993445</v>
      </c>
      <c r="I41" s="6"/>
      <c r="J41" s="6"/>
      <c r="K41" s="6">
        <f t="shared" si="7"/>
        <v>0</v>
      </c>
      <c r="L41" s="11">
        <f t="shared" si="8"/>
        <v>100000</v>
      </c>
      <c r="M41" s="6"/>
      <c r="N41" s="6"/>
      <c r="O41" s="11">
        <f t="shared" si="9"/>
        <v>100000</v>
      </c>
    </row>
    <row r="42" spans="2:15">
      <c r="B42">
        <f t="shared" si="10"/>
        <v>70</v>
      </c>
      <c r="C42" s="6">
        <v>0.95181000000000004</v>
      </c>
      <c r="D42" s="6">
        <v>6.0999999999999997E-4</v>
      </c>
      <c r="E42" s="6">
        <f t="shared" si="5"/>
        <v>5.8060410000000001E-4</v>
      </c>
      <c r="F42" s="6">
        <v>0.91510000000000002</v>
      </c>
      <c r="G42" s="6">
        <v>2.9999999999999997E-4</v>
      </c>
      <c r="H42" s="11">
        <f t="shared" si="6"/>
        <v>3856.8621888822368</v>
      </c>
      <c r="I42" s="6"/>
      <c r="J42" s="6"/>
      <c r="K42" s="6">
        <f t="shared" si="7"/>
        <v>0</v>
      </c>
      <c r="L42" s="11">
        <f t="shared" si="8"/>
        <v>100000</v>
      </c>
      <c r="M42" s="6"/>
      <c r="N42" s="6"/>
      <c r="O42" s="11">
        <f t="shared" si="9"/>
        <v>100000</v>
      </c>
    </row>
    <row r="43" spans="2:15">
      <c r="B43">
        <f t="shared" si="10"/>
        <v>75</v>
      </c>
      <c r="C43" s="6"/>
      <c r="D43" s="6"/>
      <c r="E43" s="6">
        <f t="shared" si="5"/>
        <v>0</v>
      </c>
      <c r="F43" s="6">
        <v>0.91910000000000003</v>
      </c>
      <c r="G43" s="6">
        <v>2.9999999999999997E-4</v>
      </c>
      <c r="H43" s="11" t="e">
        <f t="shared" si="6"/>
        <v>#DIV/0!</v>
      </c>
      <c r="I43" s="6"/>
      <c r="J43" s="6"/>
      <c r="K43" s="6">
        <f t="shared" si="7"/>
        <v>0</v>
      </c>
      <c r="L43" s="11" t="e">
        <f t="shared" si="8"/>
        <v>#DIV/0!</v>
      </c>
      <c r="M43" s="6"/>
      <c r="N43" s="6"/>
      <c r="O43" s="11" t="e">
        <f t="shared" si="9"/>
        <v>#DIV/0!</v>
      </c>
    </row>
    <row r="44" spans="2:15">
      <c r="B44">
        <f t="shared" si="10"/>
        <v>80</v>
      </c>
      <c r="C44" s="6"/>
      <c r="D44" s="6"/>
      <c r="E44" s="6">
        <f t="shared" si="5"/>
        <v>0</v>
      </c>
      <c r="F44" s="6">
        <v>0.92279999999999995</v>
      </c>
      <c r="G44" s="6">
        <v>2.9999999999999997E-4</v>
      </c>
      <c r="H44" s="11" t="e">
        <f t="shared" si="6"/>
        <v>#DIV/0!</v>
      </c>
      <c r="I44" s="6"/>
      <c r="J44" s="6"/>
      <c r="K44" s="6">
        <f t="shared" si="7"/>
        <v>0</v>
      </c>
      <c r="L44" s="11" t="e">
        <f t="shared" si="8"/>
        <v>#DIV/0!</v>
      </c>
      <c r="M44" s="6"/>
      <c r="N44" s="6"/>
      <c r="O44" s="11" t="e">
        <f t="shared" si="9"/>
        <v>#DIV/0!</v>
      </c>
    </row>
    <row r="45" spans="2:15">
      <c r="B45">
        <f>B44+5</f>
        <v>85</v>
      </c>
      <c r="C45" s="6"/>
      <c r="D45" s="6"/>
      <c r="E45" s="6">
        <f t="shared" si="5"/>
        <v>0</v>
      </c>
      <c r="F45" s="6">
        <v>0.92720000000000002</v>
      </c>
      <c r="G45" s="6">
        <v>2.9999999999999997E-4</v>
      </c>
      <c r="H45" s="11" t="e">
        <f t="shared" si="6"/>
        <v>#DIV/0!</v>
      </c>
      <c r="I45" s="6"/>
      <c r="J45" s="6"/>
      <c r="K45" s="6">
        <f t="shared" si="7"/>
        <v>0</v>
      </c>
      <c r="L45" s="11" t="e">
        <f t="shared" si="8"/>
        <v>#DIV/0!</v>
      </c>
      <c r="M45" s="6"/>
      <c r="N45" s="6"/>
      <c r="O45" s="11" t="e">
        <f t="shared" si="9"/>
        <v>#DIV/0!</v>
      </c>
    </row>
    <row r="46" spans="2:15">
      <c r="B46">
        <f t="shared" ref="B46" si="11">B45+5</f>
        <v>90</v>
      </c>
      <c r="C46" s="6"/>
      <c r="D46" s="6"/>
      <c r="E46" s="6">
        <f t="shared" si="5"/>
        <v>0</v>
      </c>
      <c r="F46" s="6">
        <v>0.93149999999999999</v>
      </c>
      <c r="G46" s="6">
        <v>2.9999999999999997E-4</v>
      </c>
      <c r="H46" s="11" t="e">
        <f t="shared" si="6"/>
        <v>#DIV/0!</v>
      </c>
      <c r="I46" s="6"/>
      <c r="J46" s="6"/>
      <c r="K46" s="6">
        <f t="shared" si="7"/>
        <v>0</v>
      </c>
      <c r="L46" s="11" t="e">
        <f t="shared" si="8"/>
        <v>#DIV/0!</v>
      </c>
      <c r="M46" s="6"/>
      <c r="N46" s="6"/>
      <c r="O46" s="11" t="e">
        <f t="shared" si="9"/>
        <v>#DIV/0!</v>
      </c>
    </row>
    <row r="48" spans="2:15">
      <c r="C48" s="2"/>
      <c r="D48" s="2"/>
      <c r="E48" s="2"/>
      <c r="F48" s="2"/>
    </row>
  </sheetData>
  <conditionalFormatting sqref="O5:O23 L5:L23 H5:H23">
    <cfRule type="cellIs" dxfId="1" priority="2" operator="notBetween">
      <formula>-200</formula>
      <formula>200</formula>
    </cfRule>
  </conditionalFormatting>
  <conditionalFormatting sqref="H28:H46 L28:L46 O28:O46">
    <cfRule type="cellIs" dxfId="0" priority="1" operator="notBetween">
      <formula>-200</formula>
      <formula>200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keff_results</vt:lpstr>
      <vt:lpstr>fuel_pin_results</vt:lpstr>
      <vt:lpstr>fuel_assembly_results</vt:lpstr>
      <vt:lpstr>subcritical_core_results</vt:lpstr>
      <vt:lpstr>critical_core_results</vt:lpstr>
      <vt:lpstr>fully_withdrawn_core_results</vt:lpstr>
      <vt:lpstr>subcritical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Emma Stewart</cp:lastModifiedBy>
  <cp:revision>147</cp:revision>
  <dcterms:created xsi:type="dcterms:W3CDTF">2018-10-05T10:53:10Z</dcterms:created>
  <dcterms:modified xsi:type="dcterms:W3CDTF">2023-09-01T08:37:37Z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