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單總覽" sheetId="1" r:id="rId5"/>
    <sheet state="visible" name="MS Layout" sheetId="2" r:id="rId6"/>
    <sheet state="hidden" name="設定" sheetId="3" r:id="rId7"/>
    <sheet state="hidden" name="_BODA_META" sheetId="4" r:id="rId8"/>
    <sheet state="hidden" name="_BODA_BOTTOM" sheetId="5" r:id="rId9"/>
    <sheet state="hidden" name="_BODA_BOTTOM_STATE" sheetId="6" r:id="rId10"/>
    <sheet state="hidden" name="_BODA_RULES" sheetId="7" r:id="rId11"/>
  </sheets>
  <definedNames>
    <definedName hidden="1" localSheetId="0" name="_xlnm._FilterDatabase">'工單總覽'!$A$20:$I$32</definedName>
    <definedName hidden="1" localSheetId="1" name="_xlnm._FilterDatabase">'MS Layout'!$A$1:$AG$1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tc={017bef6c-147d-42dc-85e2-a7393f48f917}</author>
    <author>tc={022b0b25-62d5-4a16-8b82-036421b52c4c}</author>
    <author>tc={3f79985c-3126-43cc-992b-f2eb2bf38b9b}</author>
    <author>tc={4f139774-fcce-4e49-ad51-6cb128b4ec99}</author>
    <author>tc={da6d9b0d-7c25-4140-8577-2001fc99b99d}</author>
  </authors>
  <commentList>
    <comment authorId="0" ref="D100">
      <text>
        <t xml:space="preserve">填寫規則：限4+4個字
匯回 BODA 時會自動補上 $ 與千分位，並套用禁用語規則；Excel 內直接輸入不會即時改寫。</t>
      </text>
    </comment>
    <comment authorId="0" ref="L364">
      <text>
        <t xml:space="preserve">填寫規則：逛逛去
匯回 BODA 時會自動補上 $ 與千分位，並套用禁用語規則；Excel 內直接輸入不會即時改寫。</t>
      </text>
    </comment>
    <comment authorId="0" ref="N430">
      <text>
        <t xml:space="preserve">填寫規則：內文一排最多09字內
匯回 BODA 時會自動補上 $ 與千分位，並套用禁用語規則；Excel 內直接輸入不會即時改寫。</t>
      </text>
    </comment>
    <comment authorId="0" ref="N397">
      <text>
        <t xml:space="preserve">填寫規則：促標最多6字
匯回 BODA 時會自動補上 $ 與千分位，並套用禁用語規則；Excel 內直接輸入不會即時改寫。</t>
      </text>
    </comment>
    <comment authorId="0" ref="P463">
      <text>
        <t xml:space="preserve">填寫規則：內文一排06字
匯回 BODA 時會自動補上 $ 與千分位，並套用禁用語規則；Excel 內直接輸入不會即時改寫。</t>
      </text>
    </comment>
    <comment authorId="0" ref="D34">
      <text>
        <t xml:space="preserve">填寫規則：(檔名/券名)</t>
      </text>
    </comment>
    <comment authorId="0" ref="P364">
      <text>
        <t xml:space="preserve">填寫規則：逛逛去
匯回 BODA 時會自動補上 $ 與千分位，並套用禁用語規則；Excel 內直接輸入不會即時改寫。</t>
      </text>
    </comment>
    <comment authorId="0" ref="I100">
      <text>
        <t xml:space="preserve">填寫規則：限4+4個字
匯回 BODA 時會自動補上 $ 與千分位，並套用禁用語規則；Excel 內直接輸入不會即時改寫。</t>
      </text>
    </comment>
    <comment authorId="0" ref="I67">
      <text>
        <t xml:space="preserve">填寫規則：限10個字
匯回 BODA 時會自動補上 $ 與千分位，並套用禁用語規則；Excel 內直接輸入不會即時改寫。</t>
      </text>
    </comment>
    <comment authorId="0" ref="I34">
      <text>
        <t xml:space="preserve">填寫規則：(檔名/券名)</t>
      </text>
    </comment>
    <comment authorId="0" ref="N67">
      <text>
        <t xml:space="preserve">填寫規則：限5個字
匯回 BODA 時會自動補上 $ 與千分位，並套用禁用語規則；Excel 內直接輸入不會即時改寫。</t>
      </text>
    </comment>
    <comment authorId="0" ref="N34">
      <text>
        <t xml:space="preserve">填寫規則：(檔名/券名)</t>
      </text>
    </comment>
    <comment authorId="0" ref="D464">
      <text>
        <t xml:space="preserve">填寫規則：項目文字04字
匯回 BODA 時會自動補上 $ 與千分位，並套用禁用語規則；Excel 內直接輸入不會即時改寫。</t>
      </text>
    </comment>
    <comment authorId="0" ref="D398">
      <text>
        <t xml:space="preserve">填寫規則：促標最多6字
匯回 BODA 時會自動補上 $ 與千分位，並套用禁用語規則；Excel 內直接輸入不會即時改寫。</t>
      </text>
    </comment>
    <comment authorId="0" ref="H464">
      <text>
        <t xml:space="preserve">填寫規則：內文一排06字
匯回 BODA 時會自動補上 $ 與千分位，並套用禁用語規則；Excel 內直接輸入不會即時改寫。</t>
      </text>
    </comment>
    <comment authorId="0" ref="I398">
      <text>
        <t xml:space="preserve">填寫規則：促標最多6字
匯回 BODA 時會自動補上 $ 與千分位，並套用禁用語規則；Excel 內直接輸入不會即時改寫。</t>
      </text>
    </comment>
    <comment authorId="0" ref="L464">
      <text>
        <t xml:space="preserve">填寫規則：內文一排06字
匯回 BODA 時會自動補上 $ 與千分位，並套用禁用語規則；Excel 內直接輸入不會即時改寫。</t>
      </text>
    </comment>
    <comment authorId="0" ref="H299">
      <text>
        <t xml:space="preserve">填寫規則：小字最多可9個字內
匯回 BODA 時會自動補上 $ 與千分位，並套用禁用語規則；Excel 內直接輸入不會即時改寫。</t>
      </text>
    </comment>
    <comment authorId="0" ref="D101">
      <text>
        <t xml:space="preserve">填寫規則：限4+4個字
匯回 BODA 時會自動補上 $ 與千分位，並套用禁用語規則；Excel 內直接輸入不會即時改寫。</t>
      </text>
    </comment>
    <comment authorId="0" ref="N398">
      <text>
        <t xml:space="preserve">填寫規則：促標最多6字
匯回 BODA 時會自動補上 $ 與千分位，並套用禁用語規則；Excel 內直接輸入不會即時改寫。</t>
      </text>
    </comment>
    <comment authorId="0" ref="P464">
      <text>
        <t xml:space="preserve">填寫規則：內文一排06字
匯回 BODA 時會自動補上 $ 與千分位，並套用禁用語規則；Excel 內直接輸入不會即時改寫。</t>
      </text>
    </comment>
    <comment authorId="0" ref="D35">
      <text>
        <t xml:space="preserve">填寫規則：限4+4個字
匯回 BODA 時會自動補上 $ 與千分位，並套用禁用語規則；Excel 內直接輸入不會即時改寫。</t>
      </text>
    </comment>
    <comment authorId="0" ref="I101">
      <text>
        <t xml:space="preserve">填寫規則：限4+4個字
匯回 BODA 時會自動補上 $ 與千分位，並套用禁用語規則；Excel 內直接輸入不會即時改寫。</t>
      </text>
    </comment>
    <comment authorId="0" ref="I68">
      <text>
        <t xml:space="preserve">填寫規則：限5個字
匯回 BODA 時會自動補上 $ 與千分位，並套用禁用語規則；Excel 內直接輸入不會即時改寫。</t>
      </text>
    </comment>
    <comment authorId="0" ref="I35">
      <text>
        <t xml:space="preserve">填寫規則：限8個字
匯回 BODA 時會自動補上 $ 與千分位，並套用禁用語規則；Excel 內直接輸入不會即時改寫。</t>
      </text>
    </comment>
    <comment authorId="0" ref="N35">
      <text>
        <t xml:space="preserve">填寫規則：限10個字
匯回 BODA 時會自動補上 $ 與千分位，並套用禁用語規則；Excel 內直接輸入不會即時改寫。</t>
      </text>
    </comment>
    <comment authorId="0" ref="D399">
      <text>
        <t xml:space="preserve">填寫規則：文案一排4字
匯回 BODA 時會自動補上 $ 與千分位，並套用禁用語規則；Excel 內直接輸入不會即時改寫。</t>
      </text>
    </comment>
    <comment authorId="0" ref="D333">
      <text>
        <t xml:space="preserve">填寫規則：促標最多8個字內
匯回 BODA 時會自動補上 $ 與千分位，並套用禁用語規則；Excel 內直接輸入不會即時改寫。</t>
      </text>
    </comment>
    <comment authorId="0" ref="D234">
      <text>
        <t xml:space="preserve">填寫規則：(檔名/券名)
匯回 BODA 時會自動補上 $ 與千分位，並套用禁用語規則；Excel 內直接輸入不會即時改寫。</t>
      </text>
    </comment>
    <comment authorId="0" ref="I399">
      <text>
        <t xml:space="preserve">填寫規則：文案一排4字
匯回 BODA 時會自動補上 $ 與千分位，並套用禁用語規則；Excel 內直接輸入不會即時改寫。</t>
      </text>
    </comment>
    <comment authorId="0" ref="H333">
      <text>
        <t xml:space="preserve">填寫規則：促標最多8個字內
匯回 BODA 時會自動補上 $ 與千分位，並套用禁用語規則；Excel 內直接輸入不會即時改寫。</t>
      </text>
    </comment>
    <comment authorId="0" ref="D168">
      <text>
        <t xml:space="preserve">填寫規則：限12個字
匯回 BODA 時會自動補上 $ 與千分位，並套用禁用語規則；Excel 內直接輸入不會即時改寫。</t>
      </text>
    </comment>
    <comment authorId="0" ref="H300">
      <text>
        <t xml:space="preserve">填寫規則：逛逛去
匯回 BODA 時會自動補上 $ 與千分位，並套用禁用語規則；Excel 內直接輸入不會即時改寫。</t>
      </text>
    </comment>
    <comment authorId="0" ref="D135">
      <text>
        <t xml:space="preserve">填寫規則：限8個字
匯回 BODA 時會自動補上 $ 與千分位，並套用禁用語規則；Excel 內直接輸入不會即時改寫。</t>
      </text>
    </comment>
    <comment authorId="0" ref="D102">
      <text>
        <t xml:space="preserve">填寫規則：限5個字
匯回 BODA 時會自動補上 $ 與千分位，並套用禁用語規則；Excel 內直接輸入不會即時改寫。</t>
      </text>
    </comment>
    <comment authorId="0" ref="H234">
      <text>
        <t xml:space="preserve">填寫規則：(檔名/券名)
匯回 BODA 時會自動補上 $ 與千分位，並套用禁用語規則；Excel 內直接輸入不會即時改寫。</t>
      </text>
    </comment>
    <comment authorId="0" ref="N399">
      <text>
        <t xml:space="preserve">填寫規則：(檔名)</t>
      </text>
    </comment>
    <comment authorId="0" ref="D36">
      <text>
        <t xml:space="preserve">填寫規則：限4+4個字
匯回 BODA 時會自動補上 $ 與千分位，並套用禁用語規則；Excel 內直接輸入不會即時改寫。</t>
      </text>
    </comment>
    <comment authorId="0" ref="L234">
      <text>
        <t xml:space="preserve">填寫規則：(檔名/券名)
匯回 BODA 時會自動補上 $ 與千分位，並套用禁用語規則；Excel 內直接輸入不會即時改寫。</t>
      </text>
    </comment>
    <comment authorId="0" ref="I102">
      <text>
        <t xml:space="preserve">填寫規則：限5個字
匯回 BODA 時會自動補上 $ 與千分位，並套用禁用語規則；Excel 內直接輸入不會即時改寫。</t>
      </text>
    </comment>
    <comment authorId="0" ref="L168">
      <text>
        <t xml:space="preserve">填寫規則：限12個字
匯回 BODA 時會自動補上 $ 與千分位，並套用禁用語規則；Excel 內直接輸入不會即時改寫。</t>
      </text>
    </comment>
    <comment authorId="0" ref="I36">
      <text>
        <t xml:space="preserve">填寫規則：限3個字
匯回 BODA 時會自動補上 $ 與千分位，並套用禁用語規則；Excel 內直接輸入不會即時改寫。</t>
      </text>
    </comment>
    <comment authorId="0" ref="L135">
      <text>
        <t xml:space="preserve">填寫規則：限8個字
匯回 BODA 時會自動補上 $ 與千分位，並套用禁用語規則；Excel 內直接輸入不會即時改寫。</t>
      </text>
    </comment>
    <comment authorId="0" ref="P234">
      <text>
        <t xml:space="preserve">填寫規則：(檔名/券名)
匯回 BODA 時會自動補上 $ 與千分位，並套用禁用語規則；Excel 內直接輸入不會即時改寫。</t>
      </text>
    </comment>
    <comment authorId="0" ref="N36">
      <text>
        <t xml:space="preserve">填寫規則：限3個字
匯回 BODA 時會自動補上 $ 與千分位，並套用禁用語規則；Excel 內直接輸入不會即時改寫。</t>
      </text>
    </comment>
    <comment authorId="0" ref="D433">
      <text>
        <t xml:space="preserve">填寫規則：項目文字04字
匯回 BODA 時會自動補上 $ 與千分位，並套用禁用語規則；Excel 內直接輸入不會即時改寫。</t>
      </text>
    </comment>
    <comment authorId="0" ref="D400">
      <text>
        <t xml:space="preserve">填寫規則：文案一排4字
匯回 BODA 時會自動補上 $ 與千分位，並套用禁用語規則；Excel 內直接輸入不會即時改寫。</t>
      </text>
    </comment>
    <comment authorId="0" ref="D367">
      <text>
        <t xml:space="preserve">填寫規則：促標5字內
匯回 BODA 時會自動補上 $ 與千分位，並套用禁用語規則；Excel 內直接輸入不會即時改寫。</t>
      </text>
    </comment>
    <comment authorId="0" ref="D334">
      <text>
        <t xml:space="preserve">填寫規則：(圖檔名)</t>
      </text>
    </comment>
    <comment authorId="0" ref="D268">
      <text>
        <t xml:space="preserve">填寫規則：促標最多6個字內
匯回 BODA 時會自動補上 $ 與千分位，並套用禁用語規則；Excel 內直接輸入不會即時改寫。</t>
      </text>
    </comment>
    <comment authorId="0" ref="I433">
      <text>
        <t xml:space="preserve">填寫規則：內文一排最多09字內
匯回 BODA 時會自動補上 $ 與千分位，並套用禁用語規則；Excel 內直接輸入不會即時改寫。</t>
      </text>
    </comment>
    <comment authorId="0" ref="D235">
      <text>
        <t xml:space="preserve">填寫規則：(檔名/券名)</t>
      </text>
    </comment>
    <comment authorId="0" ref="H367">
      <text>
        <t xml:space="preserve">填寫規則：促標5字內
匯回 BODA 時會自動補上 $ 與千分位，並套用禁用語規則；Excel 內直接輸入不會即時改寫。</t>
      </text>
    </comment>
    <comment authorId="0" ref="I400">
      <text>
        <t xml:space="preserve">填寫規則：文案一排4字
匯回 BODA 時會自動補上 $ 與千分位，並套用禁用語規則；Excel 內直接輸入不會即時改寫。</t>
      </text>
    </comment>
    <comment authorId="0" ref="D202">
      <text>
        <t xml:space="preserve">填寫規則：限12個字
匯回 BODA 時會自動補上 $ 與千分位，並套用禁用語規則；Excel 內直接輸入不會即時改寫。</t>
      </text>
    </comment>
    <comment authorId="0" ref="H334">
      <text>
        <t xml:space="preserve">填寫規則：(圖檔名)</t>
      </text>
    </comment>
    <comment authorId="0" ref="D169">
      <text>
        <t xml:space="preserve">填寫規則：(檔名/券名)</t>
      </text>
    </comment>
    <comment authorId="0" ref="D136">
      <text>
        <t xml:space="preserve">填寫規則：(檔名/券名)
匯回 BODA 時會自動補上 $ 與千分位，並套用禁用語規則；Excel 內直接輸入不會即時改寫。</t>
      </text>
    </comment>
    <comment authorId="0" ref="H268">
      <text>
        <t xml:space="preserve">填寫規則：促標最多6個字內
匯回 BODA 時會自動補上 $ 與千分位，並套用禁用語規則；Excel 內直接輸入不會即時改寫。</t>
      </text>
    </comment>
    <comment authorId="0" ref="H235">
      <text>
        <t xml:space="preserve">填寫規則：(檔名/券名)</t>
      </text>
    </comment>
    <comment authorId="0" ref="L367">
      <text>
        <t xml:space="preserve">填寫規則：促標5字內
匯回 BODA 時會自動補上 $ 與千分位，並套用禁用語規則；Excel 內直接輸入不會即時改寫。</t>
      </text>
    </comment>
    <comment authorId="0" ref="N433">
      <text>
        <t xml:space="preserve">填寫規則：內文一排最多09字內
匯回 BODA 時會自動補上 $ 與千分位，並套用禁用語規則；Excel 內直接輸入不會即時改寫。</t>
      </text>
    </comment>
    <comment authorId="0" ref="D37">
      <text>
        <t xml:space="preserve">填寫規則：限5個字
匯回 BODA 時會自動補上 $ 與千分位，並套用禁用語規則；Excel 內直接輸入不會即時改寫。</t>
      </text>
    </comment>
    <comment authorId="0" ref="D4">
      <text>
        <t xml:space="preserve">填寫規則：限8個字
匯回 BODA 時會自動補上 $ 與千分位，並套用禁用語規則；Excel 內直接輸入不會即時改寫。</t>
      </text>
    </comment>
    <comment authorId="0" ref="L235">
      <text>
        <t xml:space="preserve">填寫規則：(檔名/券名)</t>
      </text>
    </comment>
    <comment authorId="0" ref="P367">
      <text>
        <t xml:space="preserve">填寫規則：促標5字內
匯回 BODA 時會自動補上 $ 與千分位，並套用禁用語規則；Excel 內直接輸入不會即時改寫。</t>
      </text>
    </comment>
    <comment authorId="0" ref="I103">
      <text>
        <t xml:space="preserve">填寫規則：限3個字
匯回 BODA 時會自動補上 $ 與千分位，並套用禁用語規則；Excel 內直接輸入不會即時改寫。</t>
      </text>
    </comment>
    <comment authorId="0" ref="L169">
      <text>
        <t xml:space="preserve">填寫規則：(檔名/券名)</t>
      </text>
    </comment>
    <comment authorId="0" ref="L136">
      <text>
        <t xml:space="preserve">填寫規則：(檔名/券名)
匯回 BODA 時會自動補上 $ 與千分位，並套用禁用語規則；Excel 內直接輸入不會即時改寫。</t>
      </text>
    </comment>
    <comment authorId="0" ref="I4">
      <text>
        <t xml:space="preserve">填寫規則：限8個字
匯回 BODA 時會自動補上 $ 與千分位，並套用禁用語規則；Excel 內直接輸入不會即時改寫。</t>
      </text>
    </comment>
    <comment authorId="0" ref="P235">
      <text>
        <t xml:space="preserve">填寫規則：(檔名/券名)</t>
      </text>
    </comment>
    <comment authorId="0" ref="N4">
      <text>
        <t xml:space="preserve">填寫規則：限8個字
匯回 BODA 時會自動補上 $ 與千分位，並套用禁用語規則；Excel 內直接輸入不會即時改寫。</t>
      </text>
    </comment>
    <comment authorId="0" ref="D467">
      <text>
        <t xml:space="preserve">填寫規則：內文一排最多9字內
匯回 BODA 時會自動補上 $ 與千分位，並套用禁用語規則；Excel 內直接輸入不會即時改寫。</t>
      </text>
    </comment>
    <comment authorId="0" ref="D434">
      <text>
        <t xml:space="preserve">填寫規則：項目文字04字
匯回 BODA 時會自動補上 $ 與千分位，並套用禁用語規則；Excel 內直接輸入不會即時改寫。</t>
      </text>
    </comment>
    <comment authorId="0" ref="D401">
      <text>
        <t xml:space="preserve">填寫規則：刷卡去
匯回 BODA 時會自動補上 $ 與千分位，並套用禁用語規則；Excel 內直接輸入不會即時改寫。</t>
      </text>
    </comment>
    <comment authorId="0" ref="D368">
      <text>
        <t xml:space="preserve">填寫規則：(圖檔名)</t>
      </text>
    </comment>
    <comment authorId="0" ref="D335">
      <text>
        <t xml:space="preserve">填寫規則：品名最多可以放10個字
匯回 BODA 時會自動補上 $ 與千分位，並套用禁用語規則；Excel 內直接輸入不會即時改寫。</t>
      </text>
    </comment>
    <comment authorId="0" ref="H467">
      <text>
        <t xml:space="preserve">填寫規則：項目文字4字
匯回 BODA 時會自動補上 $ 與千分位，並套用禁用語規則；Excel 內直接輸入不會即時改寫。</t>
      </text>
    </comment>
    <comment authorId="0" ref="D269">
      <text>
        <t xml:space="preserve">填寫規則：(圖檔名)</t>
      </text>
    </comment>
    <comment authorId="0" ref="I434">
      <text>
        <t xml:space="preserve">填寫規則：內文一排最多09字內
匯回 BODA 時會自動補上 $ 與千分位，並套用禁用語規則；Excel 內直接輸入不會即時改寫。</t>
      </text>
    </comment>
    <comment authorId="0" ref="D236">
      <text>
        <t xml:space="preserve">填寫規則：限5個字
匯回 BODA 時會自動補上 $ 與千分位，並套用禁用語規則；Excel 內直接輸入不會即時改寫。</t>
      </text>
    </comment>
    <comment authorId="0" ref="H368">
      <text>
        <t xml:space="preserve">填寫規則：(圖檔名)</t>
      </text>
    </comment>
    <comment authorId="0" ref="I401">
      <text>
        <t xml:space="preserve">填寫規則：刷卡去
匯回 BODA 時會自動補上 $ 與千分位，並套用禁用語規則；Excel 內直接輸入不會即時改寫。</t>
      </text>
    </comment>
    <comment authorId="0" ref="D203">
      <text>
        <t xml:space="preserve">填寫規則：(檔名/券名)</t>
      </text>
    </comment>
    <comment authorId="0" ref="H335">
      <text>
        <t xml:space="preserve">填寫規則：品名最多可以放10個字
匯回 BODA 時會自動補上 $ 與千分位，並套用禁用語規則；Excel 內直接輸入不會即時改寫。</t>
      </text>
    </comment>
    <comment authorId="0" ref="L467">
      <text>
        <t xml:space="preserve">填寫規則：內文一排最多9字內
匯回 BODA 時會自動補上 $ 與千分位，並套用禁用語規則；Excel 內直接輸入不會即時改寫。</t>
      </text>
    </comment>
    <comment authorId="0" ref="D170">
      <text>
        <t xml:space="preserve">填寫規則：限16個字
匯回 BODA 時會自動補上 $ 與千分位，並套用禁用語規則；Excel 內直接輸入不會即時改寫。</t>
      </text>
    </comment>
    <comment authorId="0" ref="D137">
      <text>
        <t xml:space="preserve">填寫規則：(檔名/券名)</t>
      </text>
    </comment>
    <comment authorId="0" ref="H269">
      <text>
        <t xml:space="preserve">填寫規則：(圖檔名)</t>
      </text>
    </comment>
    <comment authorId="0" ref="H236">
      <text>
        <t xml:space="preserve">填寫規則：限5個字
匯回 BODA 時會自動補上 $ 與千分位，並套用禁用語規則；Excel 內直接輸入不會即時改寫。</t>
      </text>
    </comment>
    <comment authorId="0" ref="L368">
      <text>
        <t xml:space="preserve">填寫規則：(圖檔名)</t>
      </text>
    </comment>
    <comment authorId="0" ref="N434">
      <text>
        <t xml:space="preserve">填寫規則：內文一排最多09字內
匯回 BODA 時會自動補上 $ 與千分位，並套用禁用語規則；Excel 內直接輸入不會即時改寫。</t>
      </text>
    </comment>
    <comment authorId="0" ref="D71">
      <text>
        <t xml:space="preserve">填寫規則：限8個字
匯回 BODA 時會自動補上 $ 與千分位，並套用禁用語規則；Excel 內直接輸入不會即時改寫。</t>
      </text>
    </comment>
    <comment authorId="0" ref="N401">
      <text>
        <t xml:space="preserve">填寫規則：刷卡去
匯回 BODA 時會自動補上 $ 與千分位，並套用禁用語規則；Excel 內直接輸入不會即時改寫。</t>
      </text>
    </comment>
    <comment authorId="0" ref="D38">
      <text>
        <t xml:space="preserve">填寫規則：限3個字
匯回 BODA 時會自動補上 $ 與千分位，並套用禁用語規則；Excel 內直接輸入不會即時改寫。</t>
      </text>
    </comment>
    <comment authorId="0" ref="D5">
      <text>
        <t xml:space="preserve">填寫規則：(檔名/券名)
匯回 BODA 時會自動補上 $ 與千分位，並套用禁用語規則；Excel 內直接輸入不會即時改寫。</t>
      </text>
    </comment>
    <comment authorId="0" ref="L236">
      <text>
        <t xml:space="preserve">填寫規則：限5個字
匯回 BODA 時會自動補上 $ 與千分位，並套用禁用語規則；Excel 內直接輸入不會即時改寫。</t>
      </text>
    </comment>
    <comment authorId="0" ref="P368">
      <text>
        <t xml:space="preserve">填寫規則：(圖檔名)</t>
      </text>
    </comment>
    <comment authorId="0" ref="I71">
      <text>
        <t xml:space="preserve">填寫規則：限8個字
匯回 BODA 時會自動補上 $ 與千分位，並套用禁用語規則；Excel 內直接輸入不會即時改寫。</t>
      </text>
    </comment>
    <comment authorId="0" ref="L170">
      <text>
        <t xml:space="preserve">填寫規則：限12個字
匯回 BODA 時會自動補上 $ 與千分位，並套用禁用語規則；Excel 內直接輸入不會即時改寫。</t>
      </text>
    </comment>
    <comment authorId="0" ref="L137">
      <text>
        <t xml:space="preserve">填寫規則：(檔名/券名)</t>
      </text>
    </comment>
    <comment authorId="0" ref="I5">
      <text>
        <t xml:space="preserve">填寫規則：(檔名/券名)
匯回 BODA 時會自動補上 $ 與千分位，並套用禁用語規則；Excel 內直接輸入不會即時改寫。</t>
      </text>
    </comment>
    <comment authorId="0" ref="P236">
      <text>
        <t xml:space="preserve">填寫規則：限5個字
匯回 BODA 時會自動補上 $ 與千分位，並套用禁用語規則；Excel 內直接輸入不會即時改寫。</t>
      </text>
    </comment>
    <comment authorId="0" ref="N71">
      <text>
        <t xml:space="preserve">填寫規則：限8個字
匯回 BODA 時會自動補上 $ 與千分位，並套用禁用語規則；Excel 內直接輸入不會即時改寫。</t>
      </text>
    </comment>
    <comment authorId="0" ref="N5">
      <text>
        <t xml:space="preserve">填寫規則：(檔名/券名)
匯回 BODA 時會自動補上 $ 與千分位，並套用禁用語規則；Excel 內直接輸入不會即時改寫。</t>
      </text>
    </comment>
    <comment authorId="0" ref="D468">
      <text>
        <t xml:space="preserve">填寫規則：內文一排最多9字內
匯回 BODA 時會自動補上 $ 與千分位，並套用禁用語規則；Excel 內直接輸入不會即時改寫。</t>
      </text>
    </comment>
    <comment authorId="0" ref="D435">
      <text>
        <t xml:space="preserve">填寫規則：項目文字04字
匯回 BODA 時會自動補上 $ 與千分位，並套用禁用語規則；Excel 內直接輸入不會即時改寫。</t>
      </text>
    </comment>
    <comment authorId="0" ref="D369">
      <text>
        <t xml:space="preserve">填寫規則：品名5字內
匯回 BODA 時會自動補上 $ 與千分位，並套用禁用語規則；Excel 內直接輸入不會即時改寫。</t>
      </text>
    </comment>
    <comment authorId="0" ref="D336">
      <text>
        <t xml:space="preserve">填寫規則：特色最多放8個字
匯回 BODA 時會自動補上 $ 與千分位，並套用禁用語規則；Excel 內直接輸入不會即時改寫。</t>
      </text>
    </comment>
    <comment authorId="0" ref="H468">
      <text>
        <t xml:space="preserve">填寫規則：項目文字4字
匯回 BODA 時會自動補上 $ 與千分位，並套用禁用語規則；Excel 內直接輸入不會即時改寫。</t>
      </text>
    </comment>
    <comment authorId="0" ref="D303">
      <text>
        <t xml:space="preserve">填寫規則：代言人小字8字內
匯回 BODA 時會自動補上 $ 與千分位，並套用禁用語規則；Excel 內直接輸入不會即時改寫。</t>
      </text>
    </comment>
    <comment authorId="0" ref="D270">
      <text>
        <t xml:space="preserve">填寫規則：(檔名)</t>
      </text>
    </comment>
    <comment authorId="0" ref="I435">
      <text>
        <t xml:space="preserve">填寫規則：內文一排最多09字內
匯回 BODA 時會自動補上 $ 與千分位，並套用禁用語規則；Excel 內直接輸入不會即時改寫。</t>
      </text>
    </comment>
    <comment authorId="0" ref="D237">
      <text>
        <t xml:space="preserve">填寫規則：限6個字
匯回 BODA 時會自動補上 $ 與千分位，並套用禁用語規則；Excel 內直接輸入不會即時改寫。</t>
      </text>
    </comment>
    <comment authorId="0" ref="H369">
      <text>
        <t xml:space="preserve">填寫規則：品名5字內
匯回 BODA 時會自動補上 $ 與千分位，並套用禁用語規則；Excel 內直接輸入不會即時改寫。</t>
      </text>
    </comment>
    <comment authorId="0" ref="D204">
      <text>
        <t xml:space="preserve">填寫規則：限6+6個字
匯回 BODA 時會自動補上 $ 與千分位，並套用禁用語規則；Excel 內直接輸入不會即時改寫。</t>
      </text>
    </comment>
    <comment authorId="0" ref="H336">
      <text>
        <t xml:space="preserve">填寫規則：特色最多放8個字
匯回 BODA 時會自動補上 $ 與千分位，並套用禁用語規則；Excel 內直接輸入不會即時改寫。</t>
      </text>
    </comment>
    <comment authorId="0" ref="L468">
      <text>
        <t xml:space="preserve">填寫規則：內文一排最多9字內
匯回 BODA 時會自動補上 $ 與千分位，並套用禁用語規則；Excel 內直接輸入不會即時改寫。</t>
      </text>
    </comment>
    <comment authorId="0" ref="H303">
      <text>
        <t xml:space="preserve">填寫規則：促標最多7字內
匯回 BODA 時會自動補上 $ 與千分位，並套用禁用語規則；Excel 內直接輸入不會即時改寫。</t>
      </text>
    </comment>
    <comment authorId="0" ref="D138">
      <text>
        <t xml:space="preserve">填寫規則：限16個字
匯回 BODA 時會自動補上 $ 與千分位，並套用禁用語規則；Excel 內直接輸入不會即時改寫。</t>
      </text>
    </comment>
    <comment authorId="0" ref="H270">
      <text>
        <t xml:space="preserve">填寫規則：(檔名)</t>
      </text>
    </comment>
    <comment authorId="0" ref="H237">
      <text>
        <t xml:space="preserve">填寫規則：限6個字
匯回 BODA 時會自動補上 $ 與千分位，並套用禁用語規則；Excel 內直接輸入不會即時改寫。</t>
      </text>
    </comment>
    <comment authorId="0" ref="L369">
      <text>
        <t xml:space="preserve">填寫規則：品名5字內
匯回 BODA 時會自動補上 $ 與千分位，並套用禁用語規則；Excel 內直接輸入不會即時改寫。</t>
      </text>
    </comment>
    <comment authorId="0" ref="N435">
      <text>
        <t xml:space="preserve">填寫規則：內文一排最多09字內
匯回 BODA 時會自動補上 $ 與千分位，並套用禁用語規則；Excel 內直接輸入不會即時改寫。</t>
      </text>
    </comment>
    <comment authorId="0" ref="D72">
      <text>
        <t xml:space="preserve">填寫規則：(檔名/券名)</t>
      </text>
    </comment>
    <comment authorId="0" ref="D6">
      <text>
        <t xml:space="preserve">填寫規則：(檔名/券名)</t>
      </text>
    </comment>
    <comment authorId="0" ref="L237">
      <text>
        <t xml:space="preserve">填寫規則：限6個字
匯回 BODA 時會自動補上 $ 與千分位，並套用禁用語規則；Excel 內直接輸入不會即時改寫。</t>
      </text>
    </comment>
    <comment authorId="0" ref="P369">
      <text>
        <t xml:space="preserve">填寫規則：品名5字內
匯回 BODA 時會自動補上 $ 與千分位，並套用禁用語規則；Excel 內直接輸入不會即時改寫。</t>
      </text>
    </comment>
    <comment authorId="0" ref="I72">
      <text>
        <t xml:space="preserve">填寫規則：(檔名/券名)</t>
      </text>
    </comment>
    <comment authorId="0" ref="L171">
      <text>
        <t xml:space="preserve">填寫規則：限16個字
匯回 BODA 時會自動補上 $ 與千分位，並套用禁用語規則；Excel 內直接輸入不會即時改寫。</t>
      </text>
    </comment>
    <comment authorId="0" ref="L138">
      <text>
        <t xml:space="preserve">填寫規則：限6+6個字
匯回 BODA 時會自動補上 $ 與千分位，並套用禁用語規則；Excel 內直接輸入不會即時改寫。</t>
      </text>
    </comment>
    <comment authorId="0" ref="I6">
      <text>
        <t xml:space="preserve">填寫規則：(檔名/券名)</t>
      </text>
    </comment>
    <comment authorId="0" ref="P237">
      <text>
        <t xml:space="preserve">填寫規則：限6個字
匯回 BODA 時會自動補上 $ 與千分位，並套用禁用語規則；Excel 內直接輸入不會即時改寫。</t>
      </text>
    </comment>
    <comment authorId="0" ref="N72">
      <text>
        <t xml:space="preserve">填寫規則：(檔名/券名)</t>
      </text>
    </comment>
    <comment authorId="0" ref="N6">
      <text>
        <t xml:space="preserve">填寫規則：(檔名/券名)</t>
      </text>
    </comment>
    <comment authorId="0" ref="D469">
      <text>
        <t xml:space="preserve">填寫規則：內文一排最多9字內
匯回 BODA 時會自動補上 $ 與千分位，並套用禁用語規則；Excel 內直接輸入不會即時改寫。</t>
      </text>
    </comment>
    <comment authorId="0" ref="D436">
      <text>
        <t xml:space="preserve">填寫規則：項目文字04字
匯回 BODA 時會自動補上 $ 與千分位，並套用禁用語規則；Excel 內直接輸入不會即時改寫。</t>
      </text>
    </comment>
    <comment authorId="0" ref="D370">
      <text>
        <t xml:space="preserve">填寫規則：小字警語6字
匯回 BODA 時會自動補上 $ 與千分位，並套用禁用語規則；Excel 內直接輸入不會即時改寫。</t>
      </text>
    </comment>
    <comment authorId="0" ref="H469">
      <text>
        <t xml:space="preserve">填寫規則：項目文字4字
匯回 BODA 時會自動補上 $ 與千分位，並套用禁用語規則；Excel 內直接輸入不會即時改寫。</t>
      </text>
    </comment>
    <comment authorId="0" ref="D304">
      <text>
        <t xml:space="preserve">填寫規則：代言人小字8字內
匯回 BODA 時會自動補上 $ 與千分位，並套用禁用語規則；Excel 內直接輸入不會即時改寫。</t>
      </text>
    </comment>
    <comment authorId="0" ref="D271">
      <text>
        <t xml:space="preserve">填寫規則：品名一排最多8個字
匯回 BODA 時會自動補上 $ 與千分位，並套用禁用語規則；Excel 內直接輸入不會即時改寫。</t>
      </text>
    </comment>
    <comment authorId="0" ref="I436">
      <text>
        <t xml:space="preserve">填寫規則：內文一排最多09字內
匯回 BODA 時會自動補上 $ 與千分位，並套用禁用語規則；Excel 內直接輸入不會即時改寫。</t>
      </text>
    </comment>
    <comment authorId="0" ref="H370">
      <text>
        <t xml:space="preserve">填寫規則：小字警語6字
匯回 BODA 時會自動補上 $ 與千分位，並套用禁用語規則；Excel 內直接輸入不會即時改寫。</t>
      </text>
    </comment>
    <comment authorId="0" ref="D205">
      <text>
        <t xml:space="preserve">填寫規則：限6+6個字
匯回 BODA 時會自動補上 $ 與千分位，並套用禁用語規則；Excel 內直接輸入不會即時改寫。</t>
      </text>
    </comment>
    <comment authorId="0" ref="L469">
      <text>
        <t xml:space="preserve">填寫規則：內文一排最多9字內
匯回 BODA 時會自動補上 $ 與千分位，並套用禁用語規則；Excel 內直接輸入不會即時改寫。</t>
      </text>
    </comment>
    <comment authorId="0" ref="H304">
      <text>
        <t xml:space="preserve">填寫規則：品名一排最多8字
匯回 BODA 時會自動補上 $ 與千分位，並套用禁用語規則；Excel 內直接輸入不會即時改寫。</t>
      </text>
    </comment>
    <comment authorId="0" ref="H271">
      <text>
        <t xml:space="preserve">填寫規則：品名一排最多8個字
匯回 BODA 時會自動補上 $ 與千分位，並套用禁用語規則；Excel 內直接輸入不會即時改寫。</t>
      </text>
    </comment>
    <comment authorId="0" ref="D106">
      <text>
        <t xml:space="preserve">填寫規則：限8個字
匯回 BODA 時會自動補上 $ 與千分位，並套用禁用語規則；Excel 內直接輸入不會即時改寫。</t>
      </text>
    </comment>
    <comment authorId="0" ref="L370">
      <text>
        <t xml:space="preserve">填寫規則：小字警語6字
匯回 BODA 時會自動補上 $ 與千分位，並套用禁用語規則；Excel 內直接輸入不會即時改寫。</t>
      </text>
    </comment>
    <comment authorId="0" ref="N436">
      <text>
        <t xml:space="preserve">填寫規則：內文一排最多09字內
匯回 BODA 時會自動補上 $ 與千分位，並套用禁用語規則；Excel 內直接輸入不會即時改寫。</t>
      </text>
    </comment>
    <comment authorId="0" ref="D73">
      <text>
        <t xml:space="preserve">填寫規則：限10個字
匯回 BODA 時會自動補上 $ 與千分位，並套用禁用語規則；Excel 內直接輸入不會即時改寫。</t>
      </text>
    </comment>
    <comment authorId="0" ref="D7">
      <text>
        <t xml:space="preserve">填寫規則：限8個字
匯回 BODA 時會自動補上 $ 與千分位，並套用禁用語規則；Excel 內直接輸入不會即時改寫。</t>
      </text>
    </comment>
    <comment authorId="0" ref="P370">
      <text>
        <t xml:space="preserve">填寫規則：小字警語6字
匯回 BODA 時會自動補上 $ 與千分位，並套用禁用語規則；Excel 內直接輸入不會即時改寫。</t>
      </text>
    </comment>
    <comment authorId="0" ref="I73">
      <text>
        <t xml:space="preserve">填寫規則：限5個字
匯回 BODA 時會自動補上 $ 與千分位，並套用禁用語規則；Excel 內直接輸入不會即時改寫。</t>
      </text>
    </comment>
    <comment authorId="0" ref="L172">
      <text>
        <t xml:space="preserve">填寫規則：限5個字
匯回 BODA 時會自動補上 $ 與千分位，並套用禁用語規則；Excel 內直接輸入不會即時改寫。</t>
      </text>
    </comment>
    <comment authorId="0" ref="L139">
      <text>
        <t xml:space="preserve">填寫規則：限6+6個字
匯回 BODA 時會自動補上 $ 與千分位，並套用禁用語規則；Excel 內直接輸入不會即時改寫。</t>
      </text>
    </comment>
    <comment authorId="0" ref="I7">
      <text>
        <t xml:space="preserve">填寫規則：限8個字
匯回 BODA 時會自動補上 $ 與千分位，並套用禁用語規則；Excel 內直接輸入不會即時改寫。</t>
      </text>
    </comment>
    <comment authorId="0" ref="L106">
      <text>
        <t xml:space="preserve">填寫規則：限8個字
匯回 BODA 時會自動補上 $ 與千分位，並套用禁用語規則；Excel 內直接輸入不會即時改寫。</t>
      </text>
    </comment>
    <comment authorId="0" ref="N73">
      <text>
        <t xml:space="preserve">填寫規則：限8個字
匯回 BODA 時會自動補上 $ 與千分位，並套用禁用語規則；Excel 內直接輸入不會即時改寫。</t>
      </text>
    </comment>
    <comment authorId="0" ref="N7">
      <text>
        <t xml:space="preserve">填寫規則：限10個字
匯回 BODA 時會自動補上 $ 與千分位，並套用禁用語規則；Excel 內直接輸入不會即時改寫。</t>
      </text>
    </comment>
    <comment authorId="0" ref="D470">
      <text>
        <t xml:space="preserve">填寫規則：內文一排最多9字內
匯回 BODA 時會自動補上 $ 與千分位，並套用禁用語規則；Excel 內直接輸入不會即時改寫。</t>
      </text>
    </comment>
    <comment authorId="0" ref="D437">
      <text>
        <t xml:space="preserve">填寫規則：項目文字04字
匯回 BODA 時會自動補上 $ 與千分位，並套用禁用語規則；Excel 內直接輸入不會即時改寫。</t>
      </text>
    </comment>
    <comment authorId="0" ref="H470">
      <text>
        <t xml:space="preserve">填寫規則：項目文字4字
匯回 BODA 時會自動補上 $ 與千分位，並套用禁用語規則；Excel 內直接輸入不會即時改寫。</t>
      </text>
    </comment>
    <comment authorId="0" ref="D305">
      <text>
        <t xml:space="preserve">填寫規則：(圖檔名)</t>
      </text>
    </comment>
    <comment authorId="0" ref="D272">
      <text>
        <t xml:space="preserve">填寫規則：品名一排最多8個字
匯回 BODA 時會自動補上 $ 與千分位，並套用禁用語規則；Excel 內直接輸入不會即時改寫。</t>
      </text>
    </comment>
    <comment authorId="0" ref="I437">
      <text>
        <t xml:space="preserve">填寫規則：內文一排最多09字內
匯回 BODA 時會自動補上 $ 與千分位，並套用禁用語規則；Excel 內直接輸入不會即時改寫。</t>
      </text>
    </comment>
    <comment authorId="0" ref="D206">
      <text>
        <t xml:space="preserve">填寫規則：限8個字
匯回 BODA 時會自動補上 $ 與千分位，並套用禁用語規則；Excel 內直接輸入不會即時改寫。</t>
      </text>
    </comment>
    <comment authorId="0" ref="L470">
      <text>
        <t xml:space="preserve">填寫規則：內文一排最多9字內
匯回 BODA 時會自動補上 $ 與千分位，並套用禁用語規則；Excel 內直接輸入不會即時改寫。</t>
      </text>
    </comment>
    <comment authorId="0" ref="H305">
      <text>
        <t xml:space="preserve">填寫規則：品名一排最多8字
匯回 BODA 時會自動補上 $ 與千分位，並套用禁用語規則；Excel 內直接輸入不會即時改寫。</t>
      </text>
    </comment>
    <comment authorId="0" ref="H272">
      <text>
        <t xml:space="preserve">填寫規則：品名一排最多8個字
匯回 BODA 時會自動補上 $ 與千分位，並套用禁用語規則；Excel 內直接輸入不會即時改寫。</t>
      </text>
    </comment>
    <comment authorId="0" ref="D107">
      <text>
        <t xml:space="preserve">填寫規則：(檔名/券名)
匯回 BODA 時會自動補上 $ 與千分位，並套用禁用語規則；Excel 內直接輸入不會即時改寫。</t>
      </text>
    </comment>
    <comment authorId="0" ref="N437">
      <text>
        <t xml:space="preserve">填寫規則：內文一排最多09字內
匯回 BODA 時會自動補上 $ 與千分位，並套用禁用語規則；Excel 內直接輸入不會即時改寫。</t>
      </text>
    </comment>
    <comment authorId="0" ref="D74">
      <text>
        <t xml:space="preserve">填寫規則：限5個字
匯回 BODA 時會自動補上 $ 與千分位，並套用禁用語規則；Excel 內直接輸入不會即時改寫。</t>
      </text>
    </comment>
    <comment authorId="0" ref="D41">
      <text>
        <t xml:space="preserve">填寫規則：限8個字
匯回 BODA 時會自動補上 $ 與千分位，並套用禁用語規則；Excel 內直接輸入不會即時改寫。</t>
      </text>
    </comment>
    <comment authorId="0" ref="D8">
      <text>
        <t xml:space="preserve">填寫規則：限10個字
匯回 BODA 時會自動補上 $ 與千分位，並套用禁用語規則；Excel 內直接輸入不會即時改寫。</t>
      </text>
    </comment>
    <comment authorId="0" ref="I41">
      <text>
        <t xml:space="preserve">填寫規則：限8個字
匯回 BODA 時會自動補上 $ 與千分位，並套用禁用語規則；Excel 內直接輸入不會即時改寫。</t>
      </text>
    </comment>
    <comment authorId="0" ref="L140">
      <text>
        <t xml:space="preserve">填寫規則：限8個字
匯回 BODA 時會自動補上 $ 與千分位，並套用禁用語規則；Excel 內直接輸入不會即時改寫。</t>
      </text>
    </comment>
    <comment authorId="0" ref="L107">
      <text>
        <t xml:space="preserve">填寫規則：(檔名/券名)
匯回 BODA 時會自動補上 $ 與千分位，並套用禁用語規則；Excel 內直接輸入不會即時改寫。</t>
      </text>
    </comment>
    <comment authorId="0" ref="N74">
      <text>
        <t xml:space="preserve">填寫規則：限10個字
匯回 BODA 時會自動補上 $ 與千分位，並套用禁用語規則；Excel 內直接輸入不會即時改寫。</t>
      </text>
    </comment>
    <comment authorId="0" ref="N41">
      <text>
        <t xml:space="preserve">填寫規則：限8個字
匯回 BODA 時會自動補上 $ 與千分位，並套用禁用語規則；Excel 內直接輸入不會即時改寫。</t>
      </text>
    </comment>
    <comment authorId="0" ref="D471">
      <text>
        <t xml:space="preserve">填寫規則：內文一排最多9字內
匯回 BODA 時會自動補上 $ 與千分位，並套用禁用語規則；Excel 內直接輸入不會即時改寫。</t>
      </text>
    </comment>
    <comment authorId="0" ref="D405">
      <text>
        <t xml:space="preserve">填寫規則：(圖檔名)</t>
      </text>
    </comment>
    <comment authorId="0" ref="D339">
      <text>
        <t xml:space="preserve">填寫規則：促標7個字以內
匯回 BODA 時會自動補上 $ 與千分位，並套用禁用語規則；Excel 內直接輸入不會即時改寫。</t>
      </text>
    </comment>
    <comment authorId="0" ref="H471">
      <text>
        <t xml:space="preserve">填寫規則：項目文字4字
匯回 BODA 時會自動補上 $ 與千分位，並套用禁用語規則；Excel 內直接輸入不會即時改寫。</t>
      </text>
    </comment>
    <comment authorId="0" ref="D273">
      <text>
        <t xml:space="preserve">填寫規則：圓標05字內
匯回 BODA 時會自動補上 $ 與千分位，並套用禁用語規則；Excel 內直接輸入不會即時改寫。</t>
      </text>
    </comment>
    <comment authorId="0" ref="D240">
      <text>
        <t xml:space="preserve">填寫規則：促標最多7字內
匯回 BODA 時會自動補上 $ 與千分位，並套用禁用語規則；Excel 內直接輸入不會即時改寫。</t>
      </text>
    </comment>
    <comment authorId="0" ref="I405">
      <text>
        <t xml:space="preserve">填寫規則：促標最多6字
匯回 BODA 時會自動補上 $ 與千分位，並套用禁用語規則；Excel 內直接輸入不會即時改寫。</t>
      </text>
    </comment>
    <comment authorId="0" ref="D207">
      <text>
        <t xml:space="preserve">填寫規則：限3個字
匯回 BODA 時會自動補上 $ 與千分位，並套用禁用語規則；Excel 內直接輸入不會即時改寫。</t>
      </text>
    </comment>
    <comment authorId="0" ref="H339">
      <text>
        <t xml:space="preserve">填寫規則：(圖檔名)</t>
      </text>
    </comment>
    <comment authorId="0" ref="L471">
      <text>
        <t xml:space="preserve">填寫規則：內文一排最多9字內
匯回 BODA 時會自動補上 $ 與千分位，並套用禁用語規則；Excel 內直接輸入不會即時改寫。</t>
      </text>
    </comment>
    <comment authorId="0" ref="H306">
      <text>
        <t xml:space="preserve">填寫規則：小字最多可9個字內
匯回 BODA 時會自動補上 $ 與千分位，並套用禁用語規則；Excel 內直接輸入不會即時改寫。</t>
      </text>
    </comment>
    <comment authorId="0" ref="H273">
      <text>
        <t xml:space="preserve">填寫規則：圓標05字內
匯回 BODA 時會自動補上 $ 與千分位，並套用禁用語規則；Excel 內直接輸入不會即時改寫。</t>
      </text>
    </comment>
    <comment authorId="0" ref="D108">
      <text>
        <t xml:space="preserve">填寫規則：(檔名/券名)</t>
      </text>
    </comment>
    <comment authorId="0" ref="H240">
      <text>
        <t xml:space="preserve">填寫規則：(圖檔名)</t>
      </text>
    </comment>
    <comment authorId="0" ref="L339">
      <text>
        <t xml:space="preserve">填寫規則：(圖檔名)</t>
      </text>
    </comment>
    <comment authorId="0" ref="N405">
      <text>
        <t xml:space="preserve">填寫規則：促標最多6字
匯回 BODA 時會自動補上 $ 與千分位，並套用禁用語規則；Excel 內直接輸入不會即時改寫。</t>
      </text>
    </comment>
    <comment authorId="0" ref="D42">
      <text>
        <t xml:space="preserve">填寫規則：(檔名/券名)
匯回 BODA 時會自動補上 $ 與千分位，並套用禁用語規則；Excel 內直接輸入不會即時改寫。</t>
      </text>
    </comment>
    <comment authorId="0" ref="I42">
      <text>
        <t xml:space="preserve">填寫規則：(檔名/券名)
匯回 BODA 時會自動補上 $ 與千分位，並套用禁用語規則；Excel 內直接輸入不會即時改寫。</t>
      </text>
    </comment>
    <comment authorId="0" ref="L108">
      <text>
        <t xml:space="preserve">填寫規則：(檔名/券名)</t>
      </text>
    </comment>
    <comment authorId="0" ref="N42">
      <text>
        <t xml:space="preserve">填寫規則：(檔名/券名)
匯回 BODA 時會自動補上 $ 與千分位，並套用禁用語規則；Excel 內直接輸入不會即時改寫。</t>
      </text>
    </comment>
    <comment authorId="0" ref="D373">
      <text>
        <t xml:space="preserve">填寫規則：促標最多7字內
匯回 BODA 時會自動補上 $ 與千分位，並套用禁用語規則；Excel 內直接輸入不會即時改寫。</t>
      </text>
    </comment>
    <comment authorId="0" ref="D340">
      <text>
        <t xml:space="preserve">填寫規則：品名一排最多8字
匯回 BODA 時會自動補上 $ 與千分位，並套用禁用語規則；Excel 內直接輸入不會即時改寫。</t>
      </text>
    </comment>
    <comment authorId="0" ref="D241">
      <text>
        <t xml:space="preserve">填寫規則：品名一排最多8字
匯回 BODA 時會自動補上 $ 與千分位，並套用禁用語規則；Excel 內直接輸入不會即時改寫。</t>
      </text>
    </comment>
    <comment authorId="0" ref="I406">
      <text>
        <t xml:space="preserve">填寫規則：促標最多6字
匯回 BODA 時會自動補上 $ 與千分位，並套用禁用語規則；Excel 內直接輸入不會即時改寫。</t>
      </text>
    </comment>
    <comment authorId="0" ref="H340">
      <text>
        <t xml:space="preserve">填寫規則：圓標05字內
匯回 BODA 時會自動補上 $ 與千分位，並套用禁用語規則；Excel 內直接輸入不會即時改寫。</t>
      </text>
    </comment>
    <comment authorId="0" ref="D175">
      <text>
        <t xml:space="preserve">填寫規則：限12個字
匯回 BODA 時會自動補上 $ 與千分位，並套用禁用語規則；Excel 內直接輸入不會即時改寫。</t>
      </text>
    </comment>
    <comment authorId="0" ref="D109">
      <text>
        <t xml:space="preserve">填寫規則：限12個字
匯回 BODA 時會自動補上 $ 與千分位，並套用禁用語規則；Excel 內直接輸入不會即時改寫。</t>
      </text>
    </comment>
    <comment authorId="0" ref="H241">
      <text>
        <t xml:space="preserve">填寫規則：(圖檔名)
匯回 BODA 時會自動補上 $ 與千分位，並套用禁用語規則；Excel 內直接輸入不會即時改寫。</t>
      </text>
    </comment>
    <comment authorId="0" ref="L340">
      <text>
        <t xml:space="preserve">填寫規則：圓標05字內
匯回 BODA 時會自動補上 $ 與千分位，並套用禁用語規則；Excel 內直接輸入不會即時改寫。</t>
      </text>
    </comment>
    <comment authorId="0" ref="N406">
      <text>
        <t xml:space="preserve">填寫規則：促標最多6字
匯回 BODA 時會自動補上 $ 與千分位，並套用禁用語規則；Excel 內直接輸入不會即時改寫。</t>
      </text>
    </comment>
    <comment authorId="0" ref="D43">
      <text>
        <t xml:space="preserve">填寫規則：(檔名/券名)</t>
      </text>
    </comment>
    <comment authorId="0" ref="L175">
      <text>
        <t xml:space="preserve">填寫規則：限12個字
匯回 BODA 時會自動補上 $ 與千分位，並套用禁用語規則；Excel 內直接輸入不會即時改寫。</t>
      </text>
    </comment>
    <comment authorId="0" ref="I43">
      <text>
        <t xml:space="preserve">填寫規則：(檔名/券名)</t>
      </text>
    </comment>
    <comment authorId="0" ref="L109">
      <text>
        <t xml:space="preserve">填寫規則：限12個字
匯回 BODA 時會自動補上 $ 與千分位，並套用禁用語規則；Excel 內直接輸入不會即時改寫。</t>
      </text>
    </comment>
    <comment authorId="0" ref="N43">
      <text>
        <t xml:space="preserve">填寫規則：(檔名/券名)</t>
      </text>
    </comment>
    <comment authorId="0" ref="D440">
      <text>
        <t xml:space="preserve">填寫規則：(圖檔名)</t>
      </text>
    </comment>
    <comment authorId="0" ref="D374">
      <text>
        <t xml:space="preserve">填寫規則：小字最多可10個字以內
匯回 BODA 時會自動補上 $ 與千分位，並套用禁用語規則；Excel 內直接輸入不會即時改寫。</t>
      </text>
    </comment>
    <comment authorId="0" ref="D341">
      <text>
        <t xml:space="preserve">填寫規則：品名一排最多8字
匯回 BODA 時會自動補上 $ 與千分位，並套用禁用語規則；Excel 內直接輸入不會即時改寫。</t>
      </text>
    </comment>
    <comment authorId="0" ref="I440">
      <text>
        <t xml:space="preserve">填寫規則：(圖檔名)</t>
      </text>
    </comment>
    <comment authorId="0" ref="D242">
      <text>
        <t xml:space="preserve">填寫規則：品名一排最多8字
匯回 BODA 時會自動補上 $ 與千分位，並套用禁用語規則；Excel 內直接輸入不會即時改寫。</t>
      </text>
    </comment>
    <comment authorId="0" ref="I407">
      <text>
        <t xml:space="preserve">填寫規則：文案一排4字
匯回 BODA 時會自動補上 $ 與千分位，並套用禁用語規則；Excel 內直接輸入不會即時改寫。</t>
      </text>
    </comment>
    <comment authorId="0" ref="H341">
      <text>
        <t xml:space="preserve">填寫規則：品名一排7字內
匯回 BODA 時會自動補上 $ 與千分位，並套用禁用語規則；Excel 內直接輸入不會即時改寫。</t>
      </text>
    </comment>
    <comment authorId="0" ref="D176">
      <text>
        <t xml:space="preserve">填寫規則：(檔名/券名)</t>
      </text>
    </comment>
    <comment authorId="0" ref="D143">
      <text>
        <t xml:space="preserve">填寫規則：限8個字
匯回 BODA 時會自動補上 $ 與千分位，並套用禁用語規則；Excel 內直接輸入不會即時改寫。</t>
      </text>
    </comment>
    <comment authorId="0" ref="D110">
      <text>
        <t xml:space="preserve">填寫規則：限16個字
匯回 BODA 時會自動補上 $ 與千分位，並套用禁用語規則；Excel 內直接輸入不會即時改寫。</t>
      </text>
    </comment>
    <comment authorId="0" ref="H242">
      <text>
        <t xml:space="preserve">填寫規則：圓標05字內
匯回 BODA 時會自動補上 $ 與千分位，並套用禁用語規則；Excel 內直接輸入不會即時改寫。</t>
      </text>
    </comment>
    <comment authorId="0" ref="N440">
      <text>
        <t xml:space="preserve">填寫規則：(圖檔名)</t>
      </text>
    </comment>
    <comment authorId="0" ref="D77">
      <text>
        <t xml:space="preserve">填寫規則：限8個字
匯回 BODA 時會自動補上 $ 與千分位，並套用禁用語規則；Excel 內直接輸入不會即時改寫。</t>
      </text>
    </comment>
    <comment authorId="0" ref="L341">
      <text>
        <t xml:space="preserve">填寫規則：品名一排7字內
匯回 BODA 時會自動補上 $ 與千分位，並套用禁用語規則；Excel 內直接輸入不會即時改寫。</t>
      </text>
    </comment>
    <comment authorId="0" ref="N407">
      <text>
        <t xml:space="preserve">填寫規則：文案一排4字
匯回 BODA 時會自動補上 $ 與千分位，並套用禁用語規則；Excel 內直接輸入不會即時改寫。</t>
      </text>
    </comment>
    <comment authorId="0" ref="D44">
      <text>
        <t xml:space="preserve">填寫規則：限3個字
匯回 BODA 時會自動補上 $ 與千分位，並套用禁用語規則；Excel 內直接輸入不會即時改寫。</t>
      </text>
    </comment>
    <comment authorId="0" ref="D11">
      <text>
        <t xml:space="preserve">填寫規則：限8個字
匯回 BODA 時會自動補上 $ 與千分位，並套用禁用語規則；Excel 內直接輸入不會即時改寫。</t>
      </text>
    </comment>
    <comment authorId="0" ref="I77">
      <text>
        <t xml:space="preserve">填寫規則：限8個字
匯回 BODA 時會自動補上 $ 與千分位，並套用禁用語規則；Excel 內直接輸入不會即時改寫。</t>
      </text>
    </comment>
    <comment authorId="0" ref="L176">
      <text>
        <t xml:space="preserve">填寫規則：(檔名/券名)</t>
      </text>
    </comment>
    <comment authorId="0" ref="I44">
      <text>
        <t xml:space="preserve">填寫規則：限4+4個字
匯回 BODA 時會自動補上 $ 與千分位，並套用禁用語規則；Excel 內直接輸入不會即時改寫。</t>
      </text>
    </comment>
    <comment authorId="0" ref="L143">
      <text>
        <t xml:space="preserve">填寫規則：限8個字
匯回 BODA 時會自動補上 $ 與千分位，並套用禁用語規則；Excel 內直接輸入不會即時改寫。</t>
      </text>
    </comment>
    <comment authorId="0" ref="I11">
      <text>
        <t xml:space="preserve">填寫規則：限8個字
匯回 BODA 時會自動補上 $ 與千分位，並套用禁用語規則；Excel 內直接輸入不會即時改寫。</t>
      </text>
    </comment>
    <comment authorId="0" ref="N77">
      <text>
        <t xml:space="preserve">填寫規則：限8個字
匯回 BODA 時會自動補上 $ 與千分位，並套用禁用語規則；Excel 內直接輸入不會即時改寫。</t>
      </text>
    </comment>
    <comment authorId="0" ref="N44">
      <text>
        <t xml:space="preserve">填寫規則：限4+4個字
匯回 BODA 時會自動補上 $ 與千分位，並套用禁用語規則；Excel 內直接輸入不會即時改寫。</t>
      </text>
    </comment>
    <comment authorId="0" ref="N11">
      <text>
        <t xml:space="preserve">填寫規則：限8個字
匯回 BODA 時會自動補上 $ 與千分位，並套用禁用語規則；Excel 內直接輸入不會即時改寫。</t>
      </text>
    </comment>
    <comment authorId="0" ref="D441">
      <text>
        <t xml:space="preserve">填寫規則：品名一排06字
匯回 BODA 時會自動補上 $ 與千分位，並套用禁用語規則；Excel 內直接輸入不會即時改寫。</t>
      </text>
    </comment>
    <comment authorId="0" ref="E474">
      <text>
        <t xml:space="preserve">Icon 與 Logo 二選一。請輸入素材庫名稱，例如：房子。</t>
      </text>
    </comment>
    <comment authorId="0" ref="D309">
      <text>
        <t xml:space="preserve">填寫規則：代言人小字8字內
匯回 BODA 時會自動補上 $ 與千分位，並套用禁用語規則；Excel 內直接輸入不會即時改寫。</t>
      </text>
    </comment>
    <comment authorId="0" ref="D276">
      <text>
        <t xml:space="preserve">填寫規則：促標6個字內
匯回 BODA 時會自動補上 $ 與千分位，並套用禁用語規則；Excel 內直接輸入不會即時改寫。</t>
      </text>
    </comment>
    <comment authorId="0" ref="I441">
      <text>
        <t xml:space="preserve">填寫規則：品名一排06字
匯回 BODA 時會自動補上 $ 與千分位，並套用禁用語規則；Excel 內直接輸入不會即時改寫。</t>
      </text>
    </comment>
    <comment authorId="0" ref="J474">
      <text>
        <t xml:space="preserve">Icon 與 Logo 二選一。請輸入素材庫名稱，例如：房子。</t>
      </text>
    </comment>
    <comment authorId="0" ref="D243">
      <text>
        <t xml:space="preserve">填寫規則：小字最多可9個字內
匯回 BODA 時會自動補上 $ 與千分位，並套用禁用語規則；Excel 內直接輸入不會即時改寫。</t>
      </text>
    </comment>
    <comment authorId="0" ref="I408">
      <text>
        <t xml:space="preserve">填寫規則：文案一排4字
匯回 BODA 時會自動補上 $ 與千分位，並套用禁用語規則；Excel 內直接輸入不會即時改寫。</t>
      </text>
    </comment>
    <comment authorId="0" ref="H342">
      <text>
        <t xml:space="preserve">填寫規則：警語最多放8個字
匯回 BODA 時會自動補上 $ 與千分位，並套用禁用語規則；Excel 內直接輸入不會即時改寫。</t>
      </text>
    </comment>
    <comment authorId="0" ref="D177">
      <text>
        <t xml:space="preserve">填寫規則：限12個字
匯回 BODA 時會自動補上 $ 與千分位，並套用禁用語規則；Excel 內直接輸入不會即時改寫。</t>
      </text>
    </comment>
    <comment authorId="0" ref="H309">
      <text>
        <t xml:space="preserve">填寫規則：(檔名/券名)
匯回 BODA 時會自動補上 $ 與千分位，並套用禁用語規則；Excel 內直接輸入不會即時改寫。</t>
      </text>
    </comment>
    <comment authorId="0" ref="D144">
      <text>
        <t xml:space="preserve">填寫規則：(檔名/券名)
匯回 BODA 時會自動補上 $ 與千分位，並套用禁用語規則；Excel 內直接輸入不會即時改寫。</t>
      </text>
    </comment>
    <comment authorId="0" ref="H276">
      <text>
        <t xml:space="preserve">填寫規則：促標6個字內
匯回 BODA 時會自動補上 $ 與千分位，並套用禁用語規則；Excel 內直接輸入不會即時改寫。</t>
      </text>
    </comment>
    <comment authorId="0" ref="H243">
      <text>
        <t xml:space="preserve">填寫規則：每行限5字
匯回 BODA 時會自動補上 $ 與千分位，並套用禁用語規則；Excel 內直接輸入不會即時改寫。</t>
      </text>
    </comment>
    <comment authorId="0" ref="N441">
      <text>
        <t xml:space="preserve">填寫規則：品名一排06字
匯回 BODA 時會自動補上 $ 與千分位，並套用禁用語規則；Excel 內直接輸入不會即時改寫。</t>
      </text>
    </comment>
    <comment authorId="0" ref="O474">
      <text>
        <t xml:space="preserve">Icon 與 Logo 二選一。請輸入素材庫名稱，例如：房子。</t>
      </text>
    </comment>
    <comment authorId="0" ref="D78">
      <text>
        <t xml:space="preserve">填寫規則：(檔名/券名)</t>
      </text>
    </comment>
    <comment authorId="0" ref="L342">
      <text>
        <t xml:space="preserve">填寫規則：警語最多放8個字
匯回 BODA 時會自動補上 $ 與千分位，並套用禁用語規則；Excel 內直接輸入不會即時改寫。</t>
      </text>
    </comment>
    <comment authorId="0" ref="N408">
      <text>
        <t xml:space="preserve">填寫規則：文案一排4字
匯回 BODA 時會自動補上 $ 與千分位，並套用禁用語規則；Excel 內直接輸入不會即時改寫。</t>
      </text>
    </comment>
    <comment authorId="0" ref="D12">
      <text>
        <t xml:space="preserve">填寫規則：(檔名/券名)
匯回 BODA 時會自動補上 $ 與千分位，並套用禁用語規則；Excel 內直接輸入不會即時改寫。</t>
      </text>
    </comment>
    <comment authorId="0" ref="T474">
      <text>
        <t xml:space="preserve">Icon 與 Logo 二選一。請輸入素材庫名稱，例如：房子。</t>
      </text>
    </comment>
    <comment authorId="0" ref="I78">
      <text>
        <t xml:space="preserve">填寫規則：(檔名/券名)</t>
      </text>
    </comment>
    <comment authorId="0" ref="L177">
      <text>
        <t xml:space="preserve">填寫規則：限16個字
匯回 BODA 時會自動補上 $ 與千分位，並套用禁用語規則；Excel 內直接輸入不會即時改寫。</t>
      </text>
    </comment>
    <comment authorId="0" ref="I45">
      <text>
        <t xml:space="preserve">填寫規則：限4+4個字
匯回 BODA 時會自動補上 $ 與千分位，並套用禁用語規則；Excel 內直接輸入不會即時改寫。</t>
      </text>
    </comment>
    <comment authorId="0" ref="L144">
      <text>
        <t xml:space="preserve">填寫規則：(檔名/券名)
匯回 BODA 時會自動補上 $ 與千分位，並套用禁用語規則；Excel 內直接輸入不會即時改寫。</t>
      </text>
    </comment>
    <comment authorId="0" ref="I12">
      <text>
        <t xml:space="preserve">填寫規則：(檔名/券名)
匯回 BODA 時會自動補上 $ 與千分位，並套用禁用語規則；Excel 內直接輸入不會即時改寫。</t>
      </text>
    </comment>
    <comment authorId="0" ref="N78">
      <text>
        <t xml:space="preserve">填寫規則：(檔名/券名)</t>
      </text>
    </comment>
    <comment authorId="0" ref="N45">
      <text>
        <t xml:space="preserve">填寫規則：限4+4個字
匯回 BODA 時會自動補上 $ 與千分位，並套用禁用語規則；Excel 內直接輸入不會即時改寫。</t>
      </text>
    </comment>
    <comment authorId="0" ref="N12">
      <text>
        <t xml:space="preserve">填寫規則：(檔名/券名)
匯回 BODA 時會自動補上 $ 與千分位，並套用禁用語規則；Excel 內直接輸入不會即時改寫。</t>
      </text>
    </comment>
    <comment authorId="0" ref="AB474">
      <text>
        <t xml:space="preserve">Icon 與 Logo 二選一。請輸入素材庫名稱，例如：房子。</t>
      </text>
    </comment>
    <comment authorId="0" ref="D442">
      <text>
        <t xml:space="preserve">填寫規則：逛逛去
匯回 BODA 時會自動補上 $ 與千分位，並套用禁用語規則；Excel 內直接輸入不會即時改寫。</t>
      </text>
    </comment>
    <comment authorId="0" ref="E475">
      <text>
        <t xml:space="preserve">Icon 與 Logo 二選一。請輸入 Logo 圖檔名，例如：三星.png。</t>
      </text>
    </comment>
    <comment authorId="0" ref="D376">
      <text>
        <t xml:space="preserve">填寫規則：文案一排最多6字
匯回 BODA 時會自動補上 $ 與千分位，並套用禁用語規則；Excel 內直接輸入不會即時改寫。</t>
      </text>
    </comment>
    <comment authorId="0" ref="D310">
      <text>
        <t xml:space="preserve">填寫規則：代言人小字8字內
匯回 BODA 時會自動補上 $ 與千分位，並套用禁用語規則；Excel 內直接輸入不會即時改寫。</t>
      </text>
    </comment>
    <comment authorId="0" ref="D277">
      <text>
        <t xml:space="preserve">填寫規則：(圖檔名)</t>
      </text>
    </comment>
    <comment authorId="0" ref="I442">
      <text>
        <t xml:space="preserve">填寫規則：逛逛去
匯回 BODA 時會自動補上 $ 與千分位，並套用禁用語規則；Excel 內直接輸入不會即時改寫。</t>
      </text>
    </comment>
    <comment authorId="0" ref="J475">
      <text>
        <t xml:space="preserve">Icon 與 Logo 二選一。請輸入 Logo 圖檔名，例如：三星.png。</t>
      </text>
    </comment>
    <comment authorId="0" ref="D211">
      <text>
        <t xml:space="preserve">填寫規則：限8個字
匯回 BODA 時會自動補上 $ 與千分位，並套用禁用語規則；Excel 內直接輸入不會即時改寫。</t>
      </text>
    </comment>
    <comment authorId="0" ref="D178">
      <text>
        <t xml:space="preserve">填寫規則：限5個字
匯回 BODA 時會自動補上 $ 與千分位，並套用禁用語規則；Excel 內直接輸入不會即時改寫。</t>
      </text>
    </comment>
    <comment authorId="0" ref="H310">
      <text>
        <t xml:space="preserve">填寫規則：文案最多10個字以內
匯回 BODA 時會自動補上 $ 與千分位，並套用禁用語規則；Excel 內直接輸入不會即時改寫。</t>
      </text>
    </comment>
    <comment authorId="0" ref="D145">
      <text>
        <t xml:space="preserve">填寫規則：限5個字
匯回 BODA 時會自動補上 $ 與千分位，並套用禁用語規則；Excel 內直接輸入不會即時改寫。</t>
      </text>
    </comment>
    <comment authorId="0" ref="H277">
      <text>
        <t xml:space="preserve">填寫規則：(圖檔名)</t>
      </text>
    </comment>
    <comment authorId="0" ref="H244">
      <text>
        <t xml:space="preserve">填寫規則：每行限5字
匯回 BODA 時會自動補上 $ 與千分位，並套用禁用語規則；Excel 內直接輸入不會即時改寫。</t>
      </text>
    </comment>
    <comment authorId="0" ref="L376">
      <text>
        <t xml:space="preserve">填寫規則：(檔名/券名)
匯回 BODA 時會自動補上 $ 與千分位，並套用禁用語規則；Excel 內直接輸入不會即時改寫。</t>
      </text>
    </comment>
    <comment authorId="0" ref="N442">
      <text>
        <t xml:space="preserve">填寫規則：逛逛去
匯回 BODA 時會自動補上 $ 與千分位，並套用禁用語規則；Excel 內直接輸入不會即時改寫。</t>
      </text>
    </comment>
    <comment authorId="0" ref="O475">
      <text>
        <t xml:space="preserve">Icon 與 Logo 二選一。請輸入 Logo 圖檔名，例如：三星.png。</t>
      </text>
    </comment>
    <comment authorId="0" ref="D79">
      <text>
        <t xml:space="preserve">填寫規則：限8個字
匯回 BODA 時會自動補上 $ 與千分位，並套用禁用語規則；Excel 內直接輸入不會即時改寫。</t>
      </text>
    </comment>
    <comment authorId="0" ref="N409">
      <text>
        <t xml:space="preserve">填寫規則：(檔名/券名)
匯回 BODA 時會自動補上 $ 與千分位，並套用禁用語規則；Excel 內直接輸入不會即時改寫。</t>
      </text>
    </comment>
    <comment authorId="0" ref="D13">
      <text>
        <t xml:space="preserve">填寫規則：(檔名/券名)</t>
      </text>
    </comment>
    <comment authorId="0" ref="L211">
      <text>
        <t xml:space="preserve">填寫規則：限8個字
匯回 BODA 時會自動補上 $ 與千分位，並套用禁用語規則；Excel 內直接輸入不會即時改寫。</t>
      </text>
    </comment>
    <comment authorId="0" ref="T475">
      <text>
        <t xml:space="preserve">Icon 與 Logo 二選一。請輸入 Logo 圖檔名，例如：三星.png。</t>
      </text>
    </comment>
    <comment authorId="0" ref="I79">
      <text>
        <t xml:space="preserve">填寫規則：限10個字
匯回 BODA 時會自動補上 $ 與千分位，並套用禁用語規則；Excel 內直接輸入不會即時改寫。</t>
      </text>
    </comment>
    <comment authorId="0" ref="L178">
      <text>
        <t xml:space="preserve">填寫規則：限5個字
匯回 BODA 時會自動補上 $ 與千分位，並套用禁用語規則；Excel 內直接輸入不會即時改寫。</t>
      </text>
    </comment>
    <comment authorId="0" ref="I46">
      <text>
        <t xml:space="preserve">填寫規則：限5個字
匯回 BODA 時會自動補上 $ 與千分位，並套用禁用語規則；Excel 內直接輸入不會即時改寫。</t>
      </text>
    </comment>
    <comment authorId="0" ref="L145">
      <text>
        <t xml:space="preserve">填寫規則：(檔名/券名)</t>
      </text>
    </comment>
    <comment authorId="0" ref="I13">
      <text>
        <t xml:space="preserve">填寫規則：(檔名/券名)</t>
      </text>
    </comment>
    <comment authorId="0" ref="N46">
      <text>
        <t xml:space="preserve">填寫規則：限5個字
匯回 BODA 時會自動補上 $ 與千分位，並套用禁用語規則；Excel 內直接輸入不會即時改寫。</t>
      </text>
    </comment>
    <comment authorId="0" ref="N13">
      <text>
        <t xml:space="preserve">填寫規則：(檔名/券名)</t>
      </text>
    </comment>
    <comment authorId="0" ref="AB475">
      <text>
        <t xml:space="preserve">Icon 與 Logo 二選一。請輸入 Logo 圖檔名，例如：三星.png。</t>
      </text>
    </comment>
    <comment authorId="0" ref="C476">
      <text>
        <t xml:space="preserve">吸底文案最多 5 字；中文算 1，英數與半形符號算 0.5。</t>
      </text>
    </comment>
    <comment authorId="0" ref="D410">
      <text>
        <t xml:space="preserve">填寫規則：領券去
匯回 BODA 時會自動補上 $ 與千分位，並套用禁用語規則；Excel 內直接輸入不會即時改寫。</t>
      </text>
    </comment>
    <comment authorId="0" ref="D377">
      <text>
        <t xml:space="preserve">填寫規則：文案一排最多6字
匯回 BODA 時會自動補上 $ 與千分位，並套用禁用語規則；Excel 內直接輸入不會即時改寫。</t>
      </text>
    </comment>
    <comment authorId="0" ref="G476">
      <text>
        <t xml:space="preserve">實際字數：中文 1 字；英數與半形符號 0.5 字；上限 5。</t>
      </text>
    </comment>
    <comment authorId="0" ref="H476">
      <text>
        <t xml:space="preserve">吸底文案最多 5 字；中文算 1，英數與半形符號算 0.5。</t>
      </text>
    </comment>
    <comment authorId="0" ref="D311">
      <text>
        <t xml:space="preserve">填寫規則：(圖檔名)</t>
      </text>
    </comment>
    <comment authorId="0" ref="D278">
      <text>
        <t xml:space="preserve">填寫規則：品名一排最多8字
匯回 BODA 時會自動補上 $ 與千分位，並套用禁用語規則；Excel 內直接輸入不會即時改寫。</t>
      </text>
    </comment>
    <comment authorId="0" ref="D212">
      <text>
        <t xml:space="preserve">填寫規則：(檔名/券名)
匯回 BODA 時會自動補上 $ 與千分位，並套用禁用語規則；Excel 內直接輸入不會即時改寫。</t>
      </text>
    </comment>
    <comment authorId="0" ref="L476">
      <text>
        <t xml:space="preserve">實際字數：中文 1 字；英數與半形符號 0.5 字；上限 5。</t>
      </text>
    </comment>
    <comment authorId="0" ref="H311">
      <text>
        <t xml:space="preserve">填寫規則：逛逛去
匯回 BODA 時會自動補上 $ 與千分位，並套用禁用語規則；Excel 內直接輸入不會即時改寫。</t>
      </text>
    </comment>
    <comment authorId="0" ref="M476">
      <text>
        <t xml:space="preserve">吸底文案最多 5 字；中文算 1，英數與半形符號算 0.5。</t>
      </text>
    </comment>
    <comment authorId="0" ref="D146">
      <text>
        <t xml:space="preserve">填寫規則：(檔名/券名)</t>
      </text>
    </comment>
    <comment authorId="0" ref="H278">
      <text>
        <t xml:space="preserve">填寫規則：品名一排最多8字
匯回 BODA 時會自動補上 $ 與千分位，並套用禁用語規則；Excel 內直接輸入不會即時改寫。</t>
      </text>
    </comment>
    <comment authorId="0" ref="D113">
      <text>
        <t xml:space="preserve">填寫規則：限8個字
匯回 BODA 時會自動補上 $ 與千分位，並套用禁用語規則；Excel 內直接輸入不會即時改寫。</t>
      </text>
    </comment>
    <comment authorId="0" ref="H245">
      <text>
        <t xml:space="preserve">填寫規則：(檔名)
匯回 BODA 時會自動補上 $ 與千分位，並套用禁用語規則；Excel 內直接輸入不會即時改寫。</t>
      </text>
    </comment>
    <comment authorId="0" ref="L377">
      <text>
        <t xml:space="preserve">填寫規則：文案一排最多6字
匯回 BODA 時會自動補上 $ 與千分位，並套用禁用語規則；Excel 內直接輸入不會即時改寫。</t>
      </text>
    </comment>
    <comment authorId="0" ref="Q476">
      <text>
        <t xml:space="preserve">實際字數：中文 1 字；英數與半形符號 0.5 字；上限 5。</t>
      </text>
    </comment>
    <comment authorId="0" ref="R476">
      <text>
        <t xml:space="preserve">3.0吸底文案最多 5 字；中文算 1，英數與半形符號算 0.5。</t>
      </text>
    </comment>
    <comment authorId="0" ref="L212">
      <text>
        <t xml:space="preserve">填寫規則：(檔名/券名)
匯回 BODA 時會自動補上 $ 與千分位，並套用禁用語規則；Excel 內直接輸入不會即時改寫。</t>
      </text>
    </comment>
    <comment authorId="0" ref="L146">
      <text>
        <t xml:space="preserve">填寫規則：限6+6個字
匯回 BODA 時會自動補上 $ 與千分位，並套用禁用語規則；Excel 內直接輸入不會即時改寫。</t>
      </text>
    </comment>
    <comment authorId="0" ref="I14">
      <text>
        <t xml:space="preserve">填寫規則：限8個字
匯回 BODA 時會自動補上 $ 與千分位，並套用禁用語規則；Excel 內直接輸入不會即時改寫。</t>
      </text>
    </comment>
    <comment authorId="0" ref="L113">
      <text>
        <t xml:space="preserve">填寫規則：限8個字
匯回 BODA 時會自動補上 $ 與千分位，並套用禁用語規則；Excel 內直接輸入不會即時改寫。</t>
      </text>
    </comment>
    <comment authorId="0" ref="Y476">
      <text>
        <t xml:space="preserve">實際字數：中文 1 字；英數與半形符號 0.5 字；上限 5。</t>
      </text>
    </comment>
    <comment authorId="0" ref="Z476">
      <text>
        <t xml:space="preserve">吸底文案最多 5 字；中文算 1，英數與半形符號算 0.5。</t>
      </text>
    </comment>
    <comment authorId="0" ref="N47">
      <text>
        <t xml:space="preserve">填寫規則：限5個字
匯回 BODA 時會自動補上 $ 與千分位，並套用禁用語規則；Excel 內直接輸入不會即時改寫。</t>
      </text>
    </comment>
    <comment authorId="0" ref="N14">
      <text>
        <t xml:space="preserve">填寫規則：限8個字
匯回 BODA 時會自動補上 $ 與千分位，並套用禁用語規則；Excel 內直接輸入不會即時改寫。</t>
      </text>
    </comment>
    <comment authorId="0" ref="AG476">
      <text>
        <t xml:space="preserve">實際字數：中文 1 字；英數與半形符號 0.5 字；上限 5。</t>
      </text>
    </comment>
    <comment authorId="0" ref="D345">
      <text>
        <t xml:space="preserve">填寫規則：(圖檔名)</t>
      </text>
    </comment>
    <comment authorId="0" ref="D279">
      <text>
        <t xml:space="preserve">填寫規則：品名一排最多8字
匯回 BODA 時會自動補上 $ 與千分位，並套用禁用語規則；Excel 內直接輸入不會即時改寫。</t>
      </text>
    </comment>
    <comment authorId="0" ref="D213">
      <text>
        <t xml:space="preserve">填寫規則：(檔名/券名)</t>
      </text>
    </comment>
    <comment authorId="0" ref="H345">
      <text>
        <t xml:space="preserve">填寫規則：(圖檔名)</t>
      </text>
    </comment>
    <comment authorId="0" ref="D147">
      <text>
        <t xml:space="preserve">填寫規則：限6+6個字
匯回 BODA 時會自動補上 $ 與千分位，並套用禁用語規則；Excel 內直接輸入不會即時改寫。</t>
      </text>
    </comment>
    <comment authorId="0" ref="H279">
      <text>
        <t xml:space="preserve">填寫規則：品名一排最多8字
匯回 BODA 時會自動補上 $ 與千分位，並套用禁用語規則；Excel 內直接輸入不會即時改寫。</t>
      </text>
    </comment>
    <comment authorId="0" ref="D114">
      <text>
        <t xml:space="preserve">填寫規則：(檔名/券名)
匯回 BODA 時會自動補上 $ 與千分位，並套用禁用語規則；Excel 內直接輸入不會即時改寫。</t>
      </text>
    </comment>
    <comment authorId="0" ref="H246">
      <text>
        <t xml:space="preserve">填寫規則：逛逛去
匯回 BODA 時會自動補上 $ 與千分位，並套用禁用語規則；Excel 內直接輸入不會即時改寫。</t>
      </text>
    </comment>
    <comment authorId="0" ref="L378">
      <text>
        <t xml:space="preserve">填寫規則：文案一排最多6字
匯回 BODA 時會自動補上 $ 與千分位，並套用禁用語規則；Excel 內直接輸入不會即時改寫。</t>
      </text>
    </comment>
    <comment authorId="0" ref="L345">
      <text>
        <t xml:space="preserve">填寫規則：(圖檔名)</t>
      </text>
    </comment>
    <comment authorId="0" ref="L213">
      <text>
        <t xml:space="preserve">填寫規則：(檔名/券名)</t>
      </text>
    </comment>
    <comment authorId="0" ref="L147">
      <text>
        <t xml:space="preserve">填寫規則：限6+6個字
匯回 BODA 時會自動補上 $ 與千分位，並套用禁用語規則；Excel 內直接輸入不會即時改寫。</t>
      </text>
    </comment>
    <comment authorId="0" ref="I15">
      <text>
        <t xml:space="preserve">填寫規則：限10個字
匯回 BODA 時會自動補上 $ 與千分位，並套用禁用語規則；Excel 內直接輸入不會即時改寫。</t>
      </text>
    </comment>
    <comment authorId="0" ref="L114">
      <text>
        <t xml:space="preserve">填寫規則：(檔名/券名)
匯回 BODA 時會自動補上 $ 與千分位，並套用禁用語規則；Excel 內直接輸入不會即時改寫。</t>
      </text>
    </comment>
    <comment authorId="0" ref="N15">
      <text>
        <t xml:space="preserve">填寫規則：限5個字
匯回 BODA 時會自動補上 $ 與千分位，並套用禁用語規則；Excel 內直接輸入不會即時改寫。</t>
      </text>
    </comment>
    <comment authorId="0" ref="D445">
      <text>
        <t xml:space="preserve">填寫規則：(圖檔名)</t>
      </text>
    </comment>
    <comment authorId="0" ref="D346">
      <text>
        <t xml:space="preserve">填寫規則：警語最多放8個字
匯回 BODA 時會自動補上 $ 與千分位，並套用禁用語規則；Excel 內直接輸入不會即時改寫。</t>
      </text>
    </comment>
    <comment authorId="0" ref="D280">
      <text>
        <t xml:space="preserve">填寫規則：圓標05字內
匯回 BODA 時會自動補上 $ 與千分位，並套用禁用語規則；Excel 內直接輸入不會即時改寫。</t>
      </text>
    </comment>
    <comment authorId="0" ref="I445">
      <text>
        <t xml:space="preserve">填寫規則：(圖檔名)</t>
      </text>
    </comment>
    <comment authorId="0" ref="D214">
      <text>
        <t xml:space="preserve">填寫規則：限5個字
匯回 BODA 時會自動補上 $ 與千分位，並套用禁用語規則；Excel 內直接輸入不會即時改寫。</t>
      </text>
    </comment>
    <comment authorId="0" ref="H346">
      <text>
        <t xml:space="preserve">填寫規則：警語最多放8個字
匯回 BODA 時會自動補上 $ 與千分位，並套用禁用語規則；Excel 內直接輸入不會即時改寫。</t>
      </text>
    </comment>
    <comment authorId="0" ref="D181">
      <text>
        <t xml:space="preserve">填寫規則：限12個字
匯回 BODA 時會自動補上 $ 與千分位，並套用禁用語規則；Excel 內直接輸入不會即時改寫。</t>
      </text>
    </comment>
    <comment authorId="0" ref="D148">
      <text>
        <t xml:space="preserve">填寫規則：限6+6個字
匯回 BODA 時會自動補上 $ 與千分位，並套用禁用語規則；Excel 內直接輸入不會即時改寫。</t>
      </text>
    </comment>
    <comment authorId="0" ref="H280">
      <text>
        <t xml:space="preserve">填寫規則：圓標05字內
匯回 BODA 時會自動補上 $ 與千分位，並套用禁用語規則；Excel 內直接輸入不會即時改寫。</t>
      </text>
    </comment>
    <comment authorId="0" ref="D115">
      <text>
        <t xml:space="preserve">填寫規則：(檔名/券名)</t>
      </text>
    </comment>
    <comment authorId="0" ref="G214">
      <text>
        <t xml:space="preserve">填寫規則：限5個字
匯回 BODA 時會自動補上 $ 與千分位，並套用禁用語規則；Excel 內直接輸入不會即時改寫。</t>
      </text>
    </comment>
    <comment authorId="0" ref="N445">
      <text>
        <t xml:space="preserve">填寫規則：(圖檔名)</t>
      </text>
    </comment>
    <comment authorId="0" ref="D82">
      <text>
        <t xml:space="preserve">填寫規則：限8個字
匯回 BODA 時會自動補上 $ 與千分位，並套用禁用語規則；Excel 內直接輸入不會即時改寫。</t>
      </text>
    </comment>
    <comment authorId="0" ref="L346">
      <text>
        <t xml:space="preserve">填寫規則：警語最多放8個字
匯回 BODA 時會自動補上 $ 與千分位，並套用禁用語規則；Excel 內直接輸入不會即時改寫。</t>
      </text>
    </comment>
    <comment authorId="0" ref="L214">
      <text>
        <t xml:space="preserve">填寫規則：限5個字
匯回 BODA 時會自動補上 $ 與千分位，並套用禁用語規則；Excel 內直接輸入不會即時改寫。</t>
      </text>
    </comment>
    <comment authorId="0" ref="I82">
      <text>
        <t xml:space="preserve">填寫規則：限8個字
匯回 BODA 時會自動補上 $ 與千分位，並套用禁用語規則；Excel 內直接輸入不會即時改寫。</t>
      </text>
    </comment>
    <comment authorId="0" ref="L181">
      <text>
        <t xml:space="preserve">填寫規則：限12個字
匯回 BODA 時會自動補上 $ 與千分位，並套用禁用語規則；Excel 內直接輸入不會即時改寫。</t>
      </text>
    </comment>
    <comment authorId="0" ref="L148">
      <text>
        <t xml:space="preserve">填寫規則：限8個字
匯回 BODA 時會自動補上 $ 與千分位，並套用禁用語規則；Excel 內直接輸入不會即時改寫。</t>
      </text>
    </comment>
    <comment authorId="0" ref="I16">
      <text>
        <t xml:space="preserve">填寫規則：限5個字
匯回 BODA 時會自動補上 $ 與千分位，並套用禁用語規則；Excel 內直接輸入不會即時改寫。</t>
      </text>
    </comment>
    <comment authorId="0" ref="L115">
      <text>
        <t xml:space="preserve">填寫規則：(檔名/券名)</t>
      </text>
    </comment>
    <comment authorId="0" ref="O214">
      <text>
        <t xml:space="preserve">填寫規則：限5個字
匯回 BODA 時會自動補上 $ 與千分位，並套用禁用語規則；Excel 內直接輸入不會即時改寫。</t>
      </text>
    </comment>
    <comment authorId="0" ref="N82">
      <text>
        <t xml:space="preserve">填寫規則：限8個字
匯回 BODA 時會自動補上 $ 與千分位，並套用禁用語規則；Excel 內直接輸入不會即時改寫。</t>
      </text>
    </comment>
    <comment authorId="0" ref="D446">
      <text>
        <t xml:space="preserve">填寫規則：逛逛去
匯回 BODA 時會自動補上 $ 與千分位，並套用禁用語規則；Excel 內直接輸入不會即時改寫。</t>
      </text>
    </comment>
    <comment authorId="0" ref="D413">
      <text>
        <t xml:space="preserve">填寫規則：(圖檔名)</t>
      </text>
    </comment>
    <comment authorId="0" ref="D347">
      <text>
        <t xml:space="preserve">填寫規則：圓標05字內
匯回 BODA 時會自動補上 $ 與千分位，並套用禁用語規則；Excel 內直接輸入不會即時改寫。</t>
      </text>
    </comment>
    <comment authorId="0" ref="D314">
      <text>
        <t xml:space="preserve">填寫規則：代言人小字8字內
匯回 BODA 時會自動補上 $ 與千分位，並套用禁用語規則；Excel 內直接輸入不會即時改寫。</t>
      </text>
    </comment>
    <comment authorId="0" ref="D281">
      <text>
        <t xml:space="preserve">請填入工單內容
匯回 BODA 時會自動補上 $ 與千分位，並套用禁用語規則；Excel 內直接輸入不會即時改寫。</t>
      </text>
    </comment>
    <comment authorId="0" ref="I446">
      <text>
        <t xml:space="preserve">填寫規則：逛逛去
匯回 BODA 時會自動補上 $ 與千分位，並套用禁用語規則；Excel 內直接輸入不會即時改寫。</t>
      </text>
    </comment>
    <comment authorId="0" ref="I413">
      <text>
        <t xml:space="preserve">填寫規則：(圖檔名)</t>
      </text>
    </comment>
    <comment authorId="0" ref="D215">
      <text>
        <t xml:space="preserve">填寫規則：限6個字
匯回 BODA 時會自動補上 $ 與千分位，並套用禁用語規則；Excel 內直接輸入不會即時改寫。</t>
      </text>
    </comment>
    <comment authorId="0" ref="H347">
      <text>
        <t xml:space="preserve">填寫規則：圓標05字內
匯回 BODA 時會自動補上 $ 與千分位，並套用禁用語規則；Excel 內直接輸入不會即時改寫。</t>
      </text>
    </comment>
    <comment authorId="0" ref="D182">
      <text>
        <t xml:space="preserve">填寫規則：(檔名/券名)</t>
      </text>
    </comment>
    <comment authorId="0" ref="D149">
      <text>
        <t xml:space="preserve">填寫規則：限8個字
匯回 BODA 時會自動補上 $ 與千分位，並套用禁用語規則；Excel 內直接輸入不會即時改寫。</t>
      </text>
    </comment>
    <comment authorId="0" ref="H281">
      <text>
        <t xml:space="preserve">請填入工單內容
匯回 BODA 時會自動補上 $ 與千分位，並套用禁用語規則；Excel 內直接輸入不會即時改寫。</t>
      </text>
    </comment>
    <comment authorId="0" ref="D116">
      <text>
        <t xml:space="preserve">填寫規則：限16個字
匯回 BODA 時會自動補上 $ 與千分位，並套用禁用語規則；Excel 內直接輸入不會即時改寫。</t>
      </text>
    </comment>
    <comment authorId="0" ref="G215">
      <text>
        <t xml:space="preserve">填寫規則：限6個字
匯回 BODA 時會自動補上 $ 與千分位，並套用禁用語規則；Excel 內直接輸入不會即時改寫。</t>
      </text>
    </comment>
    <comment authorId="0" ref="N446">
      <text>
        <t xml:space="preserve">填寫規則：逛逛去
匯回 BODA 時會自動補上 $ 與千分位，並套用禁用語規則；Excel 內直接輸入不會即時改寫。</t>
      </text>
    </comment>
    <comment authorId="0" ref="D83">
      <text>
        <t xml:space="preserve">填寫規則：(檔名/券名)</t>
      </text>
    </comment>
    <comment authorId="0" ref="L347">
      <text>
        <t xml:space="preserve">填寫規則：圓標05字內
匯回 BODA 時會自動補上 $ 與千分位，並套用禁用語規則；Excel 內直接輸入不會即時改寫。</t>
      </text>
    </comment>
    <comment authorId="0" ref="D50">
      <text>
        <t xml:space="preserve">填寫規則：限8個字
匯回 BODA 時會自動補上 $ 與千分位，並套用禁用語規則；Excel 內直接輸入不會即時改寫。</t>
      </text>
    </comment>
    <comment authorId="0" ref="L215">
      <text>
        <t xml:space="preserve">填寫規則：限6個字
匯回 BODA 時會自動補上 $ 與千分位，並套用禁用語規則；Excel 內直接輸入不會即時改寫。</t>
      </text>
    </comment>
    <comment authorId="0" ref="I83">
      <text>
        <t xml:space="preserve">填寫規則：(檔名/券名)</t>
      </text>
    </comment>
    <comment authorId="0" ref="L182">
      <text>
        <t xml:space="preserve">填寫規則：(檔名/券名)</t>
      </text>
    </comment>
    <comment authorId="0" ref="L116">
      <text>
        <t xml:space="preserve">填寫規則：限12個字
匯回 BODA 時會自動補上 $ 與千分位，並套用禁用語規則；Excel 內直接輸入不會即時改寫。</t>
      </text>
    </comment>
    <comment authorId="0" ref="O215">
      <text>
        <t xml:space="preserve">填寫規則：限6個字
匯回 BODA 時會自動補上 $ 與千分位，並套用禁用語規則；Excel 內直接輸入不會即時改寫。</t>
      </text>
    </comment>
    <comment authorId="0" ref="N83">
      <text>
        <t xml:space="preserve">填寫規則：(檔名/券名)</t>
      </text>
    </comment>
    <comment authorId="0" ref="D447">
      <text>
        <t xml:space="preserve">請填入工單內容
匯回 BODA 時會自動補上 $ 與千分位，並套用禁用語規則；Excel 內直接輸入不會即時改寫。</t>
      </text>
    </comment>
    <comment authorId="0" ref="D414">
      <text>
        <t xml:space="preserve">填寫規則：品名一排最多09字內
匯回 BODA 時會自動補上 $ 與千分位，並套用禁用語規則；Excel 內直接輸入不會即時改寫。</t>
      </text>
    </comment>
    <comment authorId="0" ref="D381">
      <text>
        <t xml:space="preserve">填寫規則：促標最多7字內
匯回 BODA 時會自動補上 $ 與千分位，並套用禁用語規則；Excel 內直接輸入不會即時改寫。</t>
      </text>
    </comment>
    <comment authorId="0" ref="D348">
      <text>
        <t xml:space="preserve">填寫規則：品名放06個字
匯回 BODA 時會自動補上 $ 與千分位，並套用禁用語規則；Excel 內直接輸入不會即時改寫。</t>
      </text>
    </comment>
    <comment authorId="0" ref="D315">
      <text>
        <t xml:space="preserve">填寫規則：代言人小字8字內
匯回 BODA 時會自動補上 $ 與千分位，並套用禁用語規則；Excel 內直接輸入不會即時改寫。</t>
      </text>
    </comment>
    <comment authorId="0" ref="I447">
      <text>
        <t xml:space="preserve">請填入工單內容
匯回 BODA 時會自動補上 $ 與千分位，並套用禁用語規則；Excel 內直接輸入不會即時改寫。</t>
      </text>
    </comment>
    <comment authorId="0" ref="D249">
      <text>
        <t xml:space="preserve">填寫規則：(圖檔名)</t>
      </text>
    </comment>
    <comment authorId="0" ref="I414">
      <text>
        <t xml:space="preserve">填寫規則：品名一排最多09字內
匯回 BODA 時會自動補上 $ 與千分位，並套用禁用語規則；Excel 內直接輸入不會即時改寫。</t>
      </text>
    </comment>
    <comment authorId="0" ref="D216">
      <text>
        <t xml:space="preserve">填寫規則：限5個字
匯回 BODA 時會自動補上 $ 與千分位，並套用禁用語規則；Excel 內直接輸入不會即時改寫。</t>
      </text>
    </comment>
    <comment authorId="0" ref="H348">
      <text>
        <t xml:space="preserve">填寫規則：品名放06個字
匯回 BODA 時會自動補上 $ 與千分位，並套用禁用語規則；Excel 內直接輸入不會即時改寫。</t>
      </text>
    </comment>
    <comment authorId="0" ref="D183">
      <text>
        <t xml:space="preserve">填寫規則：限12個字
匯回 BODA 時會自動補上 $ 與千分位，並套用禁用語規則；Excel 內直接輸入不會即時改寫。</t>
      </text>
    </comment>
    <comment authorId="0" ref="G216">
      <text>
        <t xml:space="preserve">填寫規則：限5個字
匯回 BODA 時會自動補上 $ 與千分位，並套用禁用語規則；Excel 內直接輸入不會即時改寫。</t>
      </text>
    </comment>
    <comment authorId="0" ref="H249">
      <text>
        <t xml:space="preserve">填寫規則：促標最多7字內
匯回 BODA 時會自動補上 $ 與千分位，並套用禁用語規則；Excel 內直接輸入不會即時改寫。</t>
      </text>
    </comment>
    <comment authorId="0" ref="N447">
      <text>
        <t xml:space="preserve">請填入工單內容
匯回 BODA 時會自動補上 $ 與千分位，並套用禁用語規則；Excel 內直接輸入不會即時改寫。</t>
      </text>
    </comment>
    <comment authorId="0" ref="D84">
      <text>
        <t xml:space="preserve">填寫規則：限4+4個字
匯回 BODA 時會自動補上 $ 與千分位，並套用禁用語規則；Excel 內直接輸入不會即時改寫。</t>
      </text>
    </comment>
    <comment authorId="0" ref="L348">
      <text>
        <t xml:space="preserve">填寫規則：品名放06個字
匯回 BODA 時會自動補上 $ 與千分位，並套用禁用語規則；Excel 內直接輸入不會即時改寫。</t>
      </text>
    </comment>
    <comment authorId="0" ref="D51">
      <text>
        <t xml:space="preserve">填寫規則：(檔名/券名)
匯回 BODA 時會自動補上 $ 與千分位，並套用禁用語規則；Excel 內直接輸入不會即時改寫。</t>
      </text>
    </comment>
    <comment authorId="0" ref="I84">
      <text>
        <t xml:space="preserve">填寫規則：限8個字
匯回 BODA 時會自動補上 $ 與千分位，並套用禁用語規則；Excel 內直接輸入不會即時改寫。</t>
      </text>
    </comment>
    <comment authorId="0" ref="L183">
      <text>
        <t xml:space="preserve">填寫規則：限12個字
匯回 BODA 時會自動補上 $ 與千分位，並套用禁用語規則；Excel 內直接輸入不會即時改寫。</t>
      </text>
    </comment>
    <comment authorId="0" ref="L117">
      <text>
        <t xml:space="preserve">填寫規則：限16個字
匯回 BODA 時會自動補上 $ 與千分位，並套用禁用語規則；Excel 內直接輸入不會即時改寫。</t>
      </text>
    </comment>
    <comment authorId="0" ref="N84">
      <text>
        <t xml:space="preserve">填寫規則：限10個字
匯回 BODA 時會自動補上 $ 與千分位，並套用禁用語規則；Excel 內直接輸入不會即時改寫。</t>
      </text>
    </comment>
    <comment authorId="0" ref="D448">
      <text>
        <t xml:space="preserve">請填入工單內容
匯回 BODA 時會自動補上 $ 與千分位，並套用禁用語規則；Excel 內直接輸入不會即時改寫。</t>
      </text>
    </comment>
    <comment authorId="0" ref="D415">
      <text>
        <t xml:space="preserve">填寫規則：逛逛去
匯回 BODA 時會自動補上 $ 與千分位，並套用禁用語規則；Excel 內直接輸入不會即時改寫。</t>
      </text>
    </comment>
    <comment authorId="0" ref="D382">
      <text>
        <t xml:space="preserve">填寫規則：小字最多可10個字以內
匯回 BODA 時會自動補上 $ 與千分位，並套用禁用語規則；Excel 內直接輸入不會即時改寫。</t>
      </text>
    </comment>
    <comment authorId="0" ref="D316">
      <text>
        <t xml:space="preserve">填寫規則：代言人小字8字內
匯回 BODA 時會自動補上 $ 與千分位，並套用禁用語規則；Excel 內直接輸入不會即時改寫。</t>
      </text>
    </comment>
    <comment authorId="0" ref="I448">
      <text>
        <t xml:space="preserve">請填入工單內容
匯回 BODA 時會自動補上 $ 與千分位，並套用禁用語規則；Excel 內直接輸入不會即時改寫。</t>
      </text>
    </comment>
    <comment authorId="0" ref="D250">
      <text>
        <t xml:space="preserve">填寫規則：(圖檔名)
匯回 BODA 時會自動補上 $ 與千分位，並套用禁用語規則；Excel 內直接輸入不會即時改寫。</t>
      </text>
    </comment>
    <comment authorId="0" ref="I415">
      <text>
        <t xml:space="preserve">填寫規則：逛逛去
匯回 BODA 時會自動補上 $ 與千分位，並套用禁用語規則；Excel 內直接輸入不會即時改寫。</t>
      </text>
    </comment>
    <comment authorId="0" ref="D184">
      <text>
        <t xml:space="preserve">填寫規則：限16個字
匯回 BODA 時會自動補上 $ 與千分位，並套用禁用語規則；Excel 內直接輸入不會即時改寫。</t>
      </text>
    </comment>
    <comment authorId="0" ref="H250">
      <text>
        <t xml:space="preserve">填寫規則：品名一排最多8字
匯回 BODA 時會自動補上 $ 與千分位，並套用禁用語規則；Excel 內直接輸入不會即時改寫。</t>
      </text>
    </comment>
    <comment authorId="0" ref="N448">
      <text>
        <t xml:space="preserve">請填入工單內容
匯回 BODA 時會自動補上 $ 與千分位，並套用禁用語規則；Excel 內直接輸入不會即時改寫。</t>
      </text>
    </comment>
    <comment authorId="0" ref="D85">
      <text>
        <t xml:space="preserve">填寫規則：限4+4個字
匯回 BODA 時會自動補上 $ 與千分位，並套用禁用語規則；Excel 內直接輸入不會即時改寫。</t>
      </text>
    </comment>
    <comment authorId="0" ref="D52">
      <text>
        <t xml:space="preserve">填寫規則：(檔名/券名)</t>
      </text>
    </comment>
    <comment authorId="0" ref="D19">
      <text>
        <t xml:space="preserve">填寫規則：限8個字
匯回 BODA 時會自動補上 $ 與千分位，並套用禁用語規則；Excel 內直接輸入不會即時改寫。</t>
      </text>
    </comment>
    <comment authorId="0" ref="I85">
      <text>
        <t xml:space="preserve">填寫規則：限3個字
匯回 BODA 時會自動補上 $ 與千分位，並套用禁用語規則；Excel 內直接輸入不會即時改寫。</t>
      </text>
    </comment>
    <comment authorId="0" ref="I19">
      <text>
        <t xml:space="preserve">填寫規則：限8個字
匯回 BODA 時會自動補上 $ 與千分位，並套用禁用語規則；Excel 內直接輸入不會即時改寫。</t>
      </text>
    </comment>
    <comment authorId="0" ref="L118">
      <text>
        <t xml:space="preserve">填寫規則：限5個字
匯回 BODA 時會自動補上 $ 與千分位，並套用禁用語規則；Excel 內直接輸入不會即時改寫。</t>
      </text>
    </comment>
    <comment authorId="0" ref="N85">
      <text>
        <t xml:space="preserve">填寫規則：限3個字
匯回 BODA 時會自動補上 $ 與千分位，並套用禁用語規則；Excel 內直接輸入不會即時改寫。</t>
      </text>
    </comment>
    <comment authorId="0" ref="N19">
      <text>
        <t xml:space="preserve">填寫規則：限8個字
匯回 BODA 時會自動補上 $ 與千分位，並套用禁用語規則；Excel 內直接輸入不會即時改寫。</t>
      </text>
    </comment>
    <comment authorId="0" ref="D449">
      <text>
        <t xml:space="preserve">請填入工單內容
匯回 BODA 時會自動補上 $ 與千分位，並套用禁用語規則；Excel 內直接輸入不會即時改寫。</t>
      </text>
    </comment>
    <comment authorId="0" ref="D284">
      <text>
        <t xml:space="preserve">填寫規則：(檔名/券名)
匯回 BODA 時會自動補上 $ 與千分位，並套用禁用語規則；Excel 內直接輸入不會即時改寫。</t>
      </text>
    </comment>
    <comment authorId="0" ref="I449">
      <text>
        <t xml:space="preserve">請填入工單內容
匯回 BODA 時會自動補上 $ 與千分位，並套用禁用語規則；Excel 內直接輸入不會即時改寫。</t>
      </text>
    </comment>
    <comment authorId="0" ref="D251">
      <text>
        <t xml:space="preserve">填寫規則：圓標05字內
匯回 BODA 時會自動補上 $ 與千分位，並套用禁用語規則；Excel 內直接輸入不會即時改寫。</t>
      </text>
    </comment>
    <comment authorId="0" ref="H284">
      <text>
        <t xml:space="preserve">填寫規則：(檔名/券名)
匯回 BODA 時會自動補上 $ 與千分位，並套用禁用語規則；Excel 內直接輸入不會即時改寫。</t>
      </text>
    </comment>
    <comment authorId="0" ref="H251">
      <text>
        <t xml:space="preserve">填寫規則：品名一排最多8字
匯回 BODA 時會自動補上 $ 與千分位，並套用禁用語規則；Excel 內直接輸入不會即時改寫。</t>
      </text>
    </comment>
    <comment authorId="0" ref="N449">
      <text>
        <t xml:space="preserve">請填入工單內容
匯回 BODA 時會自動補上 $ 與千分位，並套用禁用語規則；Excel 內直接輸入不會即時改寫。</t>
      </text>
    </comment>
    <comment authorId="0" ref="D86">
      <text>
        <t xml:space="preserve">填寫規則：限5個字
匯回 BODA 時會自動補上 $ 與千分位，並套用禁用語規則；Excel 內直接輸入不會即時改寫。</t>
      </text>
    </comment>
    <comment authorId="0" ref="D53">
      <text>
        <t xml:space="preserve">填寫規則：限4+4個字
匯回 BODA 時會自動補上 $ 與千分位，並套用禁用語規則；Excel 內直接輸入不會即時改寫。</t>
      </text>
    </comment>
    <comment authorId="0" ref="D20">
      <text>
        <t xml:space="preserve">填寫規則：(檔名/券名)
匯回 BODA 時會自動補上 $ 與千分位，並套用禁用語規則；Excel 內直接輸入不會即時改寫。</t>
      </text>
    </comment>
    <comment authorId="0" ref="I20">
      <text>
        <t xml:space="preserve">填寫規則：(檔名/券名)
匯回 BODA 時會自動補上 $ 與千分位，並套用禁用語規則；Excel 內直接輸入不會即時改寫。</t>
      </text>
    </comment>
    <comment authorId="0" ref="N20">
      <text>
        <t xml:space="preserve">填寫規則：(檔名/券名)
匯回 BODA 時會自動補上 $ 與千分位，並套用禁用語規則；Excel 內直接輸入不會即時改寫。</t>
      </text>
    </comment>
    <comment authorId="0" ref="D450">
      <text>
        <t xml:space="preserve">請填入工單內容
匯回 BODA 時會自動補上 $ 與千分位，並套用禁用語規則；Excel 內直接輸入不會即時改寫。</t>
      </text>
    </comment>
    <comment authorId="0" ref="D384">
      <text>
        <t xml:space="preserve">填寫規則：文案一排最多6字
匯回 BODA 時會自動補上 $ 與千分位，並套用禁用語規則；Excel 內直接輸入不會即時改寫。</t>
      </text>
    </comment>
    <comment authorId="0" ref="D351">
      <text>
        <t xml:space="preserve">填寫規則：(檔名/券名)
匯回 BODA 時會自動補上 $ 與千分位，並套用禁用語規則；Excel 內直接輸入不會即時改寫。</t>
      </text>
    </comment>
    <comment authorId="0" ref="I450">
      <text>
        <t xml:space="preserve">請填入工單內容
匯回 BODA 時會自動補上 $ 與千分位，並套用禁用語規則；Excel 內直接輸入不會即時改寫。</t>
      </text>
    </comment>
    <comment authorId="0" ref="D252">
      <text>
        <t xml:space="preserve">填寫規則：每行限5字
匯回 BODA 時會自動補上 $ 與千分位，並套用禁用語規則；Excel 內直接輸入不會即時改寫。</t>
      </text>
    </comment>
    <comment authorId="0" ref="H351">
      <text>
        <t xml:space="preserve">填寫規則：(檔名/券名)
匯回 BODA 時會自動補上 $ 與千分位，並套用禁用語規則；Excel 內直接輸入不會即時改寫。</t>
      </text>
    </comment>
    <comment authorId="0" ref="D153">
      <text>
        <t xml:space="preserve">填寫規則：限8個字
匯回 BODA 時會自動補上 $ 與千分位，並套用禁用語規則；Excel 內直接輸入不會即時改寫。</t>
      </text>
    </comment>
    <comment authorId="0" ref="H252">
      <text>
        <t xml:space="preserve">填寫規則：小字最多可9個字內
匯回 BODA 時會自動補上 $ 與千分位，並套用禁用語規則；Excel 內直接輸入不會即時改寫。</t>
      </text>
    </comment>
    <comment authorId="0" ref="L384">
      <text>
        <t xml:space="preserve">填寫規則：(檔名/券名)
匯回 BODA 時會自動補上 $ 與千分位，並套用禁用語規則；Excel 內直接輸入不會即時改寫。</t>
      </text>
    </comment>
    <comment authorId="0" ref="N450">
      <text>
        <t xml:space="preserve">請填入工單內容
匯回 BODA 時會自動補上 $ 與千分位，並套用禁用語規則；Excel 內直接輸入不會即時改寫。</t>
      </text>
    </comment>
    <comment authorId="0" ref="D87">
      <text>
        <t xml:space="preserve">填寫規則：限3個字
匯回 BODA 時會自動補上 $ 與千分位，並套用禁用語規則；Excel 內直接輸入不會即時改寫。</t>
      </text>
    </comment>
    <comment authorId="0" ref="L351">
      <text>
        <t xml:space="preserve">填寫規則：(檔名/券名)
匯回 BODA 時會自動補上 $ 與千分位，並套用禁用語規則；Excel 內直接輸入不會即時改寫。</t>
      </text>
    </comment>
    <comment authorId="0" ref="D54">
      <text>
        <t xml:space="preserve">填寫規則：限4+4個字
匯回 BODA 時會自動補上 $ 與千分位，並套用禁用語規則；Excel 內直接輸入不會即時改寫。</t>
      </text>
    </comment>
    <comment authorId="0" ref="D21">
      <text>
        <t xml:space="preserve">填寫規則：(檔名/券名)</t>
      </text>
    </comment>
    <comment authorId="0" ref="I21">
      <text>
        <t xml:space="preserve">填寫規則：(檔名/券名)</t>
      </text>
    </comment>
    <comment authorId="0" ref="N21">
      <text>
        <t xml:space="preserve">填寫規則：(檔名/券名)</t>
      </text>
    </comment>
    <comment authorId="0" ref="D418">
      <text>
        <t xml:space="preserve">填寫規則：(圖檔名)</t>
      </text>
    </comment>
    <comment authorId="0" ref="D385">
      <text>
        <t xml:space="preserve">填寫規則：文案一排最多6字
匯回 BODA 時會自動補上 $ 與千分位，並套用禁用語規則；Excel 內直接輸入不會即時改寫。</t>
      </text>
    </comment>
    <comment authorId="0" ref="D352">
      <text>
        <t xml:space="preserve">填寫規則：品名一排7字內
匯回 BODA 時會自動補上 $ 與千分位，並套用禁用語規則；Excel 內直接輸入不會即時改寫。</t>
      </text>
    </comment>
    <comment authorId="0" ref="D319">
      <text>
        <t xml:space="preserve">填寫規則：促標最多8個字內
匯回 BODA 時會自動補上 $ 與千分位，並套用禁用語規則；Excel 內直接輸入不會即時改寫。</t>
      </text>
    </comment>
    <comment authorId="0" ref="D253">
      <text>
        <t xml:space="preserve">填寫規則：每行限5字
匯回 BODA 時會自動補上 $ 與千分位，並套用禁用語規則；Excel 內直接輸入不會即時改寫。</t>
      </text>
    </comment>
    <comment authorId="0" ref="I418">
      <text>
        <t xml:space="preserve">填寫規則：(圖檔名)</t>
      </text>
    </comment>
    <comment authorId="0" ref="D220">
      <text>
        <t xml:space="preserve">填寫規則：限8個字
匯回 BODA 時會自動補上 $ 與千分位，並套用禁用語規則；Excel 內直接輸入不會即時改寫。</t>
      </text>
    </comment>
    <comment authorId="0" ref="H352">
      <text>
        <t xml:space="preserve">填寫規則：品名一排7字內
匯回 BODA 時會自動補上 $ 與千分位，並套用禁用語規則；Excel 內直接輸入不會即時改寫。</t>
      </text>
    </comment>
    <comment authorId="0" ref="D187">
      <text>
        <t xml:space="preserve">填寫規則：限12個字
匯回 BODA 時會自動補上 $ 與千分位，並套用禁用語規則；Excel 內直接輸入不會即時改寫。</t>
      </text>
    </comment>
    <comment authorId="0" ref="H319">
      <text>
        <t xml:space="preserve">填寫規則：促標最多8個字內
匯回 BODA 時會自動補上 $ 與千分位，並套用禁用語規則；Excel 內直接輸入不會即時改寫。</t>
      </text>
    </comment>
    <comment authorId="0" ref="D154">
      <text>
        <t xml:space="preserve">填寫規則：(檔名/券名)
匯回 BODA 時會自動補上 $ 與千分位，並套用禁用語規則；Excel 內直接輸入不會即時改寫。</t>
      </text>
    </comment>
    <comment authorId="0" ref="D121">
      <text>
        <t xml:space="preserve">填寫規則：限8個字
匯回 BODA 時會自動補上 $ 與千分位，並套用禁用語規則；Excel 內直接輸入不會即時改寫。</t>
      </text>
    </comment>
    <comment authorId="0" ref="L385">
      <text>
        <t xml:space="preserve">填寫規則：文案一排最多6字
匯回 BODA 時會自動補上 $ 與千分位，並套用禁用語規則；Excel 內直接輸入不會即時改寫。</t>
      </text>
    </comment>
    <comment authorId="0" ref="L352">
      <text>
        <t xml:space="preserve">填寫規則：品名一排7字內
匯回 BODA 時會自動補上 $ 與千分位，並套用禁用語規則；Excel 內直接輸入不會即時改寫。</t>
      </text>
    </comment>
    <comment authorId="0" ref="D55">
      <text>
        <t xml:space="preserve">填寫規則：限5個字
匯回 BODA 時會自動補上 $ 與千分位，並套用禁用語規則；Excel 內直接輸入不會即時改寫。</t>
      </text>
    </comment>
    <comment authorId="0" ref="D22">
      <text>
        <t xml:space="preserve">填寫規則：限10個字
匯回 BODA 時會自動補上 $ 與千分位，並套用禁用語規則；Excel 內直接輸入不會即時改寫。</t>
      </text>
    </comment>
    <comment authorId="0" ref="L220">
      <text>
        <t xml:space="preserve">填寫規則：(檔名/券名)
匯回 BODA 時會自動補上 $ 與千分位，並套用禁用語規則；Excel 內直接輸入不會即時改寫。</t>
      </text>
    </comment>
    <comment authorId="0" ref="L187">
      <text>
        <t xml:space="preserve">填寫規則：限12個字
匯回 BODA 時會自動補上 $ 與千分位，並套用禁用語規則；Excel 內直接輸入不會即時改寫。</t>
      </text>
    </comment>
    <comment authorId="0" ref="I22">
      <text>
        <t xml:space="preserve">填寫規則：限5個字
匯回 BODA 時會自動補上 $ 與千分位，並套用禁用語規則；Excel 內直接輸入不會即時改寫。</t>
      </text>
    </comment>
    <comment authorId="0" ref="L121">
      <text>
        <t xml:space="preserve">填寫規則：限8個字
匯回 BODA 時會自動補上 $ 與千分位，並套用禁用語規則；Excel 內直接輸入不會即時改寫。</t>
      </text>
    </comment>
    <comment authorId="0" ref="N22">
      <text>
        <t xml:space="preserve">填寫規則：限8個字
匯回 BODA 時會自動補上 $ 與千分位，並套用禁用語規則；Excel 內直接輸入不會即時改寫。</t>
      </text>
    </comment>
    <comment authorId="0" ref="D419">
      <text>
        <t xml:space="preserve">請填入工單內容
匯回 BODA 時會自動補上 $ 與千分位，並套用禁用語規則；Excel 內直接輸入不會即時改寫。</t>
      </text>
    </comment>
    <comment authorId="0" ref="D353">
      <text>
        <t xml:space="preserve">填寫規則：逛逛去
匯回 BODA 時會自動補上 $ 與千分位，並套用禁用語規則；Excel 內直接輸入不會即時改寫。</t>
      </text>
    </comment>
    <comment authorId="0" ref="D320">
      <text>
        <t xml:space="preserve">填寫規則：(圖檔名)</t>
      </text>
    </comment>
    <comment authorId="0" ref="D287">
      <text>
        <t xml:space="preserve">填寫規則：(圖檔名)</t>
      </text>
    </comment>
    <comment authorId="0" ref="D254">
      <text>
        <t xml:space="preserve">填寫規則：(檔名)
匯回 BODA 時會自動補上 $ 與千分位，並套用禁用語規則；Excel 內直接輸入不會即時改寫。</t>
      </text>
    </comment>
    <comment authorId="0" ref="I419">
      <text>
        <t xml:space="preserve">請填入工單內容
匯回 BODA 時會自動補上 $ 與千分位，並套用禁用語規則；Excel 內直接輸入不會即時改寫。</t>
      </text>
    </comment>
    <comment authorId="0" ref="D221">
      <text>
        <t xml:space="preserve">填寫規則：(檔名/券名)
匯回 BODA 時會自動補上 $ 與千分位，並套用禁用語規則；Excel 內直接輸入不會即時改寫。</t>
      </text>
    </comment>
    <comment authorId="0" ref="H353">
      <text>
        <t xml:space="preserve">填寫規則：逛逛去
匯回 BODA 時會自動補上 $ 與千分位，並套用禁用語規則；Excel 內直接輸入不會即時改寫。</t>
      </text>
    </comment>
    <comment authorId="0" ref="D188">
      <text>
        <t xml:space="preserve">填寫規則：(檔名/券名)</t>
      </text>
    </comment>
    <comment authorId="0" ref="H320">
      <text>
        <t xml:space="preserve">填寫規則：(圖檔名)</t>
      </text>
    </comment>
    <comment authorId="0" ref="D155">
      <text>
        <t xml:space="preserve">填寫規則：(檔名/券名)</t>
      </text>
    </comment>
    <comment authorId="0" ref="H287">
      <text>
        <t xml:space="preserve">填寫規則：(圖檔名)</t>
      </text>
    </comment>
    <comment authorId="0" ref="D122">
      <text>
        <t xml:space="preserve">填寫規則：(檔名/券名)
匯回 BODA 時會自動補上 $ 與千分位，並套用禁用語規則；Excel 內直接輸入不會即時改寫。</t>
      </text>
    </comment>
    <comment authorId="0" ref="L386">
      <text>
        <t xml:space="preserve">填寫規則：文案一排最多6字
匯回 BODA 時會自動補上 $ 與千分位，並套用禁用語規則；Excel 內直接輸入不會即時改寫。</t>
      </text>
    </comment>
    <comment authorId="0" ref="L353">
      <text>
        <t xml:space="preserve">填寫規則：逛逛去
匯回 BODA 時會自動補上 $ 與千分位，並套用禁用語規則；Excel 內直接輸入不會即時改寫。</t>
      </text>
    </comment>
    <comment authorId="0" ref="D23">
      <text>
        <t xml:space="preserve">填寫規則：限5個字
匯回 BODA 時會自動補上 $ 與千分位，並套用禁用語規則；Excel 內直接輸入不會即時改寫。</t>
      </text>
    </comment>
    <comment authorId="0" ref="L287">
      <text>
        <t xml:space="preserve">填寫規則：(圖檔名)</t>
      </text>
    </comment>
    <comment authorId="0" ref="L221">
      <text>
        <t xml:space="preserve">填寫規則：(檔名/券名)</t>
      </text>
    </comment>
    <comment authorId="0" ref="L188">
      <text>
        <t xml:space="preserve">填寫規則：(檔名/券名)</t>
      </text>
    </comment>
    <comment authorId="0" ref="L122">
      <text>
        <t xml:space="preserve">填寫規則：(檔名/券名)
匯回 BODA 時會自動補上 $ 與千分位，並套用禁用語規則；Excel 內直接輸入不會即時改寫。</t>
      </text>
    </comment>
    <comment authorId="0" ref="N23">
      <text>
        <t xml:space="preserve">填寫規則：限10個字
匯回 BODA 時會自動補上 $ 與千分位，並套用禁用語規則；Excel 內直接輸入不會即時改寫。</t>
      </text>
    </comment>
    <comment authorId="0" ref="D453">
      <text>
        <t xml:space="preserve">填寫規則：項目文字04字
匯回 BODA 時會自動補上 $ 與千分位，並套用禁用語規則；Excel 內直接輸入不會即時改寫。</t>
      </text>
    </comment>
    <comment authorId="0" ref="D420">
      <text>
        <t xml:space="preserve">請填入工單內容
匯回 BODA 時會自動補上 $ 與千分位，並套用禁用語規則；Excel 內直接輸入不會即時改寫。</t>
      </text>
    </comment>
    <comment authorId="0" ref="D321">
      <text>
        <t xml:space="preserve">填寫規則：品名一排6字
匯回 BODA 時會自動補上 $ 與千分位，並套用禁用語規則；Excel 內直接輸入不會即時改寫。</t>
      </text>
    </comment>
    <comment authorId="0" ref="H453">
      <text>
        <t xml:space="preserve">填寫規則：內文一排06字
匯回 BODA 時會自動補上 $ 與千分位，並套用禁用語規則；Excel 內直接輸入不會即時改寫。</t>
      </text>
    </comment>
    <comment authorId="0" ref="D288">
      <text>
        <t xml:space="preserve">填寫規則：(檔名)</t>
      </text>
    </comment>
    <comment authorId="0" ref="D255">
      <text>
        <t xml:space="preserve">填寫規則：逛逛去
匯回 BODA 時會自動補上 $ 與千分位，並套用禁用語規則；Excel 內直接輸入不會即時改寫。</t>
      </text>
    </comment>
    <comment authorId="0" ref="I420">
      <text>
        <t xml:space="preserve">請填入工單內容
匯回 BODA 時會自動補上 $ 與千分位，並套用禁用語規則；Excel 內直接輸入不會即時改寫。</t>
      </text>
    </comment>
    <comment authorId="0" ref="D222">
      <text>
        <t xml:space="preserve">填寫規則：(檔名/券名)</t>
      </text>
    </comment>
    <comment authorId="0" ref="D189">
      <text>
        <t xml:space="preserve">填寫規則：限16個字
匯回 BODA 時會自動補上 $ 與千分位，並套用禁用語規則；Excel 內直接輸入不會即時改寫。</t>
      </text>
    </comment>
    <comment authorId="0" ref="H321">
      <text>
        <t xml:space="preserve">填寫規則：品名一排6字
匯回 BODA 時會自動補上 $ 與千分位，並套用禁用語規則；Excel 內直接輸入不會即時改寫。</t>
      </text>
    </comment>
    <comment authorId="0" ref="L453">
      <text>
        <t xml:space="preserve">填寫規則：內文一排06字
匯回 BODA 時會自動補上 $ 與千分位，並套用禁用語規則；Excel 內直接輸入不會即時改寫。</t>
      </text>
    </comment>
    <comment authorId="0" ref="D156">
      <text>
        <t xml:space="preserve">填寫規則：限6+6個字
匯回 BODA 時會自動補上 $ 與千分位，並套用禁用語規則；Excel 內直接輸入不會即時改寫。</t>
      </text>
    </comment>
    <comment authorId="0" ref="H288">
      <text>
        <t xml:space="preserve">填寫規則：(檔名)</t>
      </text>
    </comment>
    <comment authorId="0" ref="D123">
      <text>
        <t xml:space="preserve">填寫規則：(檔名/券名)</t>
      </text>
    </comment>
    <comment authorId="0" ref="D90">
      <text>
        <t xml:space="preserve">填寫規則：限8個字
匯回 BODA 時會自動補上 $ 與千分位，並套用禁用語規則；Excel 內直接輸入不會即時改寫。</t>
      </text>
    </comment>
    <comment authorId="0" ref="P453">
      <text>
        <t xml:space="preserve">填寫規則：內文一排06字
匯回 BODA 時會自動補上 $ 與千分位，並套用禁用語規則；Excel 內直接輸入不會即時改寫。</t>
      </text>
    </comment>
    <comment authorId="0" ref="L288">
      <text>
        <t xml:space="preserve">填寫規則：(檔名)</t>
      </text>
    </comment>
    <comment authorId="0" ref="L222">
      <text>
        <t xml:space="preserve">填寫規則：限5個字
匯回 BODA 時會自動補上 $ 與千分位，並套用禁用語規則；Excel 內直接輸入不會即時改寫。</t>
      </text>
    </comment>
    <comment authorId="0" ref="I90">
      <text>
        <t xml:space="preserve">填寫規則：限8個字
匯回 BODA 時會自動補上 $ 與千分位，並套用禁用語規則；Excel 內直接輸入不會即時改寫。</t>
      </text>
    </comment>
    <comment authorId="0" ref="L189">
      <text>
        <t xml:space="preserve">填寫規則：限6+6個字
匯回 BODA 時會自動補上 $ 與千分位，並套用禁用語規則；Excel 內直接輸入不會即時改寫。</t>
      </text>
    </comment>
    <comment authorId="0" ref="L123">
      <text>
        <t xml:space="preserve">填寫規則：(檔名/券名)</t>
      </text>
    </comment>
    <comment authorId="0" ref="O222">
      <text>
        <t xml:space="preserve">填寫規則：限5個字
匯回 BODA 時會自動補上 $ 與千分位，並套用禁用語規則；Excel 內直接輸入不會即時改寫。</t>
      </text>
    </comment>
    <comment authorId="0" ref="N90">
      <text>
        <t xml:space="preserve">填寫規則：限8個字
匯回 BODA 時會自動補上 $ 與千分位，並套用禁用語規則；Excel 內直接輸入不會即時改寫。</t>
      </text>
    </comment>
    <comment authorId="0" ref="D454">
      <text>
        <t xml:space="preserve">填寫規則：項目文字04字
匯回 BODA 時會自動補上 $ 與千分位，並套用禁用語規則；Excel 內直接輸入不會即時改寫。</t>
      </text>
    </comment>
    <comment authorId="0" ref="D421">
      <text>
        <t xml:space="preserve">請填入工單內容
匯回 BODA 時會自動補上 $ 與千分位，並套用禁用語規則；Excel 內直接輸入不會即時改寫。</t>
      </text>
    </comment>
    <comment authorId="0" ref="D322">
      <text>
        <t xml:space="preserve">填寫規則：品名一排6字
匯回 BODA 時會自動補上 $ 與千分位，並套用禁用語規則；Excel 內直接輸入不會即時改寫。</t>
      </text>
    </comment>
    <comment authorId="0" ref="H454">
      <text>
        <t xml:space="preserve">填寫規則：內文一排06字
匯回 BODA 時會自動補上 $ 與千分位，並套用禁用語規則；Excel 內直接輸入不會即時改寫。</t>
      </text>
    </comment>
    <comment authorId="0" ref="D289">
      <text>
        <t xml:space="preserve">填寫規則：圓標05字內
匯回 BODA 時會自動補上 $ 與千分位，並套用禁用語規則；Excel 內直接輸入不會即時改寫。</t>
      </text>
    </comment>
    <comment authorId="0" ref="I421">
      <text>
        <t xml:space="preserve">請填入工單內容
匯回 BODA 時會自動補上 $ 與千分位，並套用禁用語規則；Excel 內直接輸入不會即時改寫。</t>
      </text>
    </comment>
    <comment authorId="0" ref="D223">
      <text>
        <t xml:space="preserve">填寫規則：限5個字
匯回 BODA 時會自動補上 $ 與千分位，並套用禁用語規則；Excel 內直接輸入不會即時改寫。</t>
      </text>
    </comment>
    <comment authorId="0" ref="H322">
      <text>
        <t xml:space="preserve">填寫規則：品名一排6字
匯回 BODA 時會自動補上 $ 與千分位，並套用禁用語規則；Excel 內直接輸入不會即時改寫。</t>
      </text>
    </comment>
    <comment authorId="0" ref="L454">
      <text>
        <t xml:space="preserve">填寫規則：內文一排06字
匯回 BODA 時會自動補上 $ 與千分位，並套用禁用語規則；Excel 內直接輸入不會即時改寫。</t>
      </text>
    </comment>
    <comment authorId="0" ref="D157">
      <text>
        <t xml:space="preserve">填寫規則：限6+6個字
匯回 BODA 時會自動補上 $ 與千分位，並套用禁用語規則；Excel 內直接輸入不會即時改寫。</t>
      </text>
    </comment>
    <comment authorId="0" ref="H289">
      <text>
        <t xml:space="preserve">填寫規則：圓標05字內
匯回 BODA 時會自動補上 $ 與千分位，並套用禁用語規則；Excel 內直接輸入不會即時改寫。</t>
      </text>
    </comment>
    <comment authorId="0" ref="D124">
      <text>
        <t xml:space="preserve">填寫規則：限12個字
匯回 BODA 時會自動補上 $ 與千分位，並套用禁用語規則；Excel 內直接輸入不會即時改寫。</t>
      </text>
    </comment>
    <comment authorId="0" ref="G223">
      <text>
        <t xml:space="preserve">填寫規則：限5個字
匯回 BODA 時會自動補上 $ 與千分位，並套用禁用語規則；Excel 內直接輸入不會即時改寫。</t>
      </text>
    </comment>
    <comment authorId="0" ref="D91">
      <text>
        <t xml:space="preserve">填寫規則：(檔名/券名)</t>
      </text>
    </comment>
    <comment authorId="0" ref="D58">
      <text>
        <t xml:space="preserve">填寫規則：限8個字
匯回 BODA 時會自動補上 $ 與千分位，並套用禁用語規則；Excel 內直接輸入不會即時改寫。</t>
      </text>
    </comment>
    <comment authorId="0" ref="P454">
      <text>
        <t xml:space="preserve">填寫規則：內文一排06字
匯回 BODA 時會自動補上 $ 與千分位，並套用禁用語規則；Excel 內直接輸入不會即時改寫。</t>
      </text>
    </comment>
    <comment authorId="0" ref="L289">
      <text>
        <t xml:space="preserve">填寫規則：圓標05字內
匯回 BODA 時會自動補上 $ 與千分位，並套用禁用語規則；Excel 內直接輸入不會即時改寫。</t>
      </text>
    </comment>
    <comment authorId="0" ref="L223">
      <text>
        <t xml:space="preserve">填寫規則：限6個字
匯回 BODA 時會自動補上 $ 與千分位，並套用禁用語規則；Excel 內直接輸入不會即時改寫。</t>
      </text>
    </comment>
    <comment authorId="0" ref="I91">
      <text>
        <t xml:space="preserve">填寫規則：(檔名/券名)</t>
      </text>
    </comment>
    <comment authorId="0" ref="L190">
      <text>
        <t xml:space="preserve">填寫規則：限6+6個字
匯回 BODA 時會自動補上 $ 與千分位，並套用禁用語規則；Excel 內直接輸入不會即時改寫。</t>
      </text>
    </comment>
    <comment authorId="0" ref="I58">
      <text>
        <t xml:space="preserve">填寫規則：限8個字
匯回 BODA 時會自動補上 $ 與千分位，並套用禁用語規則；Excel 內直接輸入不會即時改寫。</t>
      </text>
    </comment>
    <comment authorId="0" ref="L124">
      <text>
        <t xml:space="preserve">填寫規則：限16個字
匯回 BODA 時會自動補上 $ 與千分位，並套用禁用語規則；Excel 內直接輸入不會即時改寫。</t>
      </text>
    </comment>
    <comment authorId="0" ref="O223">
      <text>
        <t xml:space="preserve">填寫規則：限6個字
匯回 BODA 時會自動補上 $ 與千分位，並套用禁用語規則；Excel 內直接輸入不會即時改寫。</t>
      </text>
    </comment>
    <comment authorId="0" ref="N91">
      <text>
        <t xml:space="preserve">填寫規則：(檔名/券名)</t>
      </text>
    </comment>
    <comment authorId="0" ref="N58">
      <text>
        <t xml:space="preserve">填寫規則：限8個字
匯回 BODA 時會自動補上 $ 與千分位，並套用禁用語規則；Excel 內直接輸入不會即時改寫。</t>
      </text>
    </comment>
    <comment authorId="0" ref="D455">
      <text>
        <t xml:space="preserve">填寫規則：項目文字04字
匯回 BODA 時會自動補上 $ 與千分位，並套用禁用語規則；Excel 內直接輸入不會即時改寫。</t>
      </text>
    </comment>
    <comment authorId="0" ref="D422">
      <text>
        <t xml:space="preserve">請填入工單內容
匯回 BODA 時會自動補上 $ 與千分位，並套用禁用語規則；Excel 內直接輸入不會即時改寫。</t>
      </text>
    </comment>
    <comment authorId="0" ref="D389">
      <text>
        <t xml:space="preserve">填寫規則：促標最多7字內
匯回 BODA 時會自動補上 $ 與千分位，並套用禁用語規則；Excel 內直接輸入不會即時改寫。</t>
      </text>
    </comment>
    <comment authorId="0" ref="D356">
      <text>
        <t xml:space="preserve">填寫規則：(圖檔名)</t>
      </text>
    </comment>
    <comment authorId="0" ref="D323">
      <text>
        <t xml:space="preserve">填寫規則：特色5個字
匯回 BODA 時會自動補上 $ 與千分位，並套用禁用語規則；Excel 內直接輸入不會即時改寫。</t>
      </text>
    </comment>
    <comment authorId="0" ref="H455">
      <text>
        <t xml:space="preserve">填寫規則：內文一排06字
匯回 BODA 時會自動補上 $ 與千分位，並套用禁用語規則；Excel 內直接輸入不會即時改寫。</t>
      </text>
    </comment>
    <comment authorId="0" ref="D290">
      <text>
        <t xml:space="preserve">填寫規則：品名一排7字內
匯回 BODA 時會自動補上 $ 與千分位，並套用禁用語規則；Excel 內直接輸入不會即時改寫。</t>
      </text>
    </comment>
    <comment authorId="0" ref="I422">
      <text>
        <t xml:space="preserve">請填入工單內容
匯回 BODA 時會自動補上 $ 與千分位，並套用禁用語規則；Excel 內直接輸入不會即時改寫。</t>
      </text>
    </comment>
    <comment authorId="0" ref="H356">
      <text>
        <t xml:space="preserve">填寫規則：(圖檔名)</t>
      </text>
    </comment>
    <comment authorId="0" ref="H323">
      <text>
        <t xml:space="preserve">填寫規則：特色5個字
匯回 BODA 時會自動補上 $ 與千分位，並套用禁用語規則；Excel 內直接輸入不會即時改寫。</t>
      </text>
    </comment>
    <comment authorId="0" ref="L455">
      <text>
        <t xml:space="preserve">填寫規則：內文一排06字
匯回 BODA 時會自動補上 $ 與千分位，並套用禁用語規則；Excel 內直接輸入不會即時改寫。</t>
      </text>
    </comment>
    <comment authorId="0" ref="D158">
      <text>
        <t xml:space="preserve">填寫規則：限8個字
匯回 BODA 時會自動補上 $ 與千分位，並套用禁用語規則；Excel 內直接輸入不會即時改寫。</t>
      </text>
    </comment>
    <comment authorId="0" ref="H290">
      <text>
        <t xml:space="preserve">填寫規則：品名一排7字內
匯回 BODA 時會自動補上 $ 與千分位，並套用禁用語規則；Excel 內直接輸入不會即時改寫。</t>
      </text>
    </comment>
    <comment authorId="0" ref="D125">
      <text>
        <t xml:space="preserve">填寫規則：限5個字
匯回 BODA 時會自動補上 $ 與千分位，並套用禁用語規則；Excel 內直接輸入不會即時改寫。</t>
      </text>
    </comment>
    <comment authorId="0" ref="D92">
      <text>
        <t xml:space="preserve">填寫規則：限3個字
匯回 BODA 時會自動補上 $ 與千分位，並套用禁用語規則；Excel 內直接輸入不會即時改寫。</t>
      </text>
    </comment>
    <comment authorId="0" ref="L356">
      <text>
        <t xml:space="preserve">填寫規則：(圖檔名)</t>
      </text>
    </comment>
    <comment authorId="0" ref="D59">
      <text>
        <t xml:space="preserve">填寫規則：(檔名/券名)</t>
      </text>
    </comment>
    <comment authorId="0" ref="P455">
      <text>
        <t xml:space="preserve">填寫規則：內文一排06字
匯回 BODA 時會自動補上 $ 與千分位，並套用禁用語規則；Excel 內直接輸入不會即時改寫。</t>
      </text>
    </comment>
    <comment authorId="0" ref="D26">
      <text>
        <t xml:space="preserve">填寫規則：限8個字
匯回 BODA 時會自動補上 $ 與千分位，並套用禁用語規則；Excel 內直接輸入不會即時改寫。</t>
      </text>
    </comment>
    <comment authorId="0" ref="L290">
      <text>
        <t xml:space="preserve">填寫規則：品名一排7字內
匯回 BODA 時會自動補上 $ 與千分位，並套用禁用語規則；Excel 內直接輸入不會即時改寫。</t>
      </text>
    </comment>
    <comment authorId="0" ref="L224">
      <text>
        <t xml:space="preserve">填寫規則：限5個字
匯回 BODA 時會自動補上 $ 與千分位，並套用禁用語規則；Excel 內直接輸入不會即時改寫。</t>
      </text>
    </comment>
    <comment authorId="0" ref="I92">
      <text>
        <t xml:space="preserve">填寫規則：限4+4個字
匯回 BODA 時會自動補上 $ 與千分位，並套用禁用語規則；Excel 內直接輸入不會即時改寫。</t>
      </text>
    </comment>
    <comment authorId="0" ref="L191">
      <text>
        <t xml:space="preserve">填寫規則：限8個字
匯回 BODA 時會自動補上 $ 與千分位，並套用禁用語規則；Excel 內直接輸入不會即時改寫。</t>
      </text>
    </comment>
    <comment authorId="0" ref="I59">
      <text>
        <t xml:space="preserve">填寫規則：(檔名/券名)</t>
      </text>
    </comment>
    <comment authorId="0" ref="I26">
      <text>
        <t xml:space="preserve">填寫規則：限8個字
匯回 BODA 時會自動補上 $ 與千分位，並套用禁用語規則；Excel 內直接輸入不會即時改寫。</t>
      </text>
    </comment>
    <comment authorId="0" ref="L125">
      <text>
        <t xml:space="preserve">填寫規則：限5個字
匯回 BODA 時會自動補上 $ 與千分位，並套用禁用語規則；Excel 內直接輸入不會即時改寫。</t>
      </text>
    </comment>
    <comment authorId="0" ref="O224">
      <text>
        <t xml:space="preserve">填寫規則：限5個字
匯回 BODA 時會自動補上 $ 與千分位，並套用禁用語規則；Excel 內直接輸入不會即時改寫。</t>
      </text>
    </comment>
    <comment authorId="0" ref="N92">
      <text>
        <t xml:space="preserve">填寫規則：限4+4個字
匯回 BODA 時會自動補上 $ 與千分位，並套用禁用語規則；Excel 內直接輸入不會即時改寫。</t>
      </text>
    </comment>
    <comment authorId="0" ref="N59">
      <text>
        <t xml:space="preserve">填寫規則：(檔名/券名)</t>
      </text>
    </comment>
    <comment authorId="0" ref="N26">
      <text>
        <t xml:space="preserve">填寫規則：限8個字
匯回 BODA 時會自動補上 $ 與千分位，並套用禁用語規則；Excel 內直接輸入不會即時改寫。</t>
      </text>
    </comment>
    <comment authorId="0" ref="D456">
      <text>
        <t xml:space="preserve">填寫規則：項目文字04字
匯回 BODA 時會自動補上 $ 與千分位，並套用禁用語規則；Excel 內直接輸入不會即時改寫。</t>
      </text>
    </comment>
    <comment authorId="0" ref="D423">
      <text>
        <t xml:space="preserve">填寫規則：逛逛去
匯回 BODA 時會自動補上 $ 與千分位，並套用禁用語規則；Excel 內直接輸入不會即時改寫。</t>
      </text>
    </comment>
    <comment authorId="0" ref="D357">
      <text>
        <t xml:space="preserve">填寫規則：品名一排7字內
匯回 BODA 時會自動補上 $ 與千分位，並套用禁用語規則；Excel 內直接輸入不會即時改寫。</t>
      </text>
    </comment>
    <comment authorId="0" ref="D324">
      <text>
        <t xml:space="preserve">填寫規則：逛逛去
匯回 BODA 時會自動補上 $ 與千分位，並套用禁用語規則；Excel 內直接輸入不會即時改寫。</t>
      </text>
    </comment>
    <comment authorId="0" ref="H456">
      <text>
        <t xml:space="preserve">填寫規則：內文一排06字
匯回 BODA 時會自動補上 $ 與千分位，並套用禁用語規則；Excel 內直接輸入不會即時改寫。</t>
      </text>
    </comment>
    <comment authorId="0" ref="D258">
      <text>
        <t xml:space="preserve">填寫規則：圓標05字內
匯回 BODA 時會自動補上 $ 與千分位，並套用禁用語規則；Excel 內直接輸入不會即時改寫。</t>
      </text>
    </comment>
    <comment authorId="0" ref="I423">
      <text>
        <t xml:space="preserve">填寫規則：逛逛去
匯回 BODA 時會自動補上 $ 與千分位，並套用禁用語規則；Excel 內直接輸入不會即時改寫。</t>
      </text>
    </comment>
    <comment authorId="0" ref="H357">
      <text>
        <t xml:space="preserve">填寫規則：品名一排7字內
匯回 BODA 時會自動補上 $ 與千分位，並套用禁用語規則；Excel 內直接輸入不會即時改寫。</t>
      </text>
    </comment>
    <comment authorId="0" ref="H324">
      <text>
        <t xml:space="preserve">填寫規則：逛逛去
匯回 BODA 時會自動補上 $ 與千分位，並套用禁用語規則；Excel 內直接輸入不會即時改寫。</t>
      </text>
    </comment>
    <comment authorId="0" ref="L456">
      <text>
        <t xml:space="preserve">填寫規則：內文一排06字
匯回 BODA 時會自動補上 $ 與千分位，並套用禁用語規則；Excel 內直接輸入不會即時改寫。</t>
      </text>
    </comment>
    <comment authorId="0" ref="D159">
      <text>
        <t xml:space="preserve">填寫規則：限3個字
匯回 BODA 時會自動補上 $ 與千分位，並套用禁用語規則；Excel 內直接輸入不會即時改寫。</t>
      </text>
    </comment>
    <comment authorId="0" ref="H258">
      <text>
        <t xml:space="preserve">填寫規則：圓標05字內
匯回 BODA 時會自動補上 $ 與千分位，並套用禁用語規則；Excel 內直接輸入不會即時改寫。</t>
      </text>
    </comment>
    <comment authorId="0" ref="L357">
      <text>
        <t xml:space="preserve">填寫規則：品名一排7字內
匯回 BODA 時會自動補上 $ 與千分位，並套用禁用語規則；Excel 內直接輸入不會即時改寫。</t>
      </text>
    </comment>
    <comment authorId="0" ref="D60">
      <text>
        <t xml:space="preserve">填寫規則：限8個字
匯回 BODA 時會自動補上 $ 與千分位，並套用禁用語規則；Excel 內直接輸入不會即時改寫。</t>
      </text>
    </comment>
    <comment authorId="0" ref="P456">
      <text>
        <t xml:space="preserve">填寫規則：內文一排06字
匯回 BODA 時會自動補上 $ 與千分位，並套用禁用語規則；Excel 內直接輸入不會即時改寫。</t>
      </text>
    </comment>
    <comment authorId="0" ref="D27">
      <text>
        <t xml:space="preserve">填寫規則：(檔名/券名)
匯回 BODA 時會自動補上 $ 與千分位，並套用禁用語規則；Excel 內直接輸入不會即時改寫。</t>
      </text>
    </comment>
    <comment authorId="0" ref="I93">
      <text>
        <t xml:space="preserve">填寫規則：限4+4個字
匯回 BODA 時會自動補上 $ 與千分位，並套用禁用語規則；Excel 內直接輸入不會即時改寫。</t>
      </text>
    </comment>
    <comment authorId="0" ref="I60">
      <text>
        <t xml:space="preserve">填寫規則：限8個字
匯回 BODA 時會自動補上 $ 與千分位，並套用禁用語規則；Excel 內直接輸入不會即時改寫。</t>
      </text>
    </comment>
    <comment authorId="0" ref="I27">
      <text>
        <t xml:space="preserve">填寫規則：(檔名/券名)
匯回 BODA 時會自動補上 $ 與千分位，並套用禁用語規則；Excel 內直接輸入不會即時改寫。</t>
      </text>
    </comment>
    <comment authorId="0" ref="N93">
      <text>
        <t xml:space="preserve">填寫規則：限4+4個字
匯回 BODA 時會自動補上 $ 與千分位，並套用禁用語規則；Excel 內直接輸入不會即時改寫。</t>
      </text>
    </comment>
    <comment authorId="0" ref="N60">
      <text>
        <t xml:space="preserve">填寫規則：限10個字
匯回 BODA 時會自動補上 $ 與千分位，並套用禁用語規則；Excel 內直接輸入不會即時改寫。</t>
      </text>
    </comment>
    <comment authorId="0" ref="N27">
      <text>
        <t xml:space="preserve">填寫規則：(檔名/券名)
匯回 BODA 時會自動補上 $ 與千分位，並套用禁用語規則；Excel 內直接輸入不會即時改寫。</t>
      </text>
    </comment>
    <comment authorId="0" ref="D457">
      <text>
        <t xml:space="preserve">填寫規則：項目文字04字
匯回 BODA 時會自動補上 $ 與千分位，並套用禁用語規則；Excel 內直接輸入不會即時改寫。</t>
      </text>
    </comment>
    <comment authorId="0" ref="D391">
      <text>
        <t xml:space="preserve">填寫規則：文案一排最多6字
匯回 BODA 時會自動補上 $ 與千分位，並套用禁用語規則；Excel 內直接輸入不會即時改寫。</t>
      </text>
    </comment>
    <comment authorId="0" ref="D358">
      <text>
        <t xml:space="preserve">填寫規則：警語最多放8個字
匯回 BODA 時會自動補上 $ 與千分位，並套用禁用語規則；Excel 內直接輸入不會即時改寫。</t>
      </text>
    </comment>
    <comment authorId="0" ref="H457">
      <text>
        <t xml:space="preserve">填寫規則：內文一排06字
匯回 BODA 時會自動補上 $ 與千分位，並套用禁用語規則；Excel 內直接輸入不會即時改寫。</t>
      </text>
    </comment>
    <comment authorId="0" ref="D259">
      <text>
        <t xml:space="preserve">填寫規則：每行限5字
匯回 BODA 時會自動補上 $ 與千分位，並套用禁用語規則；Excel 內直接輸入不會即時改寫。</t>
      </text>
    </comment>
    <comment authorId="0" ref="H358">
      <text>
        <t xml:space="preserve">填寫規則：警語最多放8個字
匯回 BODA 時會自動補上 $ 與千分位，並套用禁用語規則；Excel 內直接輸入不會即時改寫。</t>
      </text>
    </comment>
    <comment authorId="0" ref="L457">
      <text>
        <t xml:space="preserve">填寫規則：內文一排06字
匯回 BODA 時會自動補上 $ 與千分位，並套用禁用語規則；Excel 內直接輸入不會即時改寫。</t>
      </text>
    </comment>
    <comment authorId="0" ref="H259">
      <text>
        <t xml:space="preserve">填寫規則：每行限5字
匯回 BODA 時會自動補上 $ 與千分位，並套用禁用語規則；Excel 內直接輸入不會即時改寫。</t>
      </text>
    </comment>
    <comment authorId="0" ref="L391">
      <text>
        <t xml:space="preserve">填寫規則：文案一排最多6字
匯回 BODA 時會自動補上 $ 與千分位，並套用禁用語規則；Excel 內直接輸入不會即時改寫。</t>
      </text>
    </comment>
    <comment authorId="0" ref="L358">
      <text>
        <t xml:space="preserve">填寫規則：警語最多放8個字
匯回 BODA 時會自動補上 $ 與千分位，並套用禁用語規則；Excel 內直接輸入不會即時改寫。</t>
      </text>
    </comment>
    <comment authorId="0" ref="D61">
      <text>
        <t xml:space="preserve">填寫規則：限10個字
匯回 BODA 時會自動補上 $ 與千分位，並套用禁用語規則；Excel 內直接輸入不會即時改寫。</t>
      </text>
    </comment>
    <comment authorId="0" ref="P457">
      <text>
        <t xml:space="preserve">填寫規則：內文一排06字
匯回 BODA 時會自動補上 $ 與千分位，並套用禁用語規則；Excel 內直接輸入不會即時改寫。</t>
      </text>
    </comment>
    <comment authorId="0" ref="D28">
      <text>
        <t xml:space="preserve">填寫規則：(檔名/券名)</t>
      </text>
    </comment>
    <comment authorId="0" ref="I94">
      <text>
        <t xml:space="preserve">填寫規則：限5個字
匯回 BODA 時會自動補上 $ 與千分位，並套用禁用語規則；Excel 內直接輸入不會即時改寫。</t>
      </text>
    </comment>
    <comment authorId="0" ref="I28">
      <text>
        <t xml:space="preserve">填寫規則：(檔名/券名)</t>
      </text>
    </comment>
    <comment authorId="0" ref="N94">
      <text>
        <t xml:space="preserve">填寫規則：限5個字
匯回 BODA 時會自動補上 $ 與千分位，並套用禁用語規則；Excel 內直接輸入不會即時改寫。</t>
      </text>
    </comment>
    <comment authorId="0" ref="N28">
      <text>
        <t xml:space="preserve">填寫規則：(檔名/券名)</t>
      </text>
    </comment>
    <comment authorId="0" ref="D392">
      <text>
        <t xml:space="preserve">填寫規則：文案一排最多6字
匯回 BODA 時會自動補上 $ 與千分位，並套用禁用語規則；Excel 內直接輸入不會即時改寫。</t>
      </text>
    </comment>
    <comment authorId="0" ref="D293">
      <text>
        <t xml:space="preserve">填寫規則：(檔名/券名)
匯回 BODA 時會自動補上 $ 與千分位，並套用禁用語規則；Excel 內直接輸入不會即時改寫。</t>
      </text>
    </comment>
    <comment authorId="0" ref="D260">
      <text>
        <t xml:space="preserve">填寫規則：每行限5字
匯回 BODA 時會自動補上 $ 與千分位，並套用禁用語規則；Excel 內直接輸入不會即時改寫。</t>
      </text>
    </comment>
    <comment authorId="0" ref="D194">
      <text>
        <t xml:space="preserve">填寫規則：限12個字
匯回 BODA 時會自動補上 $ 與千分位，並套用禁用語規則；Excel 內直接輸入不會即時改寫。</t>
      </text>
    </comment>
    <comment authorId="0" ref="H293">
      <text>
        <t xml:space="preserve">填寫規則：(檔名/券名)
匯回 BODA 時會自動補上 $ 與千分位，並套用禁用語規則；Excel 內直接輸入不會即時改寫。</t>
      </text>
    </comment>
    <comment authorId="0" ref="D128">
      <text>
        <t xml:space="preserve">填寫規則：限8個字
匯回 BODA 時會自動補上 $ 與千分位，並套用禁用語規則；Excel 內直接輸入不會即時改寫。</t>
      </text>
    </comment>
    <comment authorId="0" ref="H260">
      <text>
        <t xml:space="preserve">填寫規則：每行限5字
匯回 BODA 時會自動補上 $ 與千分位，並套用禁用語規則；Excel 內直接輸入不會即時改寫。</t>
      </text>
    </comment>
    <comment authorId="0" ref="L392">
      <text>
        <t xml:space="preserve">填寫規則：文案一排最多6字
匯回 BODA 時會自動補上 $ 與千分位，並套用禁用語規則；Excel 內直接輸入不會即時改寫。</t>
      </text>
    </comment>
    <comment authorId="0" ref="D29">
      <text>
        <t xml:space="preserve">填寫規則：限8個字
匯回 BODA 時會自動補上 $ 與千分位，並套用禁用語規則；Excel 內直接輸入不會即時改寫。</t>
      </text>
    </comment>
    <comment authorId="0" ref="L293">
      <text>
        <t xml:space="preserve">填寫規則：(檔名/券名)
匯回 BODA 時會自動補上 $ 與千分位，並套用禁用語規則；Excel 內直接輸入不會即時改寫。</t>
      </text>
    </comment>
    <comment authorId="0" ref="L194">
      <text>
        <t xml:space="preserve">填寫規則：限12個字
匯回 BODA 時會自動補上 $ 與千分位，並套用禁用語規則；Excel 內直接輸入不會即時改寫。</t>
      </text>
    </comment>
    <comment authorId="0" ref="I29">
      <text>
        <t xml:space="preserve">填寫規則：限10個字
匯回 BODA 時會自動補上 $ 與千分位，並套用禁用語規則；Excel 內直接輸入不會即時改寫。</t>
      </text>
    </comment>
    <comment authorId="0" ref="L128">
      <text>
        <t xml:space="preserve">填寫規則：限8個字
匯回 BODA 時會自動補上 $ 與千分位，並套用禁用語規則；Excel 內直接輸入不會即時改寫。</t>
      </text>
    </comment>
    <comment authorId="0" ref="N95">
      <text>
        <t xml:space="preserve">填寫規則：限5個字
匯回 BODA 時會自動補上 $ 與千分位，並套用禁用語規則；Excel 內直接輸入不會即時改寫。</t>
      </text>
    </comment>
    <comment authorId="0" ref="D426">
      <text>
        <t xml:space="preserve">填寫規則：項目文字04字
匯回 BODA 時會自動補上 $ 與千分位，並套用禁用語規則；Excel 內直接輸入不會即時改寫。</t>
      </text>
    </comment>
    <comment authorId="0" ref="D393">
      <text>
        <t xml:space="preserve">填寫規則：小字最多可10個字以內
匯回 BODA 時會自動補上 $ 與千分位，並套用禁用語規則；Excel 內直接輸入不會即時改寫。</t>
      </text>
    </comment>
    <comment authorId="0" ref="D327">
      <text>
        <t xml:space="preserve">填寫規則：促標最多8個字內
匯回 BODA 時會自動補上 $ 與千分位，並套用禁用語規則；Excel 內直接輸入不會即時改寫。</t>
      </text>
    </comment>
    <comment authorId="0" ref="D261">
      <text>
        <t xml:space="preserve">填寫規則：品名最多可以放10個字
匯回 BODA 時會自動補上 $ 與千分位，並套用禁用語規則；Excel 內直接輸入不會即時改寫。</t>
      </text>
    </comment>
    <comment authorId="0" ref="I426">
      <text>
        <t xml:space="preserve">填寫規則：內文一排最多09字內
匯回 BODA 時會自動補上 $ 與千分位，並套用禁用語規則；Excel 內直接輸入不會即時改寫。</t>
      </text>
    </comment>
    <comment authorId="0" ref="D228">
      <text>
        <t xml:space="preserve">填寫規則：(檔名/券名)
匯回 BODA 時會自動補上 $ 與千分位，並套用禁用語規則；Excel 內直接輸入不會即時改寫。</t>
      </text>
    </comment>
    <comment authorId="0" ref="D195">
      <text>
        <t xml:space="preserve">填寫規則：(檔名/券名)</t>
      </text>
    </comment>
    <comment authorId="0" ref="H327">
      <text>
        <t xml:space="preserve">填寫規則：促標最多8個字內
匯回 BODA 時會自動補上 $ 與千分位，並套用禁用語規則；Excel 內直接輸入不會即時改寫。</t>
      </text>
    </comment>
    <comment authorId="0" ref="D162">
      <text>
        <t xml:space="preserve">填寫規則：限12個字
匯回 BODA 時會自動補上 $ 與千分位，並套用禁用語規則；Excel 內直接輸入不會即時改寫。</t>
      </text>
    </comment>
    <comment authorId="0" ref="D129">
      <text>
        <t xml:space="preserve">填寫規則：(檔名/券名)
匯回 BODA 時會自動補上 $ 與千分位，並套用禁用語規則；Excel 內直接輸入不會即時改寫。</t>
      </text>
    </comment>
    <comment authorId="0" ref="H261">
      <text>
        <t xml:space="preserve">填寫規則：品名最多可以放10個字
匯回 BODA 時會自動補上 $ 與千分位，並套用禁用語規則；Excel 內直接輸入不會即時改寫。</t>
      </text>
    </comment>
    <comment authorId="0" ref="N426">
      <text>
        <t xml:space="preserve">填寫規則：內文一排最多09字內
匯回 BODA 時會自動補上 $ 與千分位，並套用禁用語規則；Excel 內直接輸入不會即時改寫。</t>
      </text>
    </comment>
    <comment authorId="0" ref="L228">
      <text>
        <t xml:space="preserve">填寫規則：(檔名/券名)
匯回 BODA 時會自動補上 $ 與千分位，並套用禁用語規則；Excel 內直接輸入不會即時改寫。</t>
      </text>
    </comment>
    <comment authorId="0" ref="L195">
      <text>
        <t xml:space="preserve">填寫規則：(檔名/券名)</t>
      </text>
    </comment>
    <comment authorId="0" ref="L162">
      <text>
        <t xml:space="preserve">填寫規則：限12個字
匯回 BODA 時會自動補上 $ 與千分位，並套用禁用語規則；Excel 內直接輸入不會即時改寫。</t>
      </text>
    </comment>
    <comment authorId="0" ref="L129">
      <text>
        <t xml:space="preserve">填寫規則：(檔名/券名)
匯回 BODA 時會自動補上 $ 與千分位，並套用禁用語規則；Excel 內直接輸入不會即時改寫。</t>
      </text>
    </comment>
    <comment authorId="0" ref="D460">
      <text>
        <t xml:space="preserve">填寫規則：項目文字04字
匯回 BODA 時會自動補上 $ 與千分位，並套用禁用語規則；Excel 內直接輸入不會即時改寫。</t>
      </text>
    </comment>
    <comment authorId="0" ref="D427">
      <text>
        <t xml:space="preserve">填寫規則：項目文字04字
匯回 BODA 時會自動補上 $ 與千分位，並套用禁用語規則；Excel 內直接輸入不會即時改寫。</t>
      </text>
    </comment>
    <comment authorId="0" ref="D361">
      <text>
        <t xml:space="preserve">填寫規則：促標5字內
匯回 BODA 時會自動補上 $ 與千分位，並套用禁用語規則；Excel 內直接輸入不會即時改寫。</t>
      </text>
    </comment>
    <comment authorId="0" ref="D328">
      <text>
        <t xml:space="preserve">填寫規則：(圖檔名)</t>
      </text>
    </comment>
    <comment authorId="0" ref="H460">
      <text>
        <t xml:space="preserve">填寫規則：內文一排06字
匯回 BODA 時會自動補上 $ 與千分位，並套用禁用語規則；Excel 內直接輸入不會即時改寫。</t>
      </text>
    </comment>
    <comment authorId="0" ref="D262">
      <text>
        <t xml:space="preserve">填寫規則：特色最多放8個字
匯回 BODA 時會自動補上 $ 與千分位，並套用禁用語規則；Excel 內直接輸入不會即時改寫。</t>
      </text>
    </comment>
    <comment authorId="0" ref="I427">
      <text>
        <t xml:space="preserve">填寫規則：內文一排最多09字內
匯回 BODA 時會自動補上 $ 與千分位，並套用禁用語規則；Excel 內直接輸入不會即時改寫。</t>
      </text>
    </comment>
    <comment authorId="0" ref="D229">
      <text>
        <t xml:space="preserve">填寫規則：(檔名/券名)</t>
      </text>
    </comment>
    <comment authorId="0" ref="H361">
      <text>
        <t xml:space="preserve">填寫規則：促標5字內
匯回 BODA 時會自動補上 $ 與千分位，並套用禁用語規則；Excel 內直接輸入不會即時改寫。</t>
      </text>
    </comment>
    <comment authorId="0" ref="D196">
      <text>
        <t xml:space="preserve">填寫規則：限6+6個字
匯回 BODA 時會自動補上 $ 與千分位，並套用禁用語規則；Excel 內直接輸入不會即時改寫。</t>
      </text>
    </comment>
    <comment authorId="0" ref="H328">
      <text>
        <t xml:space="preserve">填寫規則：(圖檔名)</t>
      </text>
    </comment>
    <comment authorId="0" ref="L460">
      <text>
        <t xml:space="preserve">填寫規則：內文一排06字
匯回 BODA 時會自動補上 $ 與千分位，並套用禁用語規則；Excel 內直接輸入不會即時改寫。</t>
      </text>
    </comment>
    <comment authorId="0" ref="D163">
      <text>
        <t xml:space="preserve">填寫規則：(檔名/券名)</t>
      </text>
    </comment>
    <comment authorId="0" ref="D130">
      <text>
        <t xml:space="preserve">填寫規則：(檔名/券名)</t>
      </text>
    </comment>
    <comment authorId="0" ref="H262">
      <text>
        <t xml:space="preserve">填寫規則：特色最多放8個字
匯回 BODA 時會自動補上 $ 與千分位，並套用禁用語規則；Excel 內直接輸入不會即時改寫。</t>
      </text>
    </comment>
    <comment authorId="0" ref="L361">
      <text>
        <t xml:space="preserve">填寫規則：促標5字內
匯回 BODA 時會自動補上 $ 與千分位，並套用禁用語規則；Excel 內直接輸入不會即時改寫。</t>
      </text>
    </comment>
    <comment authorId="0" ref="N427">
      <text>
        <t xml:space="preserve">填寫規則：內文一排最多09字內
匯回 BODA 時會自動補上 $ 與千分位，並套用禁用語規則；Excel 內直接輸入不會即時改寫。</t>
      </text>
    </comment>
    <comment authorId="0" ref="D64">
      <text>
        <t xml:space="preserve">填寫規則：限8個字
匯回 BODA 時會自動補上 $ 與千分位，並套用禁用語規則；Excel 內直接輸入不會即時改寫。</t>
      </text>
    </comment>
    <comment authorId="0" ref="P460">
      <text>
        <t xml:space="preserve">填寫規則：內文一排06字
匯回 BODA 時會自動補上 $ 與千分位，並套用禁用語規則；Excel 內直接輸入不會即時改寫。</t>
      </text>
    </comment>
    <comment authorId="0" ref="L229">
      <text>
        <t xml:space="preserve">填寫規則：(檔名/券名)</t>
      </text>
    </comment>
    <comment authorId="0" ref="P361">
      <text>
        <t xml:space="preserve">填寫規則：促標5字內
匯回 BODA 時會自動補上 $ 與千分位，並套用禁用語規則；Excel 內直接輸入不會即時改寫。</t>
      </text>
    </comment>
    <comment authorId="0" ref="L196">
      <text>
        <t xml:space="preserve">填寫規則：限6+6個字
匯回 BODA 時會自動補上 $ 與千分位，並套用禁用語規則；Excel 內直接輸入不會即時改寫。</t>
      </text>
    </comment>
    <comment authorId="0" ref="I64">
      <text>
        <t xml:space="preserve">填寫規則：限8個字
匯回 BODA 時會自動補上 $ 與千分位，並套用禁用語規則；Excel 內直接輸入不會即時改寫。</t>
      </text>
    </comment>
    <comment authorId="0" ref="L163">
      <text>
        <t xml:space="preserve">填寫規則：(檔名/券名)</t>
      </text>
    </comment>
    <comment authorId="0" ref="L130">
      <text>
        <t xml:space="preserve">填寫規則：(檔名/券名)</t>
      </text>
    </comment>
    <comment authorId="0" ref="N64">
      <text>
        <t xml:space="preserve">填寫規則：限8個字
匯回 BODA 時會自動補上 $ 與千分位，並套用禁用語規則；Excel 內直接輸入不會即時改寫。</t>
      </text>
    </comment>
    <comment authorId="0" ref="D461">
      <text>
        <t xml:space="preserve">填寫規則：項目文字04字
匯回 BODA 時會自動補上 $ 與千分位，並套用禁用語規則；Excel 內直接輸入不會即時改寫。</t>
      </text>
    </comment>
    <comment authorId="0" ref="D428">
      <text>
        <t xml:space="preserve">填寫規則：項目文字04字
匯回 BODA 時會自動補上 $ 與千分位，並套用禁用語規則；Excel 內直接輸入不會即時改寫。</t>
      </text>
    </comment>
    <comment authorId="0" ref="D362">
      <text>
        <t xml:space="preserve">填寫規則：(圖檔名)</t>
      </text>
    </comment>
    <comment authorId="0" ref="D329">
      <text>
        <t xml:space="preserve">填寫規則：品名最多可以放10個字
匯回 BODA 時會自動補上 $ 與千分位，並套用禁用語規則；Excel 內直接輸入不會即時改寫。</t>
      </text>
    </comment>
    <comment authorId="0" ref="H461">
      <text>
        <t xml:space="preserve">填寫規則：內文一排06字
匯回 BODA 時會自動補上 $ 與千分位，並套用禁用語規則；Excel 內直接輸入不會即時改寫。</t>
      </text>
    </comment>
    <comment authorId="0" ref="D296">
      <text>
        <t xml:space="preserve">填寫規則：代言人小字8字內
匯回 BODA 時會自動補上 $ 與千分位，並套用禁用語規則；Excel 內直接輸入不會即時改寫。</t>
      </text>
    </comment>
    <comment authorId="0" ref="D263">
      <text>
        <t xml:space="preserve">填寫規則：(圖檔名)</t>
      </text>
    </comment>
    <comment authorId="0" ref="I428">
      <text>
        <t xml:space="preserve">填寫規則：內文一排最多09字內
匯回 BODA 時會自動補上 $ 與千分位，並套用禁用語規則；Excel 內直接輸入不會即時改寫。</t>
      </text>
    </comment>
    <comment authorId="0" ref="D230">
      <text>
        <t xml:space="preserve">填寫規則：限5個字
匯回 BODA 時會自動補上 $ 與千分位，並套用禁用語規則；Excel 內直接輸入不會即時改寫。</t>
      </text>
    </comment>
    <comment authorId="0" ref="H362">
      <text>
        <t xml:space="preserve">填寫規則：(圖檔名)</t>
      </text>
    </comment>
    <comment authorId="0" ref="D197">
      <text>
        <t xml:space="preserve">填寫規則：限6+6個字
匯回 BODA 時會自動補上 $ 與千分位，並套用禁用語規則；Excel 內直接輸入不會即時改寫。</t>
      </text>
    </comment>
    <comment authorId="0" ref="H329">
      <text>
        <t xml:space="preserve">填寫規則：品名最多可以放10個字
匯回 BODA 時會自動補上 $ 與千分位，並套用禁用語規則；Excel 內直接輸入不會即時改寫。</t>
      </text>
    </comment>
    <comment authorId="0" ref="L461">
      <text>
        <t xml:space="preserve">填寫規則：內文一排06字
匯回 BODA 時會自動補上 $ 與千分位，並套用禁用語規則；Excel 內直接輸入不會即時改寫。</t>
      </text>
    </comment>
    <comment authorId="0" ref="D164">
      <text>
        <t xml:space="preserve">填寫規則：限12個字
匯回 BODA 時會自動補上 $ 與千分位，並套用禁用語規則；Excel 內直接輸入不會即時改寫。</t>
      </text>
    </comment>
    <comment authorId="0" ref="H296">
      <text>
        <t xml:space="preserve">填寫規則：促標最多7字內
匯回 BODA 時會自動補上 $ 與千分位，並套用禁用語規則；Excel 內直接輸入不會即時改寫。</t>
      </text>
    </comment>
    <comment authorId="0" ref="D131">
      <text>
        <t xml:space="preserve">填寫規則：限12個字
匯回 BODA 時會自動補上 $ 與千分位，並套用禁用語規則；Excel 內直接輸入不會即時改寫。</t>
      </text>
    </comment>
    <comment authorId="0" ref="G230">
      <text>
        <t xml:space="preserve">填寫規則：限5個字
匯回 BODA 時會自動補上 $ 與千分位，並套用禁用語規則；Excel 內直接輸入不會即時改寫。</t>
      </text>
    </comment>
    <comment authorId="0" ref="H263">
      <text>
        <t xml:space="preserve">填寫規則：(圖檔名)</t>
      </text>
    </comment>
    <comment authorId="0" ref="D98">
      <text>
        <t xml:space="preserve">填寫規則：限8個字
匯回 BODA 時會自動補上 $ 與千分位，並套用禁用語規則；Excel 內直接輸入不會即時改寫。</t>
      </text>
    </comment>
    <comment authorId="0" ref="L362">
      <text>
        <t xml:space="preserve">填寫規則：(圖檔名)</t>
      </text>
    </comment>
    <comment authorId="0" ref="N428">
      <text>
        <t xml:space="preserve">填寫規則：內文一排最多09字內
匯回 BODA 時會自動補上 $ 與千分位，並套用禁用語規則；Excel 內直接輸入不會即時改寫。</t>
      </text>
    </comment>
    <comment authorId="0" ref="D65">
      <text>
        <t xml:space="preserve">填寫規則：(檔名/券名)</t>
      </text>
    </comment>
    <comment authorId="0" ref="P461">
      <text>
        <t xml:space="preserve">填寫規則：內文一排06字
匯回 BODA 時會自動補上 $ 與千分位，並套用禁用語規則；Excel 內直接輸入不會即時改寫。</t>
      </text>
    </comment>
    <comment authorId="0" ref="D32">
      <text>
        <t xml:space="preserve">填寫規則：限8個字
匯回 BODA 時會自動補上 $ 與千分位，並套用禁用語規則；Excel 內直接輸入不會即時改寫。</t>
      </text>
    </comment>
    <comment authorId="0" ref="L230">
      <text>
        <t xml:space="preserve">填寫規則：限5個字
匯回 BODA 時會自動補上 $ 與千分位，並套用禁用語規則；Excel 內直接輸入不會即時改寫。</t>
      </text>
    </comment>
    <comment authorId="0" ref="P362">
      <text>
        <t xml:space="preserve">填寫規則：(圖檔名)</t>
      </text>
    </comment>
    <comment authorId="0" ref="I98">
      <text>
        <t xml:space="preserve">填寫規則：限8個字
匯回 BODA 時會自動補上 $ 與千分位，並套用禁用語規則；Excel 內直接輸入不會即時改寫。</t>
      </text>
    </comment>
    <comment authorId="0" ref="L197">
      <text>
        <t xml:space="preserve">填寫規則：限6+6個字
匯回 BODA 時會自動補上 $ 與千分位，並套用禁用語規則；Excel 內直接輸入不會即時改寫。</t>
      </text>
    </comment>
    <comment authorId="0" ref="I65">
      <text>
        <t xml:space="preserve">填寫規則：(檔名/券名)</t>
      </text>
    </comment>
    <comment authorId="0" ref="L164">
      <text>
        <t xml:space="preserve">填寫規則：限12個字
匯回 BODA 時會自動補上 $ 與千分位，並套用禁用語規則；Excel 內直接輸入不會即時改寫。</t>
      </text>
    </comment>
    <comment authorId="0" ref="I32">
      <text>
        <t xml:space="preserve">填寫規則：限8個字
匯回 BODA 時會自動補上 $ 與千分位，並套用禁用語規則；Excel 內直接輸入不會即時改寫。</t>
      </text>
    </comment>
    <comment authorId="0" ref="L131">
      <text>
        <t xml:space="preserve">填寫規則：限12個字
匯回 BODA 時會自動補上 $ 與千分位，並套用禁用語規則；Excel 內直接輸入不會即時改寫。</t>
      </text>
    </comment>
    <comment authorId="0" ref="O230">
      <text>
        <t xml:space="preserve">填寫規則：限5個字
匯回 BODA 時會自動補上 $ 與千分位，並套用禁用語規則；Excel 內直接輸入不會即時改寫。</t>
      </text>
    </comment>
    <comment authorId="0" ref="N65">
      <text>
        <t xml:space="preserve">填寫規則：(檔名/券名)</t>
      </text>
    </comment>
    <comment authorId="0" ref="N32">
      <text>
        <t xml:space="preserve">填寫規則：限8個字
匯回 BODA 時會自動補上 $ 與千分位，並套用禁用語規則；Excel 內直接輸入不會即時改寫。</t>
      </text>
    </comment>
    <comment authorId="0" ref="D462">
      <text>
        <t xml:space="preserve">填寫規則：項目文字04字
匯回 BODA 時會自動補上 $ 與千分位，並套用禁用語規則；Excel 內直接輸入不會即時改寫。</t>
      </text>
    </comment>
    <comment authorId="0" ref="D429">
      <text>
        <t xml:space="preserve">填寫規則：項目文字04字
匯回 BODA 時會自動補上 $ 與千分位，並套用禁用語規則；Excel 內直接輸入不會即時改寫。</t>
      </text>
    </comment>
    <comment authorId="0" ref="D363">
      <text>
        <t xml:space="preserve">填寫規則：品名5字內
匯回 BODA 時會自動補上 $ 與千分位，並套用禁用語規則；Excel 內直接輸入不會即時改寫。</t>
      </text>
    </comment>
    <comment authorId="0" ref="D330">
      <text>
        <t xml:space="preserve">填寫規則：特色最多放8個字
匯回 BODA 時會自動補上 $ 與千分位，並套用禁用語規則；Excel 內直接輸入不會即時改寫。</t>
      </text>
    </comment>
    <comment authorId="0" ref="H462">
      <text>
        <t xml:space="preserve">填寫規則：內文一排06字
匯回 BODA 時會自動補上 $ 與千分位，並套用禁用語規則；Excel 內直接輸入不會即時改寫。</t>
      </text>
    </comment>
    <comment authorId="0" ref="D297">
      <text>
        <t xml:space="preserve">填寫規則：代言人小字8字內
匯回 BODA 時會自動補上 $ 與千分位，並套用禁用語規則；Excel 內直接輸入不會即時改寫。</t>
      </text>
    </comment>
    <comment authorId="0" ref="D264">
      <text>
        <t xml:space="preserve">填寫規則：(圖檔名)
匯回 BODA 時會自動補上 $ 與千分位，並套用禁用語規則；Excel 內直接輸入不會即時改寫。</t>
      </text>
    </comment>
    <comment authorId="0" ref="I429">
      <text>
        <t xml:space="preserve">填寫規則：內文一排最多09字內
匯回 BODA 時會自動補上 $ 與千分位，並套用禁用語規則；Excel 內直接輸入不會即時改寫。</t>
      </text>
    </comment>
    <comment authorId="0" ref="D231">
      <text>
        <t xml:space="preserve">填寫規則：限6個字
匯回 BODA 時會自動補上 $ 與千分位，並套用禁用語規則；Excel 內直接輸入不會即時改寫。</t>
      </text>
    </comment>
    <comment authorId="0" ref="H363">
      <text>
        <t xml:space="preserve">填寫規則：品名5字內
匯回 BODA 時會自動補上 $ 與千分位，並套用禁用語規則；Excel 內直接輸入不會即時改寫。</t>
      </text>
    </comment>
    <comment authorId="0" ref="D198">
      <text>
        <t xml:space="preserve">填寫規則：限8個字
匯回 BODA 時會自動補上 $ 與千分位，並套用禁用語規則；Excel 內直接輸入不會即時改寫。</t>
      </text>
    </comment>
    <comment authorId="0" ref="H330">
      <text>
        <t xml:space="preserve">填寫規則：特色最多放8個字
匯回 BODA 時會自動補上 $ 與千分位，並套用禁用語規則；Excel 內直接輸入不會即時改寫。</t>
      </text>
    </comment>
    <comment authorId="0" ref="L462">
      <text>
        <t xml:space="preserve">填寫規則：內文一排06字
匯回 BODA 時會自動補上 $ 與千分位，並套用禁用語規則；Excel 內直接輸入不會即時改寫。</t>
      </text>
    </comment>
    <comment authorId="0" ref="D165">
      <text>
        <t xml:space="preserve">填寫規則：限16個字
匯回 BODA 時會自動補上 $ 與千分位，並套用禁用語規則；Excel 內直接輸入不會即時改寫。</t>
      </text>
    </comment>
    <comment authorId="0" ref="H297">
      <text>
        <t xml:space="preserve">填寫規則：品名一排最多8字
匯回 BODA 時會自動補上 $ 與千分位，並套用禁用語規則；Excel 內直接輸入不會即時改寫。</t>
      </text>
    </comment>
    <comment authorId="0" ref="D132">
      <text>
        <t xml:space="preserve">填寫規則：限16個字
匯回 BODA 時會自動補上 $ 與千分位，並套用禁用語規則；Excel 內直接輸入不會即時改寫。</t>
      </text>
    </comment>
    <comment authorId="0" ref="G231">
      <text>
        <t xml:space="preserve">填寫規則：限6個字
匯回 BODA 時會自動補上 $ 與千分位，並套用禁用語規則；Excel 內直接輸入不會即時改寫。</t>
      </text>
    </comment>
    <comment authorId="0" ref="H264">
      <text>
        <t xml:space="preserve">填寫規則：(圖檔名)
匯回 BODA 時會自動補上 $ 與千分位，並套用禁用語規則；Excel 內直接輸入不會即時改寫。</t>
      </text>
    </comment>
    <comment authorId="0" ref="D99">
      <text>
        <t xml:space="preserve">填寫規則：(檔名/券名)</t>
      </text>
    </comment>
    <comment authorId="0" ref="L363">
      <text>
        <t xml:space="preserve">填寫規則：品名5字內
匯回 BODA 時會自動補上 $ 與千分位，並套用禁用語規則；Excel 內直接輸入不會即時改寫。</t>
      </text>
    </comment>
    <comment authorId="0" ref="N429">
      <text>
        <t xml:space="preserve">填寫規則：內文一排最多09字內
匯回 BODA 時會自動補上 $ 與千分位，並套用禁用語規則；Excel 內直接輸入不會即時改寫。</t>
      </text>
    </comment>
    <comment authorId="0" ref="P462">
      <text>
        <t xml:space="preserve">填寫規則：內文一排06字
匯回 BODA 時會自動補上 $ 與千分位，並套用禁用語規則；Excel 內直接輸入不會即時改寫。</t>
      </text>
    </comment>
    <comment authorId="0" ref="D33">
      <text>
        <t xml:space="preserve">填寫規則：(檔名/券名)
匯回 BODA 時會自動補上 $ 與千分位，並套用禁用語規則；Excel 內直接輸入不會即時改寫。</t>
      </text>
    </comment>
    <comment authorId="0" ref="P363">
      <text>
        <t xml:space="preserve">填寫規則：品名5字內
匯回 BODA 時會自動補上 $ 與千分位，並套用禁用語規則；Excel 內直接輸入不會即時改寫。</t>
      </text>
    </comment>
    <comment authorId="0" ref="I99">
      <text>
        <t xml:space="preserve">填寫規則：(檔名/券名)</t>
      </text>
    </comment>
    <comment authorId="0" ref="L198">
      <text>
        <t xml:space="preserve">填寫規則：限8個字
匯回 BODA 時會自動補上 $ 與千分位，並套用禁用語規則；Excel 內直接輸入不會即時改寫。</t>
      </text>
    </comment>
    <comment authorId="0" ref="I66">
      <text>
        <t xml:space="preserve">填寫規則：限8個字
匯回 BODA 時會自動補上 $ 與千分位，並套用禁用語規則；Excel 內直接輸入不會即時改寫。</t>
      </text>
    </comment>
    <comment authorId="0" ref="I33">
      <text>
        <t xml:space="preserve">填寫規則：(檔名/券名)
匯回 BODA 時會自動補上 $ 與千分位，並套用禁用語規則；Excel 內直接輸入不會即時改寫。</t>
      </text>
    </comment>
    <comment authorId="0" ref="N66">
      <text>
        <t xml:space="preserve">填寫規則：限8個字
匯回 BODA 時會自動補上 $ 與千分位，並套用禁用語規則；Excel 內直接輸入不會即時改寫。</t>
      </text>
    </comment>
    <comment authorId="0" ref="N33">
      <text>
        <t xml:space="preserve">填寫規則：(檔名/券名)
匯回 BODA 時會自動補上 $ 與千分位，並套用禁用語規則；Excel 內直接輸入不會即時改寫。</t>
      </text>
    </comment>
    <comment authorId="0" ref="D463">
      <text>
        <t xml:space="preserve">填寫規則：項目文字04字
匯回 BODA 時會自動補上 $ 與千分位，並套用禁用語規則；Excel 內直接輸入不會即時改寫。</t>
      </text>
    </comment>
    <comment authorId="0" ref="D430">
      <text>
        <t xml:space="preserve">填寫規則：項目文字04字
匯回 BODA 時會自動補上 $ 與千分位，並套用禁用語規則；Excel 內直接輸入不會即時改寫。</t>
      </text>
    </comment>
    <comment authorId="0" ref="D397">
      <text>
        <t xml:space="preserve">填寫規則：促標最多6字
匯回 BODA 時會自動補上 $ 與千分位，並套用禁用語規則；Excel 內直接輸入不會即時改寫。</t>
      </text>
    </comment>
    <comment authorId="0" ref="D364">
      <text>
        <t xml:space="preserve">填寫規則：逛逛去
匯回 BODA 時會自動補上 $ 與千分位，並套用禁用語規則；Excel 內直接輸入不會即時改寫。</t>
      </text>
    </comment>
    <comment authorId="0" ref="H463">
      <text>
        <t xml:space="preserve">填寫規則：內文一排06字
匯回 BODA 時會自動補上 $ 與千分位，並套用禁用語規則；Excel 內直接輸入不會即時改寫。</t>
      </text>
    </comment>
    <comment authorId="0" ref="D298">
      <text>
        <t xml:space="preserve">填寫規則：(圖檔名)</t>
      </text>
    </comment>
    <comment authorId="0" ref="D265">
      <text>
        <t xml:space="preserve">填寫規則：(檔名)
匯回 BODA 時會自動補上 $ 與千分位，並套用禁用語規則；Excel 內直接輸入不會即時改寫。</t>
      </text>
    </comment>
    <comment authorId="0" ref="I430">
      <text>
        <t xml:space="preserve">填寫規則：內文一排最多09字內
匯回 BODA 時會自動補上 $ 與千分位，並套用禁用語規則；Excel 內直接輸入不會即時改寫。</t>
      </text>
    </comment>
    <comment authorId="0" ref="H364">
      <text>
        <t xml:space="preserve">填寫規則：逛逛去
匯回 BODA 時會自動補上 $ 與千分位，並套用禁用語規則；Excel 內直接輸入不會即時改寫。</t>
      </text>
    </comment>
    <comment authorId="0" ref="I397">
      <text>
        <t xml:space="preserve">填寫規則：促標最多6字
匯回 BODA 時會自動補上 $ 與千分位，並套用禁用語規則；Excel 內直接輸入不會即時改寫。</t>
      </text>
    </comment>
    <comment authorId="0" ref="D199">
      <text>
        <t xml:space="preserve">填寫規則：限5個字
匯回 BODA 時會自動補上 $ 與千分位，並套用禁用語規則；Excel 內直接輸入不會即時改寫。</t>
      </text>
    </comment>
    <comment authorId="0" ref="L463">
      <text>
        <t xml:space="preserve">填寫規則：內文一排06字
匯回 BODA 時會自動補上 $ 與千分位，並套用禁用語規則；Excel 內直接輸入不會即時改寫。</t>
      </text>
    </comment>
    <comment authorId="0" ref="H298">
      <text>
        <t xml:space="preserve">填寫規則：品名一排最多8字
匯回 BODA 時會自動補上 $ 與千分位，並套用禁用語規則；Excel 內直接輸入不會即時改寫。</t>
      </text>
    </comment>
    <comment authorId="0" ref="H265">
      <text>
        <t xml:space="preserve">填寫規則：(檔名)
匯回 BODA 時會自動補上 $ 與千分位，並套用禁用語規則；Excel 內直接輸入不會即時改寫。</t>
      </text>
    </comment>
    <comment authorId="1" xr:uid="{017bef6c-147d-42dc-85e2-a7393f48f917}" ref="C278">
      <text>
        <t xml:space="preserve">[Threaded comment]
 Your version of Excel allows you to read this threaded comment; however, any edits to it will get removed if the file is opened in a newer version of Excel. Learn more: https://go.microsoft.com/fwlink/?linkid=870924
Comment:
	少一排品名?
Reply:
	正解，歹勢已補上
</t>
      </text>
    </comment>
    <comment authorId="2" xr:uid="{022b0b25-62d5-4a16-8b82-036421b52c4c}" ref="B425">
      <text>
        <t xml:space="preserve">[Threaded comment]
 Your version of Excel allows you to read this threaded comment; however, any edits to it will get removed if the file is opened in a newer version of Excel. Learn more: https://go.microsoft.com/fwlink/?linkid=870924
Comment:
	1-2 &amp; 1-3 差在哪裡呀?
Reply:
	差在下面最後一行有個收尾的圓邊，如果他的比較表有6行以上，就會用到兩組，可以搭配1-3來收尾
</t>
      </text>
    </comment>
    <comment authorId="3" xr:uid="{3f79985c-3126-43cc-992b-f2eb2bf38b9b}" ref="C423">
      <text>
        <t xml:space="preserve">[Threaded comment]
 Your version of Excel allows you to read this threaded comment; however, any edits to it will get removed if the file is opened in a newer version of Excel. Learn more: https://go.microsoft.com/fwlink/?linkid=870924
Comment:
	是不是少色號?
Reply:
	對對！三個逗逗要色號
</t>
      </text>
    </comment>
    <comment authorId="4" xr:uid="{4f139774-fcce-4e49-ad51-6cb128b4ec99}" ref="B459">
      <text>
        <t xml:space="preserve">[Threaded comment]
 Your version of Excel allows you to read this threaded comment; however, any edits to it will get removed if the file is opened in a newer version of Excel. Learn more: https://go.microsoft.com/fwlink/?linkid=870924
Comment:
	兩個差在哪裡呀?
Reply:
	同整在上面的說明嚕
</t>
      </text>
    </comment>
    <comment authorId="5" xr:uid="{da6d9b0d-7c25-4140-8577-2001fc99b99d}" ref="C351">
      <text>
        <t xml:space="preserve">[Threaded comment]
 Your version of Excel allows you to read this threaded comment; however, any edits to it will get removed if the file is opened in a newer version of Excel. Learn more: https://go.microsoft.com/fwlink/?linkid=870924
Comment:
	這邊是不是其實應該放商品圖呀
Reply:
	這邊的話過往是logo，不過如果要放商品其實也是可以，我這邊補充可以放商品、形象、logo好了，不限制
</t>
      </text>
    </comment>
  </commentList>
</comments>
</file>

<file path=xl/sharedStrings.xml><?xml version="1.0" encoding="utf-8"?>
<sst xmlns="http://schemas.openxmlformats.org/spreadsheetml/2006/main" count="11177" uniqueCount="1912">
  <si>
    <t>BODA_WORKORDER_V2</t>
  </si>
  <si>
    <t>等級</t>
  </si>
  <si>
    <t>MSBN額度</t>
  </si>
  <si>
    <t>kind</t>
  </si>
  <si>
    <t>資源1</t>
  </si>
  <si>
    <t>sourceKey</t>
  </si>
  <si>
    <t>band</t>
  </si>
  <si>
    <t>資源2</t>
  </si>
  <si>
    <t>order</t>
  </si>
  <si>
    <t>資源3</t>
  </si>
  <si>
    <t>family</t>
  </si>
  <si>
    <t>variant</t>
  </si>
  <si>
    <t>資源4</t>
  </si>
  <si>
    <t>combo</t>
  </si>
  <si>
    <t>資源5</t>
  </si>
  <si>
    <t>msbnFile</t>
  </si>
  <si>
    <t>資源6</t>
  </si>
  <si>
    <t>position</t>
  </si>
  <si>
    <t>label</t>
  </si>
  <si>
    <t>資源7</t>
  </si>
  <si>
    <t>資源8</t>
  </si>
  <si>
    <t>address</t>
  </si>
  <si>
    <t>資源9</t>
  </si>
  <si>
    <t>header</t>
  </si>
  <si>
    <t>資源10</t>
  </si>
  <si>
    <t>file</t>
  </si>
  <si>
    <t>BODA 工單總覽</t>
  </si>
  <si>
    <t>locked</t>
  </si>
  <si>
    <t>資源11</t>
  </si>
  <si>
    <t>hint</t>
  </si>
  <si>
    <t>資源12</t>
  </si>
  <si>
    <t>targetKey</t>
  </si>
  <si>
    <t>類型1</t>
  </si>
  <si>
    <t>類型2</t>
  </si>
  <si>
    <t>subarea</t>
  </si>
  <si>
    <t>msbn-sub:0:0</t>
  </si>
  <si>
    <t>類型3</t>
  </si>
  <si>
    <t>類型4</t>
  </si>
  <si>
    <t>類型5</t>
  </si>
  <si>
    <t>類型6</t>
  </si>
  <si>
    <t>A</t>
  </si>
  <si>
    <t>類型7</t>
  </si>
  <si>
    <t>類型8</t>
  </si>
  <si>
    <t/>
  </si>
  <si>
    <t>類型9</t>
  </si>
  <si>
    <t>促標</t>
  </si>
  <si>
    <t>類型10</t>
  </si>
  <si>
    <t>D4</t>
  </si>
  <si>
    <t>類型11</t>
  </si>
  <si>
    <t>款式 1-1</t>
  </si>
  <si>
    <t>副區-A-1-1.jpg</t>
  </si>
  <si>
    <t>類型12</t>
  </si>
  <si>
    <t>key</t>
  </si>
  <si>
    <t>限8個字</t>
  </si>
  <si>
    <t>顯示名稱</t>
  </si>
  <si>
    <t>張數</t>
  </si>
  <si>
    <t>尺寸</t>
  </si>
  <si>
    <t>格式</t>
  </si>
  <si>
    <t>規範字數</t>
  </si>
  <si>
    <t>提醒</t>
  </si>
  <si>
    <t>系統排版</t>
  </si>
  <si>
    <t>可用</t>
  </si>
  <si>
    <t>A Brand star (Mega)</t>
  </si>
  <si>
    <t>LOGO圖</t>
  </si>
  <si>
    <t>D5</t>
  </si>
  <si>
    <t>LPBN</t>
  </si>
  <si>
    <t>(檔名/券名)</t>
  </si>
  <si>
    <t>預設</t>
  </si>
  <si>
    <t>商品</t>
  </si>
  <si>
    <t>D6</t>
  </si>
  <si>
    <t>包套(等級)</t>
  </si>
  <si>
    <t>APP 1200×550
PC 1200×400</t>
  </si>
  <si>
    <t>JPG</t>
  </si>
  <si>
    <t>主標≤8；副標≤7；日期／警語≤14</t>
  </si>
  <si>
    <t>APP、PC 各 1 張</t>
  </si>
  <si>
    <t>LPBN_APP／LPBN_PC</t>
  </si>
  <si>
    <t>是</t>
  </si>
  <si>
    <t>品名</t>
  </si>
  <si>
    <t>A Brand star (Mega) 資交</t>
  </si>
  <si>
    <t>D7</t>
  </si>
  <si>
    <t>警語</t>
  </si>
  <si>
    <t>D8</t>
  </si>
  <si>
    <t>限10個字</t>
  </si>
  <si>
    <t>DDCard</t>
  </si>
  <si>
    <t>msbn-sub:0:1</t>
  </si>
  <si>
    <t>DD Card BN (APP)</t>
  </si>
  <si>
    <t>531×792</t>
  </si>
  <si>
    <t>品牌名≤9；主標≤8；副標≤7；日期/警語≤14</t>
  </si>
  <si>
    <t>LOGO、商品圖；CTA 依版型</t>
  </si>
  <si>
    <t>B+ BOD A</t>
  </si>
  <si>
    <t>ddcard無logo／ddcard方logo／ddcard橫logo</t>
  </si>
  <si>
    <t>I4</t>
  </si>
  <si>
    <t>款式 1-2</t>
  </si>
  <si>
    <t>副區-A-1-2.jpg</t>
  </si>
  <si>
    <t>A 精選套裝</t>
  </si>
  <si>
    <t>MSBN 額度</t>
  </si>
  <si>
    <t>I5</t>
  </si>
  <si>
    <t>HBN</t>
  </si>
  <si>
    <t>HBN (PC)</t>
  </si>
  <si>
    <t>I6</t>
  </si>
  <si>
    <t>1200×360</t>
  </si>
  <si>
    <t>橫式或方形 LOGO 版</t>
  </si>
  <si>
    <t>HBN_橫式LOGO／HBN_方式LOGO</t>
  </si>
  <si>
    <t>A 品牌旗艦MDD</t>
  </si>
  <si>
    <t>I7</t>
  </si>
  <si>
    <t>活動總覽</t>
  </si>
  <si>
    <t>msbn-sub:0:2</t>
  </si>
  <si>
    <t>依活動規格</t>
  </si>
  <si>
    <t>JPG/PNG</t>
  </si>
  <si>
    <t>依活動需求</t>
  </si>
  <si>
    <t>目前系統尚未提供可編輯版型</t>
  </si>
  <si>
    <t>尚未提供版型</t>
  </si>
  <si>
    <t>否</t>
  </si>
  <si>
    <t>N4</t>
  </si>
  <si>
    <t>A 品牌旗艦MDD 資交</t>
  </si>
  <si>
    <t>款式 1-3</t>
  </si>
  <si>
    <t>副區-A-1-3.jpg</t>
  </si>
  <si>
    <t>N5</t>
  </si>
  <si>
    <t>首頁LOGO牆</t>
  </si>
  <si>
    <t>首頁 LOGO 牆</t>
  </si>
  <si>
    <t>402×483</t>
  </si>
  <si>
    <t>LOGO／人物或商品圖可縮放</t>
  </si>
  <si>
    <t>LOGO 位於曝品或人物範圍內，可用滑鼠縮放</t>
  </si>
  <si>
    <t>N6</t>
  </si>
  <si>
    <t>輸出時間</t>
  </si>
  <si>
    <t>AR</t>
  </si>
  <si>
    <t>FB_Post</t>
  </si>
  <si>
    <t>AMS BN</t>
  </si>
  <si>
    <t>Coin_page</t>
  </si>
  <si>
    <t>IG</t>
  </si>
  <si>
    <t>SearchIcon</t>
  </si>
  <si>
    <t>負責人</t>
  </si>
  <si>
    <t>SearchImage</t>
  </si>
  <si>
    <t>N7</t>
  </si>
  <si>
    <t>msbn-sub:1:0</t>
  </si>
  <si>
    <t>選配</t>
  </si>
  <si>
    <t>版本</t>
  </si>
  <si>
    <t>V1</t>
  </si>
  <si>
    <t>100×100（依規範）</t>
  </si>
  <si>
    <t>D12</t>
  </si>
  <si>
    <t>款式 1-4</t>
  </si>
  <si>
    <t>文案≤6 或 LOGO；2擇1</t>
  </si>
  <si>
    <t>副區-A-1-4.jpg</t>
  </si>
  <si>
    <t>更新重點</t>
  </si>
  <si>
    <t>B+ BOD A 資交</t>
  </si>
  <si>
    <t>活動時間</t>
  </si>
  <si>
    <t>D13</t>
  </si>
  <si>
    <t>美術 Deadline</t>
  </si>
  <si>
    <t>FB POST</t>
  </si>
  <si>
    <t>總製作張數</t>
  </si>
  <si>
    <t>1200×630</t>
  </si>
  <si>
    <t>D14</t>
  </si>
  <si>
    <t>方 LOGO／橫 LOGO</t>
  </si>
  <si>
    <t>FB_POST_方LOGO／FB_POST_橫LOGO</t>
  </si>
  <si>
    <t>B+ BOD B (Mega)</t>
  </si>
  <si>
    <t>msbn-sub:1:1</t>
  </si>
  <si>
    <t>I12</t>
  </si>
  <si>
    <t>款式 2-1</t>
  </si>
  <si>
    <t>副區-A-2-1.jpg</t>
  </si>
  <si>
    <t>工作項目名稱</t>
  </si>
  <si>
    <t>行銷目標</t>
  </si>
  <si>
    <t>I13</t>
  </si>
  <si>
    <t>1077×264（依規範）</t>
  </si>
  <si>
    <t>目標客群</t>
  </si>
  <si>
    <t>依 AMS 規格</t>
  </si>
  <si>
    <t>B+ 基礎套裝</t>
  </si>
  <si>
    <t>I14</t>
  </si>
  <si>
    <t>曝光資源共用文案與色彩</t>
  </si>
  <si>
    <t>I15</t>
  </si>
  <si>
    <t>Coin Page BN</t>
  </si>
  <si>
    <t>背景顏色</t>
  </si>
  <si>
    <t>1200×391</t>
  </si>
  <si>
    <t>Coin_pageBN_APP方LOGO／Coin_pageBN_APP橫LOGO</t>
  </si>
  <si>
    <t>B JBP多店</t>
  </si>
  <si>
    <t>SCPN</t>
  </si>
  <si>
    <t>I16</t>
  </si>
  <si>
    <t>圓標</t>
  </si>
  <si>
    <t>I17</t>
  </si>
  <si>
    <t>900×1600</t>
  </si>
  <si>
    <t>限5個字</t>
  </si>
  <si>
    <t>IG方logo排版／IG橫logo排版</t>
  </si>
  <si>
    <t>msbn-sub:1:2</t>
  </si>
  <si>
    <t>B 金牌 (Mega)</t>
  </si>
  <si>
    <t>N12</t>
  </si>
  <si>
    <t>款式 2-2</t>
  </si>
  <si>
    <t>副區-A-2-2.jpg</t>
  </si>
  <si>
    <t>Search ICON</t>
  </si>
  <si>
    <t>#ff69b4</t>
  </si>
  <si>
    <t>120×120＋84×84</t>
  </si>
  <si>
    <t>PNG</t>
  </si>
  <si>
    <t>ICON 文案≤2；或 LOGO／商品圖</t>
  </si>
  <si>
    <t>120×120 建議 &lt;50KB，另輸出 84×84</t>
  </si>
  <si>
    <t>N13</t>
  </si>
  <si>
    <t>SearchICON_LOGO／PRODUCT／TEXT</t>
  </si>
  <si>
    <t>連動規則</t>
  </si>
  <si>
    <t>與「曝光資源」背景色、匯入工單統一背景及 MSBN D 系列卡片背景同步；此處記錄匯出當下色號。</t>
  </si>
  <si>
    <t>Search Image</t>
  </si>
  <si>
    <t>1125×156</t>
  </si>
  <si>
    <t>副標≤7；LOGO 1～3 個</t>
  </si>
  <si>
    <t>依選用版型提供 1～3 個 LOGO</t>
  </si>
  <si>
    <t>Search_Image1logo／2logo／3logo</t>
  </si>
  <si>
    <t>品牌名</t>
  </si>
  <si>
    <t>N14</t>
  </si>
  <si>
    <t>SCBN／SCPN</t>
  </si>
  <si>
    <t>1200×200</t>
  </si>
  <si>
    <t>品牌名≤9；副標≤7；CTA</t>
  </si>
  <si>
    <t>商城橫幅</t>
  </si>
  <si>
    <t>SCBN_APP</t>
  </si>
  <si>
    <t>N15</t>
  </si>
  <si>
    <t>N16</t>
  </si>
  <si>
    <t>msbn-sub:2:0</t>
  </si>
  <si>
    <t>D20</t>
  </si>
  <si>
    <t>款式 2-3</t>
  </si>
  <si>
    <t>副區-A-2-3.jpg</t>
  </si>
  <si>
    <t>D21</t>
  </si>
  <si>
    <t>D22</t>
  </si>
  <si>
    <t>上限 9</t>
  </si>
  <si>
    <t>曝光資源品牌名稱；中文 1、英數 0.5。</t>
  </si>
  <si>
    <t>D23</t>
  </si>
  <si>
    <t>D24</t>
  </si>
  <si>
    <t>msbn-sub:2:1</t>
  </si>
  <si>
    <t>I20</t>
  </si>
  <si>
    <t>款式 2-4</t>
  </si>
  <si>
    <t>副區-A-2-4.jpg</t>
  </si>
  <si>
    <t>主標</t>
  </si>
  <si>
    <t>I21</t>
  </si>
  <si>
    <t>上限 8</t>
  </si>
  <si>
    <t>I22</t>
  </si>
  <si>
    <t>曝光資源主標；中文 1、英數 0.5。</t>
  </si>
  <si>
    <t>I23</t>
  </si>
  <si>
    <t>msbn-sub:2:2</t>
  </si>
  <si>
    <t>副標</t>
  </si>
  <si>
    <t>N20</t>
  </si>
  <si>
    <t>款式 3-1</t>
  </si>
  <si>
    <t>副區-A-3-1.jpg</t>
  </si>
  <si>
    <t>上限 7</t>
  </si>
  <si>
    <t>曝光資源副標；中文 1、英數 0.5。</t>
  </si>
  <si>
    <t>N21</t>
  </si>
  <si>
    <t>N22</t>
  </si>
  <si>
    <t>日期／警語</t>
  </si>
  <si>
    <t>上限 14</t>
  </si>
  <si>
    <t>N23</t>
  </si>
  <si>
    <t>日期、活動期間或警語；中文 1、英數 0.5。</t>
  </si>
  <si>
    <t>N24</t>
  </si>
  <si>
    <t>ICON 獨立文案</t>
  </si>
  <si>
    <t>CTA</t>
  </si>
  <si>
    <t>N25</t>
  </si>
  <si>
    <t>上限 2</t>
  </si>
  <si>
    <t>Search ICON 文字版；也可改用 LOGO／商品圖；中文 1、英數 0.5。</t>
  </si>
  <si>
    <t>(icon圖，無文字)</t>
  </si>
  <si>
    <t>msbn-sub:3:0</t>
  </si>
  <si>
    <t>D28</t>
  </si>
  <si>
    <t>款式 3-2</t>
  </si>
  <si>
    <t>副區-A-3-2.jpg</t>
  </si>
  <si>
    <t>LOGO圖（多圖用逗號分開）</t>
  </si>
  <si>
    <t>D29</t>
  </si>
  <si>
    <t>D30</t>
  </si>
  <si>
    <t>LOGO圖片最多3張</t>
  </si>
  <si>
    <t>讀取 LOGO 檔名；多張請用逗號分隔。</t>
  </si>
  <si>
    <t>D31</t>
  </si>
  <si>
    <t>D32</t>
  </si>
  <si>
    <t>msbn-sub:3:1</t>
  </si>
  <si>
    <t>I28</t>
  </si>
  <si>
    <t>款式 3-3</t>
  </si>
  <si>
    <t>副區-A-3-3.jpg</t>
  </si>
  <si>
    <t>曝光資源圖片</t>
  </si>
  <si>
    <t>I29</t>
  </si>
  <si>
    <t>1.png, 2.png, 3.png</t>
  </si>
  <si>
    <t>上限 3張</t>
  </si>
  <si>
    <t>讀取曝品檔名；多張請用逗號分隔。</t>
  </si>
  <si>
    <t>I30</t>
  </si>
  <si>
    <t>製作曝光資源（依包套／等級自動切換；預設張數可手動調整，選配預設為 0）</t>
  </si>
  <si>
    <t>I31</t>
  </si>
  <si>
    <t>版位</t>
  </si>
  <si>
    <t>類型</t>
  </si>
  <si>
    <t>I32</t>
  </si>
  <si>
    <t>msbn-sub:3:2</t>
  </si>
  <si>
    <t>Check</t>
  </si>
  <si>
    <t>N28</t>
  </si>
  <si>
    <t>款式 3-4</t>
  </si>
  <si>
    <t>副區-A-3-4.jpg</t>
  </si>
  <si>
    <t>N29</t>
  </si>
  <si>
    <t>N30</t>
  </si>
  <si>
    <t>N31</t>
  </si>
  <si>
    <t>msbn-sub:4:0</t>
  </si>
  <si>
    <t>D36</t>
  </si>
  <si>
    <t>款式 4-1</t>
  </si>
  <si>
    <t>副區-A-4-1.jpg</t>
  </si>
  <si>
    <t>D37</t>
  </si>
  <si>
    <t>D38</t>
  </si>
  <si>
    <t>D39</t>
  </si>
  <si>
    <t>限4+4個字</t>
  </si>
  <si>
    <t>D40</t>
  </si>
  <si>
    <t>D41</t>
  </si>
  <si>
    <t>限3個字</t>
  </si>
  <si>
    <t>msbn-sub:4:1</t>
  </si>
  <si>
    <t>I36</t>
  </si>
  <si>
    <t>款式 4-2</t>
  </si>
  <si>
    <t>副區-A-4-2.jpg</t>
  </si>
  <si>
    <t>I37</t>
  </si>
  <si>
    <t>I38</t>
  </si>
  <si>
    <t>I39</t>
  </si>
  <si>
    <t>I40</t>
  </si>
  <si>
    <t>msbn-sub:4:2</t>
  </si>
  <si>
    <t>N36</t>
  </si>
  <si>
    <t>款式 4-3</t>
  </si>
  <si>
    <t>副區-A-4-3.jpg</t>
  </si>
  <si>
    <t>N37</t>
  </si>
  <si>
    <t>N38</t>
  </si>
  <si>
    <t>N39</t>
  </si>
  <si>
    <t>N40</t>
  </si>
  <si>
    <t>msbn-sub:5:0</t>
  </si>
  <si>
    <t>D44</t>
  </si>
  <si>
    <t>款式 4-4</t>
  </si>
  <si>
    <t>副區-A-4-4.jpg</t>
  </si>
  <si>
    <t>D45</t>
  </si>
  <si>
    <t>D46</t>
  </si>
  <si>
    <t>素材名稱</t>
  </si>
  <si>
    <t>D47</t>
  </si>
  <si>
    <t>版位／規格</t>
  </si>
  <si>
    <t>Layout（綠色欄位可填；固定欄位與規則已鎖定）</t>
  </si>
  <si>
    <t>msbn-sub:5:1</t>
  </si>
  <si>
    <t>I44</t>
  </si>
  <si>
    <t>款式 5-1</t>
  </si>
  <si>
    <t>副區-A-5-1.jpg</t>
  </si>
  <si>
    <t>I45</t>
  </si>
  <si>
    <t>I46</t>
  </si>
  <si>
    <t>I47</t>
  </si>
  <si>
    <t>I48</t>
  </si>
  <si>
    <t>msbn-sub:5:2</t>
  </si>
  <si>
    <t>視覺參考（目前系統實際版位）</t>
  </si>
  <si>
    <t>N44</t>
  </si>
  <si>
    <t>款式 5-2</t>
  </si>
  <si>
    <t>副區-A-5-2.jpg</t>
  </si>
  <si>
    <t>N45</t>
  </si>
  <si>
    <t>N46</t>
  </si>
  <si>
    <t>中文 1 字、英數與半形符號 0.5 字；純數字自動以 $／千分位顯示；匯入 BODA 後混合文案也會整理；禁用語會阻擋並標紅</t>
  </si>
  <si>
    <t>N47</t>
  </si>
  <si>
    <t>N48</t>
  </si>
  <si>
    <t>圖片僅供版配與欄位位置對照，不代表最終正式稿</t>
  </si>
  <si>
    <t>副區</t>
  </si>
  <si>
    <t>N49</t>
  </si>
  <si>
    <t>副區 一排3（左／中／右）
左：款式 1-1（A-1-1）
中：款式 1-2（A-1-2）
右：款式 1-3（A-1-3）
Band 1</t>
  </si>
  <si>
    <t>左</t>
  </si>
  <si>
    <t>中</t>
  </si>
  <si>
    <t>右</t>
  </si>
  <si>
    <t>msbn-sub:6:0</t>
  </si>
  <si>
    <t>D52</t>
  </si>
  <si>
    <t>款式 5-3</t>
  </si>
  <si>
    <t>副區-A-5-3.jpg</t>
  </si>
  <si>
    <t>D53</t>
  </si>
  <si>
    <t>D54</t>
  </si>
  <si>
    <t>D55</t>
  </si>
  <si>
    <t>D56</t>
  </si>
  <si>
    <t>D57</t>
  </si>
  <si>
    <t>msbn-sub:7:0</t>
  </si>
  <si>
    <t>B</t>
  </si>
  <si>
    <t>D60</t>
  </si>
  <si>
    <t>副區-B-1-1.jpg</t>
  </si>
  <si>
    <t>D61</t>
  </si>
  <si>
    <t>D62</t>
  </si>
  <si>
    <t>D63</t>
  </si>
  <si>
    <t>msbn-sub:7:1</t>
  </si>
  <si>
    <t>I60</t>
  </si>
  <si>
    <t>副區-B-1-2.jpg</t>
  </si>
  <si>
    <r>
      <rPr>
        <rFont val="Arial"/>
        <b/>
        <color rgb="FF171717"/>
        <sz val="9.0"/>
      </rPr>
      <t>LOGO圖</t>
    </r>
    <r>
      <rPr>
        <rFont val="Arial"/>
        <b/>
        <color rgb="FF999999"/>
        <sz val="9.0"/>
      </rPr>
      <t xml:space="preserve"> (多圖用逗號分開)</t>
    </r>
  </si>
  <si>
    <t>I61</t>
  </si>
  <si>
    <t>I62</t>
  </si>
  <si>
    <t>msbn-sub:7:2</t>
  </si>
  <si>
    <r>
      <rPr>
        <rFont val="Arial"/>
        <b/>
        <color rgb="FF171717"/>
        <sz val="9.0"/>
      </rPr>
      <t>LOGO圖</t>
    </r>
    <r>
      <rPr>
        <rFont val="Arial"/>
        <b/>
        <color rgb="FF999999"/>
        <sz val="9.0"/>
      </rPr>
      <t xml:space="preserve"> (多圖用逗號分開)</t>
    </r>
  </si>
  <si>
    <t>N60</t>
  </si>
  <si>
    <t>副區-B-1-3.jpg</t>
  </si>
  <si>
    <t>N61</t>
  </si>
  <si>
    <r>
      <rPr>
        <rFont val="Arial"/>
        <b/>
        <color rgb="FF171717"/>
        <sz val="9.0"/>
      </rPr>
      <t>LOGO圖</t>
    </r>
    <r>
      <rPr>
        <rFont val="Arial"/>
        <b/>
        <color rgb="FF999999"/>
        <sz val="9.0"/>
      </rPr>
      <t xml:space="preserve"> (多圖用逗號分開)</t>
    </r>
  </si>
  <si>
    <t>N62</t>
  </si>
  <si>
    <t>msbn-sub:8:0</t>
  </si>
  <si>
    <t>D68</t>
  </si>
  <si>
    <t>副區-B-1-4.jpg</t>
  </si>
  <si>
    <t>D69</t>
  </si>
  <si>
    <t>msbn-sub:8:1</t>
  </si>
  <si>
    <r>
      <rPr>
        <rFont val="Arial"/>
        <b/>
        <color rgb="FF171717"/>
        <sz val="9.0"/>
      </rPr>
      <t>商品圖</t>
    </r>
    <r>
      <rPr>
        <rFont val="Arial"/>
        <b/>
        <color rgb="FF999999"/>
        <sz val="9.0"/>
      </rPr>
      <t xml:space="preserve"> (多圖用逗號分開)</t>
    </r>
  </si>
  <si>
    <t>I68</t>
  </si>
  <si>
    <t>副區-B-2-1.jpg</t>
  </si>
  <si>
    <t>I69</t>
  </si>
  <si>
    <t>I70</t>
  </si>
  <si>
    <r>
      <rPr>
        <rFont val="Arial"/>
        <b/>
        <color rgb="FF171717"/>
        <sz val="9.0"/>
      </rPr>
      <t>商品圖</t>
    </r>
    <r>
      <rPr>
        <rFont val="Arial"/>
        <b/>
        <color rgb="FF999999"/>
        <sz val="9.0"/>
      </rPr>
      <t xml:space="preserve"> (多圖用逗號分開)</t>
    </r>
  </si>
  <si>
    <t>I71</t>
  </si>
  <si>
    <t>I72</t>
  </si>
  <si>
    <t>msbn-sub:8:2</t>
  </si>
  <si>
    <t>N68</t>
  </si>
  <si>
    <t>副區-B-2-2.jpg</t>
  </si>
  <si>
    <r>
      <rPr>
        <rFont val="Arial"/>
        <b/>
        <color rgb="FF171717"/>
        <sz val="9.0"/>
      </rPr>
      <t>商品圖</t>
    </r>
    <r>
      <rPr>
        <rFont val="Arial"/>
        <b/>
        <color rgb="FF999999"/>
        <sz val="9.0"/>
      </rPr>
      <t xml:space="preserve"> (多圖用逗號分開)</t>
    </r>
  </si>
  <si>
    <t>N69</t>
  </si>
  <si>
    <t>N70</t>
  </si>
  <si>
    <t>N71</t>
  </si>
  <si>
    <t>msbn-sub:9:0</t>
  </si>
  <si>
    <t>D76</t>
  </si>
  <si>
    <t>副區-B-2-3.jpg</t>
  </si>
  <si>
    <t>D77</t>
  </si>
  <si>
    <t>D78</t>
  </si>
  <si>
    <t>D79</t>
  </si>
  <si>
    <t>msbn-sub:9:1</t>
  </si>
  <si>
    <t>I76</t>
  </si>
  <si>
    <t>副區-B-2-4.jpg</t>
  </si>
  <si>
    <t>I77</t>
  </si>
  <si>
    <t>I78</t>
  </si>
  <si>
    <t>msbn-sub:9:2</t>
  </si>
  <si>
    <t>N76</t>
  </si>
  <si>
    <t>副區-B-3-1.jpg</t>
  </si>
  <si>
    <t>N77</t>
  </si>
  <si>
    <t>N78</t>
  </si>
  <si>
    <t>N79</t>
  </si>
  <si>
    <t>N80</t>
  </si>
  <si>
    <t>msbn-sub:10:0</t>
  </si>
  <si>
    <t>D84</t>
  </si>
  <si>
    <t>副區-B-3-2.jpg</t>
  </si>
  <si>
    <t>D85</t>
  </si>
  <si>
    <t>D86</t>
  </si>
  <si>
    <t>D87</t>
  </si>
  <si>
    <t>msbn-sub:10:1</t>
  </si>
  <si>
    <t>I84</t>
  </si>
  <si>
    <t>副區-B-3-3.jpg</t>
  </si>
  <si>
    <t>I85</t>
  </si>
  <si>
    <t>I86</t>
  </si>
  <si>
    <t>I87</t>
  </si>
  <si>
    <t>msbn-sub:10:2</t>
  </si>
  <si>
    <t>副區 一排3（左／中／右）
左：款式 1-4（A-1-4）
中：款式 2-1（A-2-1）
右：款式 2-2（A-2-2）
Band 2</t>
  </si>
  <si>
    <t>N84</t>
  </si>
  <si>
    <t>副區-B-3-4.jpg</t>
  </si>
  <si>
    <t>N85</t>
  </si>
  <si>
    <t>N86</t>
  </si>
  <si>
    <t>msbn-sub:11:0</t>
  </si>
  <si>
    <t>D92</t>
  </si>
  <si>
    <t>副區-B-4-1.jpg</t>
  </si>
  <si>
    <t>D93</t>
  </si>
  <si>
    <t>D94</t>
  </si>
  <si>
    <t>D95</t>
  </si>
  <si>
    <t>D96</t>
  </si>
  <si>
    <t>msbn-sub:11:1</t>
  </si>
  <si>
    <t>I92</t>
  </si>
  <si>
    <t>副區-B-4-2.jpg</t>
  </si>
  <si>
    <t>I93</t>
  </si>
  <si>
    <t>I94</t>
  </si>
  <si>
    <t>I95</t>
  </si>
  <si>
    <t>msbn-sub:11:2</t>
  </si>
  <si>
    <t>N92</t>
  </si>
  <si>
    <t>副區-B-4-3.jpg</t>
  </si>
  <si>
    <t>N93</t>
  </si>
  <si>
    <t>N94</t>
  </si>
  <si>
    <t>N95</t>
  </si>
  <si>
    <t>msbn-sub:12:0</t>
  </si>
  <si>
    <t>D100</t>
  </si>
  <si>
    <r>
      <rPr>
        <rFont val="Arial"/>
        <b/>
        <color rgb="FF171717"/>
        <sz val="9.0"/>
      </rPr>
      <t>LOGO圖</t>
    </r>
    <r>
      <rPr>
        <rFont val="Arial"/>
        <b/>
        <color rgb="FF999999"/>
        <sz val="9.0"/>
      </rPr>
      <t xml:space="preserve"> (多圖用逗號分開)</t>
    </r>
  </si>
  <si>
    <t>副區-B-4-4.jpg</t>
  </si>
  <si>
    <t>D101</t>
  </si>
  <si>
    <t>D102</t>
  </si>
  <si>
    <r>
      <rPr>
        <rFont val="Arial"/>
        <b/>
        <color rgb="FF171717"/>
        <sz val="9.0"/>
      </rPr>
      <t>LOGO圖</t>
    </r>
    <r>
      <rPr>
        <rFont val="Arial"/>
        <b/>
        <color rgb="FF999999"/>
        <sz val="9.0"/>
      </rPr>
      <t xml:space="preserve"> (多圖用逗號分開)</t>
    </r>
  </si>
  <si>
    <t>msbn-sub:12:1</t>
  </si>
  <si>
    <t>I100</t>
  </si>
  <si>
    <t>副區-B-5-1.jpg</t>
  </si>
  <si>
    <r>
      <rPr>
        <rFont val="Arial"/>
        <b/>
        <color rgb="FF171717"/>
        <sz val="9.0"/>
      </rPr>
      <t>LOGO圖</t>
    </r>
    <r>
      <rPr>
        <rFont val="Arial"/>
        <b/>
        <color rgb="FF999999"/>
        <sz val="9.0"/>
      </rPr>
      <t xml:space="preserve"> (多圖用逗號分開)</t>
    </r>
  </si>
  <si>
    <t>I101</t>
  </si>
  <si>
    <t>I102</t>
  </si>
  <si>
    <r>
      <rPr>
        <rFont val="Arial"/>
        <b/>
        <color rgb="FF171717"/>
        <sz val="9.0"/>
      </rPr>
      <t>商品圖</t>
    </r>
    <r>
      <rPr>
        <rFont val="Arial"/>
        <b/>
        <color rgb="FF999999"/>
        <sz val="9.0"/>
      </rPr>
      <t xml:space="preserve"> (多圖用逗號分開)</t>
    </r>
  </si>
  <si>
    <t>I103</t>
  </si>
  <si>
    <t>msbn-sub:12:2</t>
  </si>
  <si>
    <t>N100</t>
  </si>
  <si>
    <t>副區-B-5-2.jpg</t>
  </si>
  <si>
    <t>N101</t>
  </si>
  <si>
    <t>BODA_BOTTOM_V1</t>
  </si>
  <si>
    <r>
      <rPr>
        <rFont val="Arial"/>
        <b/>
        <color rgb="FF171717"/>
        <sz val="9.0"/>
      </rPr>
      <t>商品圖</t>
    </r>
    <r>
      <rPr>
        <rFont val="Arial"/>
        <b/>
        <color rgb="FF999999"/>
        <sz val="9.0"/>
      </rPr>
      <t xml:space="preserve"> (多圖用逗號分開)</t>
    </r>
  </si>
  <si>
    <t>MS Layout</t>
  </si>
  <si>
    <t>N102</t>
  </si>
  <si>
    <t>group</t>
  </si>
  <si>
    <t>title</t>
  </si>
  <si>
    <t>iconAddress</t>
  </si>
  <si>
    <t>logoAddress</t>
  </si>
  <si>
    <t>textAddress</t>
  </si>
  <si>
    <t>countAddress</t>
  </si>
  <si>
    <t>optional</t>
  </si>
  <si>
    <t>N103</t>
  </si>
  <si>
    <t>第1顆</t>
  </si>
  <si>
    <t>E489</t>
  </si>
  <si>
    <t>E490</t>
  </si>
  <si>
    <t>N104</t>
  </si>
  <si>
    <t>msbn-sub:13:0</t>
  </si>
  <si>
    <t>C491</t>
  </si>
  <si>
    <t>G491</t>
  </si>
  <si>
    <t>D108</t>
  </si>
  <si>
    <t>副區-B-5-3.jpg</t>
  </si>
  <si>
    <r>
      <rPr>
        <rFont val="Arial"/>
        <b/>
        <color rgb="FF171717"/>
        <sz val="9.0"/>
      </rPr>
      <t>商品圖</t>
    </r>
    <r>
      <rPr>
        <rFont val="Arial"/>
        <b/>
        <color rgb="FF999999"/>
        <sz val="9.0"/>
      </rPr>
      <t xml:space="preserve"> (多圖用逗號分開)</t>
    </r>
  </si>
  <si>
    <t>第2顆</t>
  </si>
  <si>
    <t>J489</t>
  </si>
  <si>
    <t>J490</t>
  </si>
  <si>
    <t>H491</t>
  </si>
  <si>
    <t>L491</t>
  </si>
  <si>
    <t>D109</t>
  </si>
  <si>
    <t>第3顆</t>
  </si>
  <si>
    <t>O489</t>
  </si>
  <si>
    <t>O490</t>
  </si>
  <si>
    <t>M491</t>
  </si>
  <si>
    <t>Q491</t>
  </si>
  <si>
    <t>第4顆</t>
  </si>
  <si>
    <t>T489</t>
  </si>
  <si>
    <t>T490</t>
  </si>
  <si>
    <t>R491</t>
  </si>
  <si>
    <t>Y491</t>
  </si>
  <si>
    <t>D110</t>
  </si>
  <si>
    <t>第5顆</t>
  </si>
  <si>
    <t>AB489</t>
  </si>
  <si>
    <t>AB490</t>
  </si>
  <si>
    <t>Z491</t>
  </si>
  <si>
    <t>AG491</t>
  </si>
  <si>
    <t>D111</t>
  </si>
  <si>
    <t>D112</t>
  </si>
  <si>
    <t>msbn-sub:13:1</t>
  </si>
  <si>
    <t>I108</t>
  </si>
  <si>
    <t>款式 5-4</t>
  </si>
  <si>
    <t>副區-B-5-4.jpg</t>
  </si>
  <si>
    <t>I109</t>
  </si>
  <si>
    <t>I110</t>
  </si>
  <si>
    <t>I111</t>
  </si>
  <si>
    <t>I112</t>
  </si>
  <si>
    <t>msbn-sub:14:0</t>
  </si>
  <si>
    <t>C</t>
  </si>
  <si>
    <t>D116</t>
  </si>
  <si>
    <t>副區-C-1-1.jpg</t>
  </si>
  <si>
    <t>D117</t>
  </si>
  <si>
    <t>D118</t>
  </si>
  <si>
    <t>D119</t>
  </si>
  <si>
    <t>限12個字</t>
  </si>
  <si>
    <t>D120</t>
  </si>
  <si>
    <t>限16個字</t>
  </si>
  <si>
    <t>msbn-sub:14:1</t>
  </si>
  <si>
    <t>L116</t>
  </si>
  <si>
    <t>副區-C-1-2.jpg</t>
  </si>
  <si>
    <t>L117</t>
  </si>
  <si>
    <t>L118</t>
  </si>
  <si>
    <t>L119</t>
  </si>
  <si>
    <t>msbn-sub:15:0</t>
  </si>
  <si>
    <t>D124</t>
  </si>
  <si>
    <t>副區-C-1-3.jpg</t>
  </si>
  <si>
    <t>D125</t>
  </si>
  <si>
    <t>D126</t>
  </si>
  <si>
    <t>D127</t>
  </si>
  <si>
    <t>msbn-sub:15:1</t>
  </si>
  <si>
    <t>L124</t>
  </si>
  <si>
    <t>副區-C-2-1.jpg</t>
  </si>
  <si>
    <t>L125</t>
  </si>
  <si>
    <t>L126</t>
  </si>
  <si>
    <t>L127</t>
  </si>
  <si>
    <t>L128</t>
  </si>
  <si>
    <t>副區 一排3（左／中／右）
左：款式 2-3（A-2-3）
中：款式 2-4（A-2-4）
右：款式 3-1（A-3-1）
Band 3</t>
  </si>
  <si>
    <t>L129</t>
  </si>
  <si>
    <t>msbn-sub:16:0</t>
  </si>
  <si>
    <t>D132</t>
  </si>
  <si>
    <t>副區-C-2-2.jpg</t>
  </si>
  <si>
    <t>D133</t>
  </si>
  <si>
    <t>D134</t>
  </si>
  <si>
    <t>D135</t>
  </si>
  <si>
    <t>D136</t>
  </si>
  <si>
    <t>msbn-sub:16:1</t>
  </si>
  <si>
    <t>L132</t>
  </si>
  <si>
    <t>副區-C-2-3.jpg</t>
  </si>
  <si>
    <t>L133</t>
  </si>
  <si>
    <t>L134</t>
  </si>
  <si>
    <t>L135</t>
  </si>
  <si>
    <t>L136</t>
  </si>
  <si>
    <t>msbn-sub:17:0</t>
  </si>
  <si>
    <t>D140</t>
  </si>
  <si>
    <t>副區-C-3-1.jpg</t>
  </si>
  <si>
    <t>D141</t>
  </si>
  <si>
    <t>D142</t>
  </si>
  <si>
    <t>D143</t>
  </si>
  <si>
    <t>D144</t>
  </si>
  <si>
    <t>D145</t>
  </si>
  <si>
    <r>
      <rPr>
        <rFont val="Arial"/>
        <b/>
        <color rgb="FF171717"/>
        <sz val="9.0"/>
      </rPr>
      <t>LOGO圖</t>
    </r>
    <r>
      <rPr>
        <rFont val="Arial"/>
        <b/>
        <color rgb="FF999999"/>
        <sz val="9.0"/>
      </rPr>
      <t xml:space="preserve"> (多圖用逗號分開)</t>
    </r>
  </si>
  <si>
    <t>msbn-sub:17:1</t>
  </si>
  <si>
    <t>L140</t>
  </si>
  <si>
    <t>副區-C-3-2.jpg</t>
  </si>
  <si>
    <r>
      <rPr>
        <rFont val="Arial"/>
        <b/>
        <color rgb="FF171717"/>
        <sz val="9.0"/>
      </rPr>
      <t>LOGO圖</t>
    </r>
    <r>
      <rPr>
        <rFont val="Arial"/>
        <b/>
        <color rgb="FF999999"/>
        <sz val="9.0"/>
      </rPr>
      <t xml:space="preserve"> (多圖用逗號分開)</t>
    </r>
  </si>
  <si>
    <t>L141</t>
  </si>
  <si>
    <t>L142</t>
  </si>
  <si>
    <r>
      <rPr>
        <rFont val="Arial"/>
        <b/>
        <color rgb="FF171717"/>
        <sz val="9.0"/>
      </rPr>
      <t>LOGO圖</t>
    </r>
    <r>
      <rPr>
        <rFont val="Arial"/>
        <b/>
        <color rgb="FF999999"/>
        <sz val="9.0"/>
      </rPr>
      <t xml:space="preserve"> (多圖用逗號分開)</t>
    </r>
  </si>
  <si>
    <t>L143</t>
  </si>
  <si>
    <t>L144</t>
  </si>
  <si>
    <t>msbn-sub:18:0</t>
  </si>
  <si>
    <t>D148</t>
  </si>
  <si>
    <t>副區-C-3-3.jpg</t>
  </si>
  <si>
    <r>
      <rPr>
        <rFont val="Arial"/>
        <b/>
        <color rgb="FF171717"/>
        <sz val="9.0"/>
      </rPr>
      <t>商品圖</t>
    </r>
    <r>
      <rPr>
        <rFont val="Arial"/>
        <b/>
        <color rgb="FF999999"/>
        <sz val="9.0"/>
      </rPr>
      <t xml:space="preserve"> (多圖用逗號分開)</t>
    </r>
  </si>
  <si>
    <t>D149</t>
  </si>
  <si>
    <t>D150</t>
  </si>
  <si>
    <t>全版位排版檢查（副區＋MSBN；內容欄與視覺參考請至 MS Layout 查看）</t>
  </si>
  <si>
    <t>D151</t>
  </si>
  <si>
    <t>D152</t>
  </si>
  <si>
    <t>msbn-sub:18:1</t>
  </si>
  <si>
    <t>L148</t>
  </si>
  <si>
    <t>副區-C-4-1.jpg</t>
  </si>
  <si>
    <r>
      <rPr>
        <rFont val="Arial"/>
        <b/>
        <color rgb="FF171717"/>
        <sz val="9.0"/>
      </rPr>
      <t>商品圖</t>
    </r>
    <r>
      <rPr>
        <rFont val="Arial"/>
        <b/>
        <color rgb="FF999999"/>
        <sz val="9.0"/>
      </rPr>
      <t xml:space="preserve"> (多圖用逗號分開)</t>
    </r>
  </si>
  <si>
    <t>BODA_BOTTOM_STATE_V1</t>
  </si>
  <si>
    <t>JSON chunks</t>
  </si>
  <si>
    <t>版位名稱</t>
  </si>
  <si>
    <t>Band</t>
  </si>
  <si>
    <t>位置數</t>
  </si>
  <si>
    <t>L149</t>
  </si>
  <si>
    <t>{
  "format": "sticky-banner-project",
  "version": 2,
  "activeBannerIndex": 0,
  "sharpen": true,
  "banners": [
    {
      "slotCount": 5,
      "activeSlotIndex": 0,
      "accentColor": "red",
      "slots": [
        {
          "text": "主會場",
          "iconId": "bod-logo",
          "iconText": null
        },
        {
          "text": "",
          "iconId": null,
          "iconText": null
        },
        {
          "text": "",
          "iconId": null,
          "iconText": null
        },
        {
          "text": "",
          "iconId": null,
          "iconText": null
        },
        {
          "text": "",
          "iconId": null,
          "iconText": null
        }
      ]
    }
  ],
  "customIcons": []
}</t>
  </si>
  <si>
    <t>素材檔案</t>
  </si>
  <si>
    <t>字數／欄位規則</t>
  </si>
  <si>
    <t>副區 一排3（左／中／右）</t>
  </si>
  <si>
    <t>L150</t>
  </si>
  <si>
    <t>副區-A-1-1.jpg / 副區-A-1-2.jpg / 副區-A-1-3.jpg</t>
  </si>
  <si>
    <t>限8個字；(檔名/券名)；限10個字</t>
  </si>
  <si>
    <t>綠色欄位可填；固定欄位已鎖</t>
  </si>
  <si>
    <t>第 3 列</t>
  </si>
  <si>
    <t>待填</t>
  </si>
  <si>
    <r>
      <rPr>
        <rFont val="Arial"/>
        <b/>
        <color rgb="FF171717"/>
        <sz val="9.0"/>
      </rPr>
      <t>商品圖</t>
    </r>
    <r>
      <rPr>
        <rFont val="Arial"/>
        <b/>
        <color rgb="FF999999"/>
        <sz val="9.0"/>
      </rPr>
      <t xml:space="preserve"> (多圖用逗號分開)</t>
    </r>
  </si>
  <si>
    <t>L151</t>
  </si>
  <si>
    <t>限6+6個字</t>
  </si>
  <si>
    <t>L152</t>
  </si>
  <si>
    <t>msbn-sub:19:0</t>
  </si>
  <si>
    <t>副區-A-1-4.jpg / 副區-A-2-1.jpg / 副區-A-2-2.jpg</t>
  </si>
  <si>
    <t>限8個字；(檔名/券名)；限10個字；限5個字</t>
  </si>
  <si>
    <t>第 11 列</t>
  </si>
  <si>
    <t>D156</t>
  </si>
  <si>
    <t>副區-A-2-3.jpg / 副區-A-2-4.jpg / 副區-A-3-1.jpg</t>
  </si>
  <si>
    <t>副區-C-4-2.jpg</t>
  </si>
  <si>
    <t>限8個字；(檔名/券名)；限10個字；限5個字；(icon圖，無文字)</t>
  </si>
  <si>
    <t>第 19 列</t>
  </si>
  <si>
    <t>副區-A-3-2.jpg / 副區-A-3-3.jpg / 副區-A-3-4.jpg</t>
  </si>
  <si>
    <t>限8個字；(檔名/券名)；(icon圖，無文字)；限10個字</t>
  </si>
  <si>
    <t>第 27 列</t>
  </si>
  <si>
    <t>D157</t>
  </si>
  <si>
    <t>副區-A-4-1.jpg / 副區-A-4-2.jpg / 副區-A-4-3.jpg</t>
  </si>
  <si>
    <t>限8個字；(檔名/券名)；限4+4個字；限5個字；限3個字；限10個字</t>
  </si>
  <si>
    <t>第 35 列</t>
  </si>
  <si>
    <t>D158</t>
  </si>
  <si>
    <t>副區-A-4-4.jpg / 副區-A-5-1.jpg / 副區-A-5-2.jpg</t>
  </si>
  <si>
    <t>限8個字；(檔名/券名)；限3個字；限4+4個字；限5個字</t>
  </si>
  <si>
    <t>第 43 列</t>
  </si>
  <si>
    <t>限8個字；(檔名/券名)；限4+4個字；限5個字；(icon圖，無文字)</t>
  </si>
  <si>
    <t>D159</t>
  </si>
  <si>
    <t>第 51 列</t>
  </si>
  <si>
    <t>副區-B-1-1.jpg / 副區-B-1-2.jpg / 副區-B-1-3.jpg</t>
  </si>
  <si>
    <t>第 59 列</t>
  </si>
  <si>
    <t>D160</t>
  </si>
  <si>
    <t>副區-B-1-4.jpg / 副區-B-2-1.jpg / 副區-B-2-2.jpg</t>
  </si>
  <si>
    <t>第 67 列</t>
  </si>
  <si>
    <t>副區-B-2-3.jpg / 副區-B-2-4.jpg / 副區-B-3-1.jpg</t>
  </si>
  <si>
    <t>第 75 列</t>
  </si>
  <si>
    <t>D161</t>
  </si>
  <si>
    <t>副區-B-3-2.jpg / 副區-B-3-3.jpg / 副區-B-3-4.jpg</t>
  </si>
  <si>
    <t>msbn-sub:19:1</t>
  </si>
  <si>
    <t>第 83 列</t>
  </si>
  <si>
    <t>副區-B-4-1.jpg / 副區-B-4-2.jpg / 副區-B-4-3.jpg</t>
  </si>
  <si>
    <t>L156</t>
  </si>
  <si>
    <t>第 91 列</t>
  </si>
  <si>
    <t>副區-C-4-3.jpg</t>
  </si>
  <si>
    <t>副區-B-4-4.jpg / 副區-B-5-1.jpg / 副區-B-5-2.jpg</t>
  </si>
  <si>
    <t>第 99 列</t>
  </si>
  <si>
    <t>L157</t>
  </si>
  <si>
    <t>副區-B-5-3.jpg / 副區-B-5-4.jpg</t>
  </si>
  <si>
    <t>限8個字；(檔名/券名)；限4+4個字；限5個字；(icon圖，無文字)；限3個字</t>
  </si>
  <si>
    <t>第 107 列</t>
  </si>
  <si>
    <t>副區 一排2（左／右）</t>
  </si>
  <si>
    <t>副區-C-1-1.jpg / 副區-C-1-2.jpg</t>
  </si>
  <si>
    <t>限8個字；(檔名/券名)；限12個字；限16個字</t>
  </si>
  <si>
    <t>L158</t>
  </si>
  <si>
    <t>第 115 列</t>
  </si>
  <si>
    <t>副區-C-1-3.jpg / 副區-C-2-1.jpg</t>
  </si>
  <si>
    <t>限8個字；(檔名/券名)；限16個字；限12個字；限5個字</t>
  </si>
  <si>
    <t>第 123 列</t>
  </si>
  <si>
    <t>L159</t>
  </si>
  <si>
    <t>副區-C-2-2.jpg / 副區-C-2-3.jpg</t>
  </si>
  <si>
    <t>限8個字；(檔名/券名)；限12個字；限5個字；限16個字</t>
  </si>
  <si>
    <t>第 131 列</t>
  </si>
  <si>
    <t>副區-C-3-1.jpg / 副區-C-3-2.jpg</t>
  </si>
  <si>
    <t>限8個字；(檔名/券名)；限12個字；限16個字；(icon圖，無文字)</t>
  </si>
  <si>
    <t>L160</t>
  </si>
  <si>
    <t>第 139 列</t>
  </si>
  <si>
    <t>副區-C-3-3.jpg / 副區-C-4-1.jpg</t>
  </si>
  <si>
    <t>限8個字；(檔名/券名)；限16個字；(icon圖，無文字)；限6+6個字</t>
  </si>
  <si>
    <t>L161</t>
  </si>
  <si>
    <t>第 147 列</t>
  </si>
  <si>
    <t>msbn-sub:20:0</t>
  </si>
  <si>
    <t>副區-C-4-2.jpg / 副區-C-4-3.jpg</t>
  </si>
  <si>
    <t>限8個字；(檔名/券名)；限6+6個字；限5個字；(icon圖，無文字)</t>
  </si>
  <si>
    <t>第 155 列</t>
  </si>
  <si>
    <t>D164</t>
  </si>
  <si>
    <t>副區-C-4-4.jpg</t>
  </si>
  <si>
    <t>限8個字；(檔名/券名)；限6+6個字；限3個字</t>
  </si>
  <si>
    <t>第 163 列</t>
  </si>
  <si>
    <t>副區-D-1-1.jpg / 副區-D-1-2.jpg</t>
  </si>
  <si>
    <t>限12個字；(檔名/券名)；限16個字</t>
  </si>
  <si>
    <t>第 171 列</t>
  </si>
  <si>
    <t>D165</t>
  </si>
  <si>
    <t>副區-D-1-3.jpg / 副區-D-2-1.jpg</t>
  </si>
  <si>
    <t>限12個字；(檔名/券名)；限16個字；限5個字</t>
  </si>
  <si>
    <t>第 179 列</t>
  </si>
  <si>
    <t>副區-D-2-2.jpg / 副區-D-2-3.jpg</t>
  </si>
  <si>
    <t>限12個字；(檔名/券名)；限5個字；限16個字</t>
  </si>
  <si>
    <t>第 187 列</t>
  </si>
  <si>
    <t>D166</t>
  </si>
  <si>
    <t>副區-D-3-1.jpg / 副區-D-3-2.jpg</t>
  </si>
  <si>
    <t>限12個字；(檔名/券名)；限16個字；(icon圖，無文字)</t>
  </si>
  <si>
    <t>第 195 列</t>
  </si>
  <si>
    <t>副區-D-3-3.jpg / 副區-D-4-1.jpg</t>
  </si>
  <si>
    <t>限12個字；(檔名/券名)；限16個字；(icon圖，無文字)；限6+6個字；限8個字</t>
  </si>
  <si>
    <t>第 203 列</t>
  </si>
  <si>
    <t>D167</t>
  </si>
  <si>
    <t>副區-D-4-2.jpg / 副區-D-4-3.jpg</t>
  </si>
  <si>
    <t>限12個字；(檔名/券名)；限6+6個字；限8個字；限5個字；(icon圖，無文字)</t>
  </si>
  <si>
    <t>第 211 列</t>
  </si>
  <si>
    <t>副區-D-4-4.jpg</t>
  </si>
  <si>
    <t>D168</t>
  </si>
  <si>
    <t>限12個字；(檔名/券名)；限6+6個字；限8個字；限3個字</t>
  </si>
  <si>
    <t>第 219 列</t>
  </si>
  <si>
    <t>副區-E-1-1.jpg / 副區-E-1-2.jpg</t>
  </si>
  <si>
    <t>限8個字；(檔名/券名)；限5個字；限6個字</t>
  </si>
  <si>
    <t>第 227 列</t>
  </si>
  <si>
    <t>D169</t>
  </si>
  <si>
    <t>副區-E-1-3.jpg / 副區-E-2-1.jpg</t>
  </si>
  <si>
    <t>第 236 列</t>
  </si>
  <si>
    <t>msbn-sub:21:0</t>
  </si>
  <si>
    <t>D</t>
  </si>
  <si>
    <t>副區-E-2-2.jpg / 副區-E-2-3.jpg</t>
  </si>
  <si>
    <t>(檔名/券名)；限5個字；限6個字</t>
  </si>
  <si>
    <t>第 245 列</t>
  </si>
  <si>
    <t>副區 一排4（左1／左2／右1／右2）</t>
  </si>
  <si>
    <t>D172</t>
  </si>
  <si>
    <t>副區-F-1-1.jpg / 副區-F-1-1.jpg / 副區-F-1-1.jpg / 副區-F-1-1.jpg</t>
  </si>
  <si>
    <t>副區-D-1-1.jpg</t>
  </si>
  <si>
    <t>第 254 列</t>
  </si>
  <si>
    <t>MSBN</t>
  </si>
  <si>
    <t>MSBN-A-1-1</t>
  </si>
  <si>
    <t>MSBN-A-1-1.jpg</t>
  </si>
  <si>
    <t>促標最多7字內；品名一排最多8字；圓標05字內；小字最多可9個字內；逛逛去；每行限5字；(圖檔名)；(檔名)</t>
  </si>
  <si>
    <t>D173</t>
  </si>
  <si>
    <t>第 262 列</t>
  </si>
  <si>
    <t>MSBN-A-1-2</t>
  </si>
  <si>
    <t>MSBN-A-1-2.jpg</t>
  </si>
  <si>
    <t>第 271 列</t>
  </si>
  <si>
    <t>MSBN-A-2-1</t>
  </si>
  <si>
    <t>MSBN-A-2-1.jpg</t>
  </si>
  <si>
    <t>D174</t>
  </si>
  <si>
    <t>圓標05字內；每行限5字；品名最多可以放10個字；特色最多放8個字；(圖檔名)；(檔名)</t>
  </si>
  <si>
    <t>第 280 列</t>
  </si>
  <si>
    <t>MSBN-A-2-2</t>
  </si>
  <si>
    <t>MSBN-A-2-2.jpg</t>
  </si>
  <si>
    <t>促標最多6個字內；(圖檔名)；(檔名)；品名一排最多8個字；圓標05字內</t>
  </si>
  <si>
    <t>第 290 列</t>
  </si>
  <si>
    <t>D175</t>
  </si>
  <si>
    <t>MSBN-A-2-3</t>
  </si>
  <si>
    <t>MSBN-A-2-3.jpg</t>
  </si>
  <si>
    <t>促標6個字內；(圖檔名)；品名一排最多8字；圓標05字內</t>
  </si>
  <si>
    <t>第 298 列</t>
  </si>
  <si>
    <t>msbn-sub:21:1</t>
  </si>
  <si>
    <t>MSBN-A-2-4</t>
  </si>
  <si>
    <t>MSBN-A-2-4.jpg</t>
  </si>
  <si>
    <t>副區 一排3（左／中／右）
左：款式 3-2（A-3-2）
中：款式 3-3（A-3-3）
右：款式 3-4（A-3-4）
Band 4</t>
  </si>
  <si>
    <t>L172</t>
  </si>
  <si>
    <t>第 306 列</t>
  </si>
  <si>
    <t>副區-D-1-2.jpg</t>
  </si>
  <si>
    <t>MSBN-A-3-1</t>
  </si>
  <si>
    <t>MSBN-A-3-1.jpg</t>
  </si>
  <si>
    <t>(圖檔名)；(檔名)；圓標05字內；品名一排7字內</t>
  </si>
  <si>
    <t>第 309 列</t>
  </si>
  <si>
    <t>MSBN-A-3-2</t>
  </si>
  <si>
    <t>MSBN-A-3-2.jpg</t>
  </si>
  <si>
    <t>第 315 列</t>
  </si>
  <si>
    <t>MSBN-B-1-1</t>
  </si>
  <si>
    <t>MSBN-B-1-1.jpg</t>
  </si>
  <si>
    <t>促標最多7字內；品名一排最多8字；小字最多可9個字內；逛逛去；代言人小字8字內；(圖檔名)</t>
  </si>
  <si>
    <t>第 318 列</t>
  </si>
  <si>
    <t>MSBN-B-1-2</t>
  </si>
  <si>
    <t>L173</t>
  </si>
  <si>
    <t>MSBN-B-1-2.jpg</t>
  </si>
  <si>
    <t>促標最多7字內；品名一排最多8字；小字最多可9個字內；代言人小字8字內；(圖檔名)</t>
  </si>
  <si>
    <t>第 325 列</t>
  </si>
  <si>
    <t>MSBN-B-1-3</t>
  </si>
  <si>
    <t>MSBN-B-1-3.jpg</t>
  </si>
  <si>
    <t>(檔名/券名)；文案最多10個字以內；逛逛去；代言人小字8字內；(圖檔名)</t>
  </si>
  <si>
    <t>第 331 列</t>
  </si>
  <si>
    <t>MSBN-B-1-4</t>
  </si>
  <si>
    <t>MSBN-B-1-4.jpg</t>
  </si>
  <si>
    <t>L174</t>
  </si>
  <si>
    <t>第 336 列</t>
  </si>
  <si>
    <t>MSBN-B-2-1</t>
  </si>
  <si>
    <t>MSBN-B-2-1.jpg</t>
  </si>
  <si>
    <t>促標最多8個字內；(圖檔名)；品名一排6字；特色5個字；逛逛去</t>
  </si>
  <si>
    <t>msbn-sub:22:0</t>
  </si>
  <si>
    <t>第 341 列</t>
  </si>
  <si>
    <t>MSBN-B-2-2</t>
  </si>
  <si>
    <t>MSBN-B-2-2.jpg</t>
  </si>
  <si>
    <t>促標最多8個字內；(圖檔名)；品名最多可以放10個字；特色最多放8個字</t>
  </si>
  <si>
    <t>D180</t>
  </si>
  <si>
    <t>第 349 列</t>
  </si>
  <si>
    <t>副區-D-1-3.jpg</t>
  </si>
  <si>
    <t>MSBN-B-2-3</t>
  </si>
  <si>
    <t>MSBN-B-2-3.jpg</t>
  </si>
  <si>
    <t>第 355 列</t>
  </si>
  <si>
    <t>MSBN-B-3-1</t>
  </si>
  <si>
    <t>MSBN-B-3-1.jpg</t>
  </si>
  <si>
    <t>促標7個字以內；品名一排最多8字；(圖檔名)；圓標05字內；品名一排7字內；警語最多放8個字</t>
  </si>
  <si>
    <t>D181</t>
  </si>
  <si>
    <t>第 361 列</t>
  </si>
  <si>
    <t>MSBN-B-3-2</t>
  </si>
  <si>
    <t>MSBN-B-3-2.jpg</t>
  </si>
  <si>
    <t>(圖檔名)；警語最多放8個字；圓標05字內；品名放06個字</t>
  </si>
  <si>
    <t>第 367 列</t>
  </si>
  <si>
    <t>MSBN-B-3-3</t>
  </si>
  <si>
    <t>D182</t>
  </si>
  <si>
    <t>MSBN-B-3-3.jpg</t>
  </si>
  <si>
    <t>(檔名/券名)；品名一排7字內；逛逛去</t>
  </si>
  <si>
    <t>第 373 列</t>
  </si>
  <si>
    <t>msbn-sub:22:1</t>
  </si>
  <si>
    <t>MSBN-B-3-4</t>
  </si>
  <si>
    <t>MSBN-B-3-4.jpg</t>
  </si>
  <si>
    <t>(圖檔名)；品名一排7字內；警語最多放8個字</t>
  </si>
  <si>
    <t>第 378 列</t>
  </si>
  <si>
    <t>L180</t>
  </si>
  <si>
    <t>副區-D-2-1.jpg</t>
  </si>
  <si>
    <t>MSBN-B-4-1</t>
  </si>
  <si>
    <t>MSBN-B-4-1.jpg</t>
  </si>
  <si>
    <t>促標5字內；(圖檔名)；品名5字內；逛逛去</t>
  </si>
  <si>
    <t>第 383 列</t>
  </si>
  <si>
    <t>MSBN-B-4-2</t>
  </si>
  <si>
    <t>MSBN-B-4-2.jpg</t>
  </si>
  <si>
    <t>促標5字內；(圖檔名)；品名5字內；小字警語6字</t>
  </si>
  <si>
    <t>L181</t>
  </si>
  <si>
    <t>第 389 列</t>
  </si>
  <si>
    <t>MSBN-C-1-1</t>
  </si>
  <si>
    <t>MSBN-C-1-1.jpg</t>
  </si>
  <si>
    <t>促標最多7字內；文案一排最多6字；(檔名/券名)；小字最多可10個字以內</t>
  </si>
  <si>
    <t>第 395 列</t>
  </si>
  <si>
    <t>MSBN-C-1-2</t>
  </si>
  <si>
    <t>MSBN-C-1-2.jpg</t>
  </si>
  <si>
    <t>L182</t>
  </si>
  <si>
    <t>第 403 列</t>
  </si>
  <si>
    <t>MSBN-C-1-3</t>
  </si>
  <si>
    <t>MSBN-C-1-3.jpg</t>
  </si>
  <si>
    <t>促標最多7字內；文案一排最多6字；小字最多可10個字以內</t>
  </si>
  <si>
    <t>第 411 列</t>
  </si>
  <si>
    <t>keyword</t>
  </si>
  <si>
    <t>MSBN-C-1-4</t>
  </si>
  <si>
    <t>L183</t>
  </si>
  <si>
    <t>replacement</t>
  </si>
  <si>
    <t>MSBN-C-1-4.jpg</t>
  </si>
  <si>
    <t>促標最多6字；文案一排4字；(檔名)；領券去；刷卡去</t>
  </si>
  <si>
    <t>action</t>
  </si>
  <si>
    <t>第 418 列</t>
  </si>
  <si>
    <t>撒</t>
  </si>
  <si>
    <t>自動改成"灑"</t>
  </si>
  <si>
    <t>MSBN-C-1-5</t>
  </si>
  <si>
    <t>replace</t>
  </si>
  <si>
    <t>MSBN-C-1-5.jpg</t>
  </si>
  <si>
    <t>(圖檔名)；促標最多6字；文案一排4字；(檔名/券名)；領券去</t>
  </si>
  <si>
    <t>購物金</t>
  </si>
  <si>
    <t>第 424 列</t>
  </si>
  <si>
    <t>自動改成"優惠券"</t>
  </si>
  <si>
    <t>L184</t>
  </si>
  <si>
    <t>MSBN-D-1-1-1</t>
  </si>
  <si>
    <t>MSBN-D-1-1-1.jpg</t>
  </si>
  <si>
    <t>抵用券</t>
  </si>
  <si>
    <t>(圖檔名)；品名一排最多09字內；逛逛去</t>
  </si>
  <si>
    <t>第 431 列</t>
  </si>
  <si>
    <t>msbn-sub:23:0</t>
  </si>
  <si>
    <t>MSBN-D-1-1-2</t>
  </si>
  <si>
    <t>折價券</t>
  </si>
  <si>
    <t>MSBN-D-1-1-2.jpg</t>
  </si>
  <si>
    <t>(圖檔名)；逛逛去</t>
  </si>
  <si>
    <t>第 436 列</t>
  </si>
  <si>
    <t>D188</t>
  </si>
  <si>
    <t>MSBN-D-1-2</t>
  </si>
  <si>
    <t>副區-D-2-2.jpg</t>
  </si>
  <si>
    <t>MSBN-D-1-2.jpg</t>
  </si>
  <si>
    <t>內文一排最多09字內；項目文字04字</t>
  </si>
  <si>
    <t>蝦皮券</t>
  </si>
  <si>
    <t>第 440 列</t>
  </si>
  <si>
    <t>蝦幣券</t>
  </si>
  <si>
    <t>MSBN-D-1-3</t>
  </si>
  <si>
    <t>MSBN-D-1-3.jpg</t>
  </si>
  <si>
    <t>折扣券</t>
  </si>
  <si>
    <t>第 447 列</t>
  </si>
  <si>
    <t>D189</t>
  </si>
  <si>
    <t>MSBN-D-2-1-1</t>
  </si>
  <si>
    <t>$蝦幣</t>
  </si>
  <si>
    <t>MSBN-D-2-1-1.jpg</t>
  </si>
  <si>
    <t>自動改成"蝦幣"</t>
  </si>
  <si>
    <t>(圖檔名)；品名一排06字；逛逛去</t>
  </si>
  <si>
    <t>第 454 列</t>
  </si>
  <si>
    <t>MSBN-D-2-1-2</t>
  </si>
  <si>
    <t>蝦幣$</t>
  </si>
  <si>
    <t>MSBN-D-2-1-2.jpg</t>
  </si>
  <si>
    <t>D190</t>
  </si>
  <si>
    <t>第 459 列</t>
  </si>
  <si>
    <t>MSBN-D-2-2</t>
  </si>
  <si>
    <t>\$\d+\s*蝦幣</t>
  </si>
  <si>
    <t>MSBN-D-2-2.jpg</t>
  </si>
  <si>
    <t>項目文字04字；內文一排06字</t>
  </si>
  <si>
    <t>第 467 列</t>
  </si>
  <si>
    <t>元</t>
  </si>
  <si>
    <t>D191</t>
  </si>
  <si>
    <t>MSBN-D-2-3</t>
  </si>
  <si>
    <t>直接無法輸入</t>
  </si>
  <si>
    <t>MSBN-D-2-3.jpg</t>
  </si>
  <si>
    <t>block</t>
  </si>
  <si>
    <t>第 474 列</t>
  </si>
  <si>
    <t>蝦幣*元</t>
  </si>
  <si>
    <t>msbn-sub:23:1</t>
  </si>
  <si>
    <t>MSBN-D-3-1</t>
  </si>
  <si>
    <t>MSBN-D-3-1.jpg</t>
  </si>
  <si>
    <r>
      <rPr>
        <rFont val="Arial"/>
        <b/>
        <color rgb="FF171717"/>
        <sz val="9.0"/>
      </rPr>
      <t>LOGO圖</t>
    </r>
    <r>
      <rPr>
        <rFont val="Arial"/>
        <b/>
        <color rgb="FF999999"/>
        <sz val="9.0"/>
      </rPr>
      <t xml:space="preserve"> (多圖用逗號分開)</t>
    </r>
  </si>
  <si>
    <t>*元蝦幣</t>
  </si>
  <si>
    <t>內文一排最多9字內；項目文字4字</t>
  </si>
  <si>
    <t>第 481 列</t>
  </si>
  <si>
    <t>L188</t>
  </si>
  <si>
    <t>副區-D-2-3.jpg</t>
  </si>
  <si>
    <t>*倍蝦幣</t>
  </si>
  <si>
    <t>賺</t>
  </si>
  <si>
    <t>L189</t>
  </si>
  <si>
    <t>賺取</t>
  </si>
  <si>
    <r>
      <rPr>
        <rFont val="Arial"/>
        <b/>
        <color rgb="FF171717"/>
        <sz val="9.0"/>
      </rPr>
      <t>LOGO圖</t>
    </r>
    <r>
      <rPr>
        <rFont val="Arial"/>
        <b/>
        <color rgb="FF999999"/>
        <sz val="9.0"/>
      </rPr>
      <t xml:space="preserve"> (多圖用逗號分開)</t>
    </r>
  </si>
  <si>
    <t>賣蝦幣</t>
  </si>
  <si>
    <t>L190</t>
  </si>
  <si>
    <t>up</t>
  </si>
  <si>
    <t>自動改成"起"</t>
  </si>
  <si>
    <t>商城狂購節</t>
  </si>
  <si>
    <t>L191</t>
  </si>
  <si>
    <t>msbn-sub:24:0</t>
  </si>
  <si>
    <t>蝦皮吃貨節</t>
  </si>
  <si>
    <t>D196</t>
  </si>
  <si>
    <r>
      <rPr>
        <rFont val="Arial"/>
        <b/>
        <color rgb="FF171717"/>
        <sz val="9.0"/>
      </rPr>
      <t>LOGO圖</t>
    </r>
    <r>
      <rPr>
        <rFont val="Arial"/>
        <b/>
        <color rgb="FF999999"/>
        <sz val="9.0"/>
      </rPr>
      <t xml:space="preserve"> (多圖用逗號分開)</t>
    </r>
  </si>
  <si>
    <t>蝦皮中元節</t>
  </si>
  <si>
    <t>副區-D-3-1.jpg</t>
  </si>
  <si>
    <t>蝦皮時尚週</t>
  </si>
  <si>
    <t>18號</t>
  </si>
  <si>
    <t>D197</t>
  </si>
  <si>
    <t>25號</t>
  </si>
  <si>
    <t>18節</t>
  </si>
  <si>
    <t>D198</t>
  </si>
  <si>
    <t>25節</t>
  </si>
  <si>
    <t>最強</t>
  </si>
  <si>
    <t>自動改成"超"</t>
  </si>
  <si>
    <t>D199</t>
  </si>
  <si>
    <t>最便宜</t>
  </si>
  <si>
    <t>最低價</t>
  </si>
  <si>
    <t>D200</t>
  </si>
  <si>
    <t>最優惠</t>
  </si>
  <si>
    <t>msbn-sub:24:1</t>
  </si>
  <si>
    <t>最大牌</t>
  </si>
  <si>
    <t>L196</t>
  </si>
  <si>
    <t>副區-D-3-2.jpg</t>
  </si>
  <si>
    <t>最佳</t>
  </si>
  <si>
    <r>
      <rPr>
        <rFont val="Arial"/>
        <b/>
        <color rgb="FF171717"/>
        <sz val="9.0"/>
      </rPr>
      <t>商品圖</t>
    </r>
    <r>
      <rPr>
        <rFont val="Arial"/>
        <b/>
        <color rgb="FF999999"/>
        <sz val="9.0"/>
      </rPr>
      <t xml:space="preserve"> (多圖用逗號分開)</t>
    </r>
  </si>
  <si>
    <t>最大品牌</t>
  </si>
  <si>
    <t>L197</t>
  </si>
  <si>
    <t>效果最好</t>
  </si>
  <si>
    <t>年度最強</t>
  </si>
  <si>
    <t>L198</t>
  </si>
  <si>
    <t>最划算</t>
  </si>
  <si>
    <t>競網最便宜</t>
  </si>
  <si>
    <t>獨家</t>
  </si>
  <si>
    <t>L199</t>
  </si>
  <si>
    <t>第一</t>
  </si>
  <si>
    <t>No1</t>
  </si>
  <si>
    <t>msbn-sub:25:0</t>
  </si>
  <si>
    <t>No.1</t>
  </si>
  <si>
    <t>D204</t>
  </si>
  <si>
    <r>
      <rPr>
        <rFont val="Arial"/>
        <b/>
        <color rgb="FF171717"/>
        <sz val="9.0"/>
      </rPr>
      <t>商品圖</t>
    </r>
    <r>
      <rPr>
        <rFont val="Arial"/>
        <b/>
        <color rgb="FF999999"/>
        <sz val="9.0"/>
      </rPr>
      <t xml:space="preserve"> (多圖用逗號分開)</t>
    </r>
  </si>
  <si>
    <t>副區-D-3-3.jpg</t>
  </si>
  <si>
    <t>No,1</t>
  </si>
  <si>
    <t>專屬</t>
  </si>
  <si>
    <t>自動改成"限定"</t>
  </si>
  <si>
    <t>D205</t>
  </si>
  <si>
    <t>VIP</t>
  </si>
  <si>
    <t>拚</t>
  </si>
  <si>
    <t>自動改成"拼"</t>
  </si>
  <si>
    <t>卷</t>
  </si>
  <si>
    <t>自動改成"券"</t>
  </si>
  <si>
    <t>周</t>
  </si>
  <si>
    <t>自動改成"週"</t>
  </si>
  <si>
    <t>D206</t>
  </si>
  <si>
    <t>千</t>
  </si>
  <si>
    <r>
      <rPr>
        <rFont val="Arial"/>
        <b/>
        <color rgb="FF171717"/>
        <sz val="9.0"/>
      </rPr>
      <t>商品圖</t>
    </r>
    <r>
      <rPr>
        <rFont val="Arial"/>
        <b/>
        <color rgb="FF999999"/>
        <sz val="9.0"/>
      </rPr>
      <t xml:space="preserve"> (多圖用逗號分開)</t>
    </r>
  </si>
  <si>
    <t>仟</t>
  </si>
  <si>
    <t>百</t>
  </si>
  <si>
    <t>D207</t>
  </si>
  <si>
    <t>~</t>
  </si>
  <si>
    <t>自動改成"-"</t>
  </si>
  <si>
    <t>!</t>
  </si>
  <si>
    <t>msbn-sub:25:1</t>
  </si>
  <si>
    <t>?</t>
  </si>
  <si>
    <t>L204</t>
  </si>
  <si>
    <t>副區-D-4-1.jpg</t>
  </si>
  <si>
    <t>=+</t>
  </si>
  <si>
    <t>.</t>
  </si>
  <si>
    <t>"</t>
  </si>
  <si>
    <t>L205</t>
  </si>
  <si>
    <t>一</t>
  </si>
  <si>
    <t>自動改成"1"</t>
  </si>
  <si>
    <t>二</t>
  </si>
  <si>
    <t>自動改成"2"</t>
  </si>
  <si>
    <t>三</t>
  </si>
  <si>
    <t>自動改成"3"</t>
  </si>
  <si>
    <t>四</t>
  </si>
  <si>
    <t>自動改成"4"</t>
  </si>
  <si>
    <t>L206</t>
  </si>
  <si>
    <t>五</t>
  </si>
  <si>
    <t>自動改成"5"</t>
  </si>
  <si>
    <t>六</t>
  </si>
  <si>
    <t>自動改成"6"</t>
  </si>
  <si>
    <t>七</t>
  </si>
  <si>
    <t>自動改成"7"</t>
  </si>
  <si>
    <t>L207</t>
  </si>
  <si>
    <t>八</t>
  </si>
  <si>
    <t>自動改成"8"</t>
  </si>
  <si>
    <t>九</t>
  </si>
  <si>
    <t>自動改成"9"</t>
  </si>
  <si>
    <t>msbn-sub:26:0</t>
  </si>
  <si>
    <t>十</t>
  </si>
  <si>
    <t>自動改成"10"</t>
  </si>
  <si>
    <t>劵</t>
  </si>
  <si>
    <t>D212</t>
  </si>
  <si>
    <t>副區-D-4-2.jpg</t>
  </si>
  <si>
    <t>兩</t>
  </si>
  <si>
    <t>D213</t>
  </si>
  <si>
    <t>D214</t>
  </si>
  <si>
    <t>D215</t>
  </si>
  <si>
    <t>D216</t>
  </si>
  <si>
    <t>msbn-sub:26:1</t>
  </si>
  <si>
    <t>L212</t>
  </si>
  <si>
    <t>副區-D-4-3.jpg</t>
  </si>
  <si>
    <t>L213</t>
  </si>
  <si>
    <t>副區 一排3（左／中／右）
左：款式 4-1（A-4-1）
中：款式 4-2（A-4-2）
右：款式 4-3（A-4-3）
Band 5</t>
  </si>
  <si>
    <t>L214</t>
  </si>
  <si>
    <t>L215</t>
  </si>
  <si>
    <t>L216</t>
  </si>
  <si>
    <t>msbn-sub:27:0</t>
  </si>
  <si>
    <t>D220</t>
  </si>
  <si>
    <t>D221</t>
  </si>
  <si>
    <t>D222</t>
  </si>
  <si>
    <t>D223</t>
  </si>
  <si>
    <t>D224</t>
  </si>
  <si>
    <t>msbn-sub:28:0</t>
  </si>
  <si>
    <t>E</t>
  </si>
  <si>
    <t>D229</t>
  </si>
  <si>
    <t>副區-E-1-1.jpg</t>
  </si>
  <si>
    <t>D230</t>
  </si>
  <si>
    <t>D231</t>
  </si>
  <si>
    <t>品名-1</t>
  </si>
  <si>
    <t>D232</t>
  </si>
  <si>
    <t>品名-2</t>
  </si>
  <si>
    <t>G232</t>
  </si>
  <si>
    <t>警語-1</t>
  </si>
  <si>
    <t>D233</t>
  </si>
  <si>
    <t>限6個字</t>
  </si>
  <si>
    <t>警語-2</t>
  </si>
  <si>
    <t>G233</t>
  </si>
  <si>
    <t>圓標-1</t>
  </si>
  <si>
    <t>D234</t>
  </si>
  <si>
    <t>圓標-2</t>
  </si>
  <si>
    <t>G234</t>
  </si>
  <si>
    <t>msbn-sub:28:1</t>
  </si>
  <si>
    <r>
      <rPr>
        <rFont val="Arial"/>
        <b/>
        <color rgb="FF171717"/>
        <sz val="9.0"/>
      </rPr>
      <t>LOGO圖</t>
    </r>
    <r>
      <rPr>
        <rFont val="Arial"/>
        <b/>
        <color rgb="FF999999"/>
        <sz val="9.0"/>
      </rPr>
      <t xml:space="preserve"> (多圖用逗號分開)</t>
    </r>
  </si>
  <si>
    <t>L229</t>
  </si>
  <si>
    <t>副區-E-1-2.jpg</t>
  </si>
  <si>
    <t>L230</t>
  </si>
  <si>
    <t>L231</t>
  </si>
  <si>
    <r>
      <rPr>
        <rFont val="Arial"/>
        <b/>
        <color rgb="FF171717"/>
        <sz val="9.0"/>
      </rPr>
      <t>LOGO圖</t>
    </r>
    <r>
      <rPr>
        <rFont val="Arial"/>
        <b/>
        <color rgb="FF999999"/>
        <sz val="9.0"/>
      </rPr>
      <t xml:space="preserve"> (多圖用逗號分開)</t>
    </r>
  </si>
  <si>
    <t>L232</t>
  </si>
  <si>
    <t>O232</t>
  </si>
  <si>
    <t>L233</t>
  </si>
  <si>
    <r>
      <rPr>
        <rFont val="Arial"/>
        <b/>
        <color rgb="FF171717"/>
        <sz val="9.0"/>
      </rPr>
      <t>LOGO圖</t>
    </r>
    <r>
      <rPr>
        <rFont val="Arial"/>
        <b/>
        <color rgb="FF999999"/>
        <sz val="9.0"/>
      </rPr>
      <t xml:space="preserve"> (多圖用逗號分開)</t>
    </r>
  </si>
  <si>
    <t>O233</t>
  </si>
  <si>
    <t>msbn-sub:29:0</t>
  </si>
  <si>
    <t>D238</t>
  </si>
  <si>
    <t>副區-E-1-3.jpg</t>
  </si>
  <si>
    <t>D239</t>
  </si>
  <si>
    <r>
      <rPr>
        <rFont val="Arial"/>
        <b/>
        <color rgb="FF171717"/>
        <sz val="9.0"/>
      </rPr>
      <t>商品圖</t>
    </r>
    <r>
      <rPr>
        <rFont val="Arial"/>
        <b/>
        <color rgb="FF999999"/>
        <sz val="9.0"/>
      </rPr>
      <t xml:space="preserve"> (多圖用逗號分開)</t>
    </r>
  </si>
  <si>
    <t>D240</t>
  </si>
  <si>
    <t>D241</t>
  </si>
  <si>
    <t>G241</t>
  </si>
  <si>
    <t>msbn-sub:29:1</t>
  </si>
  <si>
    <t>L238</t>
  </si>
  <si>
    <t>副區-E-2-1.jpg</t>
  </si>
  <si>
    <r>
      <rPr>
        <rFont val="Arial"/>
        <b/>
        <color rgb="FF171717"/>
        <sz val="9.0"/>
      </rPr>
      <t>商品圖</t>
    </r>
    <r>
      <rPr>
        <rFont val="Arial"/>
        <b/>
        <color rgb="FF999999"/>
        <sz val="9.0"/>
      </rPr>
      <t xml:space="preserve"> (多圖用逗號分開)</t>
    </r>
  </si>
  <si>
    <t>L239</t>
  </si>
  <si>
    <t>L240</t>
  </si>
  <si>
    <r>
      <rPr>
        <rFont val="Arial"/>
        <b/>
        <color rgb="FF171717"/>
        <sz val="9.0"/>
      </rPr>
      <t>商品圖</t>
    </r>
    <r>
      <rPr>
        <rFont val="Arial"/>
        <b/>
        <color rgb="FF999999"/>
        <sz val="9.0"/>
      </rPr>
      <t xml:space="preserve"> (多圖用逗號分開)</t>
    </r>
  </si>
  <si>
    <t>O240</t>
  </si>
  <si>
    <t>L241</t>
  </si>
  <si>
    <t>O241</t>
  </si>
  <si>
    <t>L242</t>
  </si>
  <si>
    <t>O242</t>
  </si>
  <si>
    <t>msbn-sub:30:0</t>
  </si>
  <si>
    <t>D247</t>
  </si>
  <si>
    <t>副區-E-2-2.jpg</t>
  </si>
  <si>
    <t>D248</t>
  </si>
  <si>
    <t>D249</t>
  </si>
  <si>
    <t>G249</t>
  </si>
  <si>
    <t>D250</t>
  </si>
  <si>
    <t>G250</t>
  </si>
  <si>
    <t>msbn-sub:30:1</t>
  </si>
  <si>
    <t>L247</t>
  </si>
  <si>
    <t>副區-E-2-3.jpg</t>
  </si>
  <si>
    <t>L248</t>
  </si>
  <si>
    <t>L249</t>
  </si>
  <si>
    <t>O249</t>
  </si>
  <si>
    <t>msbn-sub:31:0</t>
  </si>
  <si>
    <t>F</t>
  </si>
  <si>
    <t>D255</t>
  </si>
  <si>
    <t>副區-F-1-1.jpg</t>
  </si>
  <si>
    <t>D256</t>
  </si>
  <si>
    <t>D257</t>
  </si>
  <si>
    <t>D258</t>
  </si>
  <si>
    <t>msbn-sub:31:1</t>
  </si>
  <si>
    <t>H255</t>
  </si>
  <si>
    <t>H256</t>
  </si>
  <si>
    <t>H257</t>
  </si>
  <si>
    <t>H258</t>
  </si>
  <si>
    <t>msbn-sub:31:2</t>
  </si>
  <si>
    <t>L255</t>
  </si>
  <si>
    <t>L256</t>
  </si>
  <si>
    <t>L257</t>
  </si>
  <si>
    <t>L258</t>
  </si>
  <si>
    <t>msbn-sub:31:3</t>
  </si>
  <si>
    <t>P255</t>
  </si>
  <si>
    <t>P256</t>
  </si>
  <si>
    <t>P257</t>
  </si>
  <si>
    <t>P258</t>
  </si>
  <si>
    <t>msbn</t>
  </si>
  <si>
    <t>msbn:32</t>
  </si>
  <si>
    <t>D263</t>
  </si>
  <si>
    <t>促標最多7字內</t>
  </si>
  <si>
    <t>H263</t>
  </si>
  <si>
    <t>(圖檔名)</t>
  </si>
  <si>
    <t>D264</t>
  </si>
  <si>
    <t>品名一排最多8字</t>
  </si>
  <si>
    <t>代言人圖</t>
  </si>
  <si>
    <t>H264</t>
  </si>
  <si>
    <t>D265</t>
  </si>
  <si>
    <t>H265</t>
  </si>
  <si>
    <t>圓標05字內</t>
  </si>
  <si>
    <t>D266</t>
  </si>
  <si>
    <t>小字最多可9個字內</t>
  </si>
  <si>
    <t>副區 一排3（左／中／右）
左：款式 4-4（A-4-4）
中：款式 5-1（A-5-1）
右：款式 5-2（A-5-2）
Band 6</t>
  </si>
  <si>
    <t>簽名小字</t>
  </si>
  <si>
    <t>H266</t>
  </si>
  <si>
    <t>每行限5字</t>
  </si>
  <si>
    <t>H267</t>
  </si>
  <si>
    <t>簽名圖</t>
  </si>
  <si>
    <t>H268</t>
  </si>
  <si>
    <t>(檔名)</t>
  </si>
  <si>
    <t>H269</t>
  </si>
  <si>
    <t>逛逛去</t>
  </si>
  <si>
    <t>msbn:33</t>
  </si>
  <si>
    <t>D272</t>
  </si>
  <si>
    <t>H272</t>
  </si>
  <si>
    <t>D273</t>
  </si>
  <si>
    <t>H273</t>
  </si>
  <si>
    <t>D274</t>
  </si>
  <si>
    <t>H274</t>
  </si>
  <si>
    <t>D275</t>
  </si>
  <si>
    <t>H275</t>
  </si>
  <si>
    <t>D276</t>
  </si>
  <si>
    <t>D277</t>
  </si>
  <si>
    <t>D278</t>
  </si>
  <si>
    <t>msbn:34</t>
  </si>
  <si>
    <t>D281</t>
  </si>
  <si>
    <t>D282</t>
  </si>
  <si>
    <t>D283</t>
  </si>
  <si>
    <t>D284</t>
  </si>
  <si>
    <r>
      <rPr>
        <rFont val="Arial"/>
        <b/>
        <color rgb="FF171717"/>
        <sz val="9.0"/>
      </rPr>
      <t>LOGO圖</t>
    </r>
    <r>
      <rPr>
        <rFont val="Arial"/>
        <b/>
        <color rgb="FF999999"/>
        <sz val="9.0"/>
      </rPr>
      <t xml:space="preserve"> (多圖用逗號分開)</t>
    </r>
  </si>
  <si>
    <t>品名最多可以放10個字</t>
  </si>
  <si>
    <t>特色</t>
  </si>
  <si>
    <t>D285</t>
  </si>
  <si>
    <t>特色最多放8個字</t>
  </si>
  <si>
    <t>D286</t>
  </si>
  <si>
    <r>
      <rPr>
        <rFont val="Arial"/>
        <b/>
        <color rgb="FF171717"/>
        <sz val="9.0"/>
      </rPr>
      <t>LOGO圖</t>
    </r>
    <r>
      <rPr>
        <rFont val="Arial"/>
        <b/>
        <color rgb="FF999999"/>
        <sz val="9.0"/>
      </rPr>
      <t xml:space="preserve"> (多圖用逗號分開)</t>
    </r>
  </si>
  <si>
    <t>D287</t>
  </si>
  <si>
    <t>D288</t>
  </si>
  <si>
    <r>
      <rPr>
        <rFont val="Arial"/>
        <b/>
        <color rgb="FF171717"/>
        <sz val="9.0"/>
      </rPr>
      <t>LOGO圖</t>
    </r>
    <r>
      <rPr>
        <rFont val="Arial"/>
        <b/>
        <color rgb="FF999999"/>
        <sz val="9.0"/>
      </rPr>
      <t xml:space="preserve"> (多圖用逗號分開)</t>
    </r>
  </si>
  <si>
    <t>H281</t>
  </si>
  <si>
    <t>H282</t>
  </si>
  <si>
    <t>H283</t>
  </si>
  <si>
    <t>H284</t>
  </si>
  <si>
    <r>
      <rPr>
        <rFont val="Arial"/>
        <b/>
        <color rgb="FF171717"/>
        <sz val="9.0"/>
      </rPr>
      <t>商品圖</t>
    </r>
    <r>
      <rPr>
        <rFont val="Arial"/>
        <b/>
        <color rgb="FF999999"/>
        <sz val="9.0"/>
      </rPr>
      <t xml:space="preserve"> (多圖用逗號分開)</t>
    </r>
  </si>
  <si>
    <t>H285</t>
  </si>
  <si>
    <t>H286</t>
  </si>
  <si>
    <t>H287</t>
  </si>
  <si>
    <t>H288</t>
  </si>
  <si>
    <r>
      <rPr>
        <rFont val="Arial"/>
        <b/>
        <color rgb="FF171717"/>
        <sz val="9.0"/>
      </rPr>
      <t>商品圖</t>
    </r>
    <r>
      <rPr>
        <rFont val="Arial"/>
        <b/>
        <color rgb="FF999999"/>
        <sz val="9.0"/>
      </rPr>
      <t xml:space="preserve"> (多圖用逗號分開)</t>
    </r>
  </si>
  <si>
    <t>msbn:35</t>
  </si>
  <si>
    <t>D291</t>
  </si>
  <si>
    <t>促標最多6個字內</t>
  </si>
  <si>
    <t>D292</t>
  </si>
  <si>
    <t>贈品圖</t>
  </si>
  <si>
    <t>D293</t>
  </si>
  <si>
    <r>
      <rPr>
        <rFont val="Arial"/>
        <b/>
        <color rgb="FF171717"/>
        <sz val="9.0"/>
      </rPr>
      <t>商品圖</t>
    </r>
    <r>
      <rPr>
        <rFont val="Arial"/>
        <b/>
        <color rgb="FF999999"/>
        <sz val="9.0"/>
      </rPr>
      <t xml:space="preserve"> (多圖用逗號分開)</t>
    </r>
  </si>
  <si>
    <t>D294</t>
  </si>
  <si>
    <t>品名一排最多8個字</t>
  </si>
  <si>
    <t>D295</t>
  </si>
  <si>
    <t>D296</t>
  </si>
  <si>
    <t>H291</t>
  </si>
  <si>
    <t>H292</t>
  </si>
  <si>
    <t>H293</t>
  </si>
  <si>
    <t>H294</t>
  </si>
  <si>
    <t>H295</t>
  </si>
  <si>
    <t>H296</t>
  </si>
  <si>
    <t>msbn:36</t>
  </si>
  <si>
    <t>D299</t>
  </si>
  <si>
    <t>促標6個字內</t>
  </si>
  <si>
    <t>D300</t>
  </si>
  <si>
    <t>D301</t>
  </si>
  <si>
    <t>D302</t>
  </si>
  <si>
    <t>色塊</t>
  </si>
  <si>
    <t>D303</t>
  </si>
  <si>
    <t>bgColor2</t>
  </si>
  <si>
    <t>D304</t>
  </si>
  <si>
    <t>bgColor</t>
  </si>
  <si>
    <t>H299</t>
  </si>
  <si>
    <t>H300</t>
  </si>
  <si>
    <t>H301</t>
  </si>
  <si>
    <t>H302</t>
  </si>
  <si>
    <t>H303</t>
  </si>
  <si>
    <t>H304</t>
  </si>
  <si>
    <t>msbn:37</t>
  </si>
  <si>
    <t>D307</t>
  </si>
  <si>
    <t>H307</t>
  </si>
  <si>
    <t>msbn:38</t>
  </si>
  <si>
    <t>D310</t>
  </si>
  <si>
    <t>D311</t>
  </si>
  <si>
    <t>D312</t>
  </si>
  <si>
    <t>D313</t>
  </si>
  <si>
    <t>品名一排7字內</t>
  </si>
  <si>
    <t>H310</t>
  </si>
  <si>
    <t>H311</t>
  </si>
  <si>
    <t>H312</t>
  </si>
  <si>
    <t>H313</t>
  </si>
  <si>
    <t>L310</t>
  </si>
  <si>
    <t>副區 一排3（左／中／右）
左：款式 5-3（A-5-3）
Band 7</t>
  </si>
  <si>
    <t>L311</t>
  </si>
  <si>
    <t>L312</t>
  </si>
  <si>
    <t>L313</t>
  </si>
  <si>
    <t>msbn:39</t>
  </si>
  <si>
    <t>D316</t>
  </si>
  <si>
    <t>H316</t>
  </si>
  <si>
    <t>L316</t>
  </si>
  <si>
    <t>msbn:40</t>
  </si>
  <si>
    <t>代言人小字</t>
  </si>
  <si>
    <t>D319</t>
  </si>
  <si>
    <t>代言人小字8字內</t>
  </si>
  <si>
    <t>H319</t>
  </si>
  <si>
    <t>D320</t>
  </si>
  <si>
    <t>H320</t>
  </si>
  <si>
    <t>商品圖</t>
  </si>
  <si>
    <t>D321</t>
  </si>
  <si>
    <r>
      <rPr>
        <rFont val="Arial"/>
        <b/>
        <color rgb="FF171717"/>
        <sz val="9.0"/>
      </rPr>
      <t>LOGO圖</t>
    </r>
    <r>
      <rPr>
        <rFont val="Arial"/>
        <b/>
        <color rgb="FF999999"/>
        <sz val="9.0"/>
      </rPr>
      <t xml:space="preserve"> (多圖用逗號分開)</t>
    </r>
  </si>
  <si>
    <t>H321</t>
  </si>
  <si>
    <t>H322</t>
  </si>
  <si>
    <t>H323</t>
  </si>
  <si>
    <t>msbn:41</t>
  </si>
  <si>
    <t>D326</t>
  </si>
  <si>
    <r>
      <rPr>
        <rFont val="Arial"/>
        <b/>
        <color rgb="FF171717"/>
        <sz val="9.0"/>
      </rPr>
      <t>商品圖</t>
    </r>
    <r>
      <rPr>
        <rFont val="Arial"/>
        <b/>
        <color rgb="FF999999"/>
        <sz val="9.0"/>
      </rPr>
      <t xml:space="preserve"> (多圖用逗號分開)</t>
    </r>
  </si>
  <si>
    <t>H326</t>
  </si>
  <si>
    <t>D327</t>
  </si>
  <si>
    <t>H327</t>
  </si>
  <si>
    <t>D328</t>
  </si>
  <si>
    <t>H328</t>
  </si>
  <si>
    <t>H329</t>
  </si>
  <si>
    <t>msbn:42</t>
  </si>
  <si>
    <t>D332</t>
  </si>
  <si>
    <t>H332</t>
  </si>
  <si>
    <t>D333</t>
  </si>
  <si>
    <t>文案</t>
  </si>
  <si>
    <t>H333</t>
  </si>
  <si>
    <t>文案最多10個字以內</t>
  </si>
  <si>
    <t>D334</t>
  </si>
  <si>
    <t>H334</t>
  </si>
  <si>
    <t>msbn:43</t>
  </si>
  <si>
    <t>D337</t>
  </si>
  <si>
    <t>D338</t>
  </si>
  <si>
    <t>D339</t>
  </si>
  <si>
    <t>msbn:44</t>
  </si>
  <si>
    <t>D342</t>
  </si>
  <si>
    <t>促標最多8個字內</t>
  </si>
  <si>
    <t>D343</t>
  </si>
  <si>
    <t>D344</t>
  </si>
  <si>
    <t>品名一排6字</t>
  </si>
  <si>
    <t>D345</t>
  </si>
  <si>
    <t>D346</t>
  </si>
  <si>
    <t>特色5個字</t>
  </si>
  <si>
    <t>D347</t>
  </si>
  <si>
    <t>H342</t>
  </si>
  <si>
    <t>H343</t>
  </si>
  <si>
    <t>H344</t>
  </si>
  <si>
    <t>H345</t>
  </si>
  <si>
    <t>副區 一排3（左／中／右）
左：款式 1-1（B-1-1）
中：款式 1-2（B-1-2）
右：款式 1-3（B-1-3）
Band 8</t>
  </si>
  <si>
    <t>H346</t>
  </si>
  <si>
    <t>H347</t>
  </si>
  <si>
    <t>msbn:45</t>
  </si>
  <si>
    <t>D350</t>
  </si>
  <si>
    <t>D351</t>
  </si>
  <si>
    <t>D352</t>
  </si>
  <si>
    <t>D353</t>
  </si>
  <si>
    <t>H350</t>
  </si>
  <si>
    <t>H351</t>
  </si>
  <si>
    <t>H352</t>
  </si>
  <si>
    <t>H353</t>
  </si>
  <si>
    <t>msbn:46</t>
  </si>
  <si>
    <t>D356</t>
  </si>
  <si>
    <t>H356</t>
  </si>
  <si>
    <t>D357</t>
  </si>
  <si>
    <t>H357</t>
  </si>
  <si>
    <t>D358</t>
  </si>
  <si>
    <r>
      <rPr>
        <rFont val="Arial"/>
        <b/>
        <color rgb="FF171717"/>
        <sz val="9.0"/>
      </rPr>
      <t>商品圖</t>
    </r>
    <r>
      <rPr>
        <rFont val="Arial"/>
        <b/>
        <color rgb="FF999999"/>
        <sz val="9.0"/>
      </rPr>
      <t xml:space="preserve"> (多圖用逗號分開)</t>
    </r>
  </si>
  <si>
    <t>H358</t>
  </si>
  <si>
    <t>D359</t>
  </si>
  <si>
    <t>H359</t>
  </si>
  <si>
    <t>msbn:47</t>
  </si>
  <si>
    <t>D362</t>
  </si>
  <si>
    <t>促標7個字以內</t>
  </si>
  <si>
    <t>D363</t>
  </si>
  <si>
    <r>
      <rPr>
        <rFont val="Arial"/>
        <b/>
        <color rgb="FF171717"/>
        <sz val="9.0"/>
      </rPr>
      <t>商品圖</t>
    </r>
    <r>
      <rPr>
        <rFont val="Arial"/>
        <b/>
        <color rgb="FF999999"/>
        <sz val="9.0"/>
      </rPr>
      <t xml:space="preserve"> (多圖用逗號分開)</t>
    </r>
  </si>
  <si>
    <t>D364</t>
  </si>
  <si>
    <t>H362</t>
  </si>
  <si>
    <t>H363</t>
  </si>
  <si>
    <t>H364</t>
  </si>
  <si>
    <r>
      <rPr>
        <rFont val="Arial"/>
        <b/>
        <color rgb="FF171717"/>
        <sz val="9.0"/>
      </rPr>
      <t>商品圖</t>
    </r>
    <r>
      <rPr>
        <rFont val="Arial"/>
        <b/>
        <color rgb="FF999999"/>
        <sz val="9.0"/>
      </rPr>
      <t xml:space="preserve"> (多圖用逗號分開)</t>
    </r>
  </si>
  <si>
    <t>H365</t>
  </si>
  <si>
    <t>警語最多放8個字</t>
  </si>
  <si>
    <t>L362</t>
  </si>
  <si>
    <t>L363</t>
  </si>
  <si>
    <t>L364</t>
  </si>
  <si>
    <t>L365</t>
  </si>
  <si>
    <t>msbn:48</t>
  </si>
  <si>
    <t>D368</t>
  </si>
  <si>
    <t>D369</t>
  </si>
  <si>
    <t>D370</t>
  </si>
  <si>
    <t>D371</t>
  </si>
  <si>
    <t>品名放06個字</t>
  </si>
  <si>
    <t>H368</t>
  </si>
  <si>
    <t>H369</t>
  </si>
  <si>
    <t>H370</t>
  </si>
  <si>
    <t>H371</t>
  </si>
  <si>
    <t>L368</t>
  </si>
  <si>
    <t>L369</t>
  </si>
  <si>
    <t>L370</t>
  </si>
  <si>
    <t>L371</t>
  </si>
  <si>
    <t>msbn:49</t>
  </si>
  <si>
    <t>D374</t>
  </si>
  <si>
    <t>D375</t>
  </si>
  <si>
    <t>D376</t>
  </si>
  <si>
    <t>副區 一排3（左／中／右）
左：款式 1-4（B-1-4）
中：款式 2-1（B-2-1）
右：款式 2-2（B-2-2）
Band 9</t>
  </si>
  <si>
    <t>H374</t>
  </si>
  <si>
    <t>H375</t>
  </si>
  <si>
    <t>H376</t>
  </si>
  <si>
    <t>L374</t>
  </si>
  <si>
    <t>L375</t>
  </si>
  <si>
    <t>L376</t>
  </si>
  <si>
    <t>msbn:50</t>
  </si>
  <si>
    <t>D379</t>
  </si>
  <si>
    <t>D380</t>
  </si>
  <si>
    <t>D381</t>
  </si>
  <si>
    <t>H379</t>
  </si>
  <si>
    <t>H380</t>
  </si>
  <si>
    <t>H381</t>
  </si>
  <si>
    <t>L379</t>
  </si>
  <si>
    <t>L380</t>
  </si>
  <si>
    <t>L381</t>
  </si>
  <si>
    <t>msbn:51</t>
  </si>
  <si>
    <t>D384</t>
  </si>
  <si>
    <t>促標5字內</t>
  </si>
  <si>
    <t>D385</t>
  </si>
  <si>
    <t>D386</t>
  </si>
  <si>
    <t>品名5字內</t>
  </si>
  <si>
    <t>D387</t>
  </si>
  <si>
    <t>H384</t>
  </si>
  <si>
    <t>H385</t>
  </si>
  <si>
    <r>
      <rPr>
        <rFont val="Arial"/>
        <b/>
        <color rgb="FF171717"/>
        <sz val="9.0"/>
      </rPr>
      <t>商品圖</t>
    </r>
    <r>
      <rPr>
        <rFont val="Arial"/>
        <b/>
        <color rgb="FF999999"/>
        <sz val="9.0"/>
      </rPr>
      <t xml:space="preserve"> (多圖用逗號分開)</t>
    </r>
  </si>
  <si>
    <t>H386</t>
  </si>
  <si>
    <t>H387</t>
  </si>
  <si>
    <t>L384</t>
  </si>
  <si>
    <r>
      <rPr>
        <rFont val="Arial"/>
        <b/>
        <color rgb="FF171717"/>
        <sz val="9.0"/>
      </rPr>
      <t>商品圖</t>
    </r>
    <r>
      <rPr>
        <rFont val="Arial"/>
        <b/>
        <color rgb="FF999999"/>
        <sz val="9.0"/>
      </rPr>
      <t xml:space="preserve"> (多圖用逗號分開)</t>
    </r>
  </si>
  <si>
    <t>L385</t>
  </si>
  <si>
    <t>L386</t>
  </si>
  <si>
    <t>L387</t>
  </si>
  <si>
    <r>
      <rPr>
        <rFont val="Arial"/>
        <b/>
        <color rgb="FF171717"/>
        <sz val="9.0"/>
      </rPr>
      <t>商品圖</t>
    </r>
    <r>
      <rPr>
        <rFont val="Arial"/>
        <b/>
        <color rgb="FF999999"/>
        <sz val="9.0"/>
      </rPr>
      <t xml:space="preserve"> (多圖用逗號分開)</t>
    </r>
  </si>
  <si>
    <t>P384</t>
  </si>
  <si>
    <t>P385</t>
  </si>
  <si>
    <t>P386</t>
  </si>
  <si>
    <t>P387</t>
  </si>
  <si>
    <t>msbn:52</t>
  </si>
  <si>
    <t>D390</t>
  </si>
  <si>
    <t>D391</t>
  </si>
  <si>
    <t>D392</t>
  </si>
  <si>
    <t>D393</t>
  </si>
  <si>
    <t>小字警語6字</t>
  </si>
  <si>
    <t>H390</t>
  </si>
  <si>
    <t>H391</t>
  </si>
  <si>
    <t>H392</t>
  </si>
  <si>
    <t>H393</t>
  </si>
  <si>
    <t>L390</t>
  </si>
  <si>
    <t>L391</t>
  </si>
  <si>
    <t>L392</t>
  </si>
  <si>
    <t>L393</t>
  </si>
  <si>
    <t>P390</t>
  </si>
  <si>
    <t>P391</t>
  </si>
  <si>
    <t>P392</t>
  </si>
  <si>
    <t>P393</t>
  </si>
  <si>
    <t>副區 一排3（左／中／右）
左：款式 2-3（B-2-3）
中：款式 2-4（B-2-4）
右：款式 3-1（B-3-1）
Band 10</t>
  </si>
  <si>
    <t>msbn:53</t>
  </si>
  <si>
    <t>D396</t>
  </si>
  <si>
    <t>promo</t>
  </si>
  <si>
    <t>D397</t>
  </si>
  <si>
    <t>小字最多可10個字以內</t>
  </si>
  <si>
    <t>warn</t>
  </si>
  <si>
    <t>D399</t>
  </si>
  <si>
    <t>文案一排最多6字</t>
  </si>
  <si>
    <t>copy2</t>
  </si>
  <si>
    <t>L399</t>
  </si>
  <si>
    <t>logoImg</t>
  </si>
  <si>
    <t>D400</t>
  </si>
  <si>
    <t>L400</t>
  </si>
  <si>
    <t>copy</t>
  </si>
  <si>
    <t>L401</t>
  </si>
  <si>
    <t>msbn:54</t>
  </si>
  <si>
    <t>D404</t>
  </si>
  <si>
    <t>D405</t>
  </si>
  <si>
    <t>D407</t>
  </si>
  <si>
    <t>L407</t>
  </si>
  <si>
    <t>D408</t>
  </si>
  <si>
    <t>L408</t>
  </si>
  <si>
    <t>L409</t>
  </si>
  <si>
    <t>msbn:55</t>
  </si>
  <si>
    <t>D412</t>
  </si>
  <si>
    <r>
      <rPr>
        <rFont val="Arial"/>
        <b/>
        <color rgb="FF171717"/>
        <sz val="9.0"/>
      </rPr>
      <t>商品圖</t>
    </r>
    <r>
      <rPr>
        <rFont val="Arial"/>
        <b/>
        <color rgb="FF999999"/>
        <sz val="9.0"/>
      </rPr>
      <t xml:space="preserve"> (多圖用逗號分開)</t>
    </r>
  </si>
  <si>
    <t>D413</t>
  </si>
  <si>
    <t>D415</t>
  </si>
  <si>
    <t>L415</t>
  </si>
  <si>
    <t>D416</t>
  </si>
  <si>
    <r>
      <rPr>
        <rFont val="Arial"/>
        <b/>
        <color rgb="FF171717"/>
        <sz val="9.0"/>
      </rPr>
      <t>商品圖</t>
    </r>
    <r>
      <rPr>
        <rFont val="Arial"/>
        <b/>
        <color rgb="FF999999"/>
        <sz val="9.0"/>
      </rPr>
      <t xml:space="preserve"> (多圖用逗號分開)</t>
    </r>
  </si>
  <si>
    <t>L416</t>
  </si>
  <si>
    <t>msbn:56</t>
  </si>
  <si>
    <t>D420</t>
  </si>
  <si>
    <t>促標最多6字</t>
  </si>
  <si>
    <t>promo3</t>
  </si>
  <si>
    <r>
      <rPr>
        <rFont val="Arial"/>
        <b/>
        <color rgb="FF171717"/>
        <sz val="9.0"/>
      </rPr>
      <t>商品圖</t>
    </r>
    <r>
      <rPr>
        <rFont val="Arial"/>
        <b/>
        <color rgb="FF999999"/>
        <sz val="9.0"/>
      </rPr>
      <t xml:space="preserve"> (多圖用逗號分開)</t>
    </r>
  </si>
  <si>
    <t>I420</t>
  </si>
  <si>
    <t>promo2</t>
  </si>
  <si>
    <t>N420</t>
  </si>
  <si>
    <t>D421</t>
  </si>
  <si>
    <t>文案一排4字</t>
  </si>
  <si>
    <t>I421</t>
  </si>
  <si>
    <t>信用卡圖</t>
  </si>
  <si>
    <t>N421</t>
  </si>
  <si>
    <t>productImg</t>
  </si>
  <si>
    <t>D422</t>
  </si>
  <si>
    <t>刷卡去</t>
  </si>
  <si>
    <t>cta3</t>
  </si>
  <si>
    <t>I422</t>
  </si>
  <si>
    <t>領券去</t>
  </si>
  <si>
    <t>cta2</t>
  </si>
  <si>
    <t>N422</t>
  </si>
  <si>
    <t>cta</t>
  </si>
  <si>
    <t>msbn:57</t>
  </si>
  <si>
    <t>D426</t>
  </si>
  <si>
    <t>I426</t>
  </si>
  <si>
    <t>N426</t>
  </si>
  <si>
    <t>I427</t>
  </si>
  <si>
    <t>N427</t>
  </si>
  <si>
    <t>N428</t>
  </si>
  <si>
    <t>N429</t>
  </si>
  <si>
    <t>msbn:58</t>
  </si>
  <si>
    <t>D432</t>
  </si>
  <si>
    <t>I432</t>
  </si>
  <si>
    <t>D433</t>
  </si>
  <si>
    <t>品名一排最多09字內</t>
  </si>
  <si>
    <t>I433</t>
  </si>
  <si>
    <t>D434</t>
  </si>
  <si>
    <t>I434</t>
  </si>
  <si>
    <t>msbn:59</t>
  </si>
  <si>
    <t>D437</t>
  </si>
  <si>
    <t>I437</t>
  </si>
  <si>
    <t>副區 一排3（左／中／右）
左：款式 3-2（B-3-2）
中：款式 3-3（B-3-3）
右：款式 3-4（B-3-4）
Band 11</t>
  </si>
  <si>
    <t>D438</t>
  </si>
  <si>
    <t>I438</t>
  </si>
  <si>
    <t>msbn:60</t>
  </si>
  <si>
    <t>項目文字</t>
  </si>
  <si>
    <t>D441</t>
  </si>
  <si>
    <t>項目文字04字</t>
  </si>
  <si>
    <t>itemText</t>
  </si>
  <si>
    <t>內文</t>
  </si>
  <si>
    <t>I441</t>
  </si>
  <si>
    <t>內文一排最多09字內</t>
  </si>
  <si>
    <t>content6</t>
  </si>
  <si>
    <t>N441</t>
  </si>
  <si>
    <t>content</t>
  </si>
  <si>
    <t>D442</t>
  </si>
  <si>
    <t>itemText2</t>
  </si>
  <si>
    <t>I442</t>
  </si>
  <si>
    <t>content7</t>
  </si>
  <si>
    <t>N442</t>
  </si>
  <si>
    <t>content2</t>
  </si>
  <si>
    <t>D443</t>
  </si>
  <si>
    <t>itemText3</t>
  </si>
  <si>
    <t>I443</t>
  </si>
  <si>
    <t>content8</t>
  </si>
  <si>
    <t>N443</t>
  </si>
  <si>
    <t>content3</t>
  </si>
  <si>
    <t>D444</t>
  </si>
  <si>
    <t>itemText4</t>
  </si>
  <si>
    <t>I444</t>
  </si>
  <si>
    <t>content9</t>
  </si>
  <si>
    <t>N444</t>
  </si>
  <si>
    <t>content4</t>
  </si>
  <si>
    <t>D445</t>
  </si>
  <si>
    <t>itemText5</t>
  </si>
  <si>
    <t>I445</t>
  </si>
  <si>
    <t>content10</t>
  </si>
  <si>
    <t>N445</t>
  </si>
  <si>
    <r>
      <rPr>
        <rFont val="Arial"/>
        <b/>
        <color rgb="FF171717"/>
        <sz val="9.0"/>
      </rPr>
      <t>商品圖</t>
    </r>
    <r>
      <rPr>
        <rFont val="Arial"/>
        <b/>
        <color rgb="FF999999"/>
        <sz val="9.0"/>
      </rPr>
      <t xml:space="preserve"> (多圖用逗號分開)</t>
    </r>
  </si>
  <si>
    <t>content5</t>
  </si>
  <si>
    <t>msbn:61</t>
  </si>
  <si>
    <t>D448</t>
  </si>
  <si>
    <t>I448</t>
  </si>
  <si>
    <r>
      <rPr>
        <rFont val="Arial"/>
        <b/>
        <color rgb="FF171717"/>
        <sz val="9.0"/>
      </rPr>
      <t>商品圖</t>
    </r>
    <r>
      <rPr>
        <rFont val="Arial"/>
        <b/>
        <color rgb="FF999999"/>
        <sz val="9.0"/>
      </rPr>
      <t xml:space="preserve"> (多圖用逗號分開)</t>
    </r>
  </si>
  <si>
    <t>N448</t>
  </si>
  <si>
    <t>D449</t>
  </si>
  <si>
    <t>I449</t>
  </si>
  <si>
    <r>
      <rPr>
        <rFont val="Arial"/>
        <b/>
        <color rgb="FF171717"/>
        <sz val="9.0"/>
      </rPr>
      <t>商品圖</t>
    </r>
    <r>
      <rPr>
        <rFont val="Arial"/>
        <b/>
        <color rgb="FF999999"/>
        <sz val="9.0"/>
      </rPr>
      <t xml:space="preserve"> (多圖用逗號分開)</t>
    </r>
  </si>
  <si>
    <t>N449</t>
  </si>
  <si>
    <t>D450</t>
  </si>
  <si>
    <t>I450</t>
  </si>
  <si>
    <t>N450</t>
  </si>
  <si>
    <t>D451</t>
  </si>
  <si>
    <t>I451</t>
  </si>
  <si>
    <t>N451</t>
  </si>
  <si>
    <t>D452</t>
  </si>
  <si>
    <t>I452</t>
  </si>
  <si>
    <t>N452</t>
  </si>
  <si>
    <t>msbn:62</t>
  </si>
  <si>
    <t>D455</t>
  </si>
  <si>
    <t>I455</t>
  </si>
  <si>
    <t>N455</t>
  </si>
  <si>
    <t>D456</t>
  </si>
  <si>
    <t>品名一排06字</t>
  </si>
  <si>
    <t>I456</t>
  </si>
  <si>
    <t>N456</t>
  </si>
  <si>
    <t>D457</t>
  </si>
  <si>
    <t>I457</t>
  </si>
  <si>
    <t>N457</t>
  </si>
  <si>
    <t>msbn:63</t>
  </si>
  <si>
    <t>D460</t>
  </si>
  <si>
    <t>productImg3</t>
  </si>
  <si>
    <t>I460</t>
  </si>
  <si>
    <t>productImg2</t>
  </si>
  <si>
    <t>N460</t>
  </si>
  <si>
    <t>D461</t>
  </si>
  <si>
    <t>I461</t>
  </si>
  <si>
    <t>N461</t>
  </si>
  <si>
    <t>色碼</t>
  </si>
  <si>
    <t>D462</t>
  </si>
  <si>
    <t>swatchColor</t>
  </si>
  <si>
    <t>I462</t>
  </si>
  <si>
    <t>swatchColor4</t>
  </si>
  <si>
    <t>副區 一排3（左／中／右）
左：款式 4-1（B-4-1）
中：款式 4-2（B-4-2）
右：款式 4-3（B-4-3）
Band 12</t>
  </si>
  <si>
    <t>N462</t>
  </si>
  <si>
    <t>swatchColor7</t>
  </si>
  <si>
    <t>D463</t>
  </si>
  <si>
    <t>swatchColor2</t>
  </si>
  <si>
    <t>I463</t>
  </si>
  <si>
    <t>swatchColor5</t>
  </si>
  <si>
    <t>N463</t>
  </si>
  <si>
    <t>swatchColor8</t>
  </si>
  <si>
    <t>D464</t>
  </si>
  <si>
    <t>swatchColor3</t>
  </si>
  <si>
    <t>I464</t>
  </si>
  <si>
    <t>swatchColor6</t>
  </si>
  <si>
    <t>N464</t>
  </si>
  <si>
    <t>swatchColor9</t>
  </si>
  <si>
    <t>D465</t>
  </si>
  <si>
    <t>swatchColor10</t>
  </si>
  <si>
    <t>I465</t>
  </si>
  <si>
    <t>swatchColor11</t>
  </si>
  <si>
    <t>N465</t>
  </si>
  <si>
    <t>swatchColor12</t>
  </si>
  <si>
    <t>msbn:64</t>
  </si>
  <si>
    <t>D468</t>
  </si>
  <si>
    <t>H468</t>
  </si>
  <si>
    <t>內文一排06字</t>
  </si>
  <si>
    <t>content11</t>
  </si>
  <si>
    <t>L468</t>
  </si>
  <si>
    <t>P468</t>
  </si>
  <si>
    <t>D469</t>
  </si>
  <si>
    <t>H469</t>
  </si>
  <si>
    <t>content12</t>
  </si>
  <si>
    <t>L469</t>
  </si>
  <si>
    <t>P469</t>
  </si>
  <si>
    <t>D470</t>
  </si>
  <si>
    <t>H470</t>
  </si>
  <si>
    <t>content13</t>
  </si>
  <si>
    <t>L470</t>
  </si>
  <si>
    <t>P470</t>
  </si>
  <si>
    <r>
      <rPr>
        <rFont val="Arial"/>
        <b/>
        <color rgb="FF171717"/>
        <sz val="9.0"/>
      </rPr>
      <t>商品圖</t>
    </r>
    <r>
      <rPr>
        <rFont val="Arial"/>
        <b/>
        <color rgb="FF999999"/>
        <sz val="9.0"/>
      </rPr>
      <t xml:space="preserve"> (多圖用逗號分開)</t>
    </r>
  </si>
  <si>
    <t>D471</t>
  </si>
  <si>
    <t>H471</t>
  </si>
  <si>
    <t>content14</t>
  </si>
  <si>
    <t>L471</t>
  </si>
  <si>
    <r>
      <rPr>
        <rFont val="Arial"/>
        <b/>
        <color rgb="FF171717"/>
        <sz val="9.0"/>
      </rPr>
      <t>商品圖</t>
    </r>
    <r>
      <rPr>
        <rFont val="Arial"/>
        <b/>
        <color rgb="FF999999"/>
        <sz val="9.0"/>
      </rPr>
      <t xml:space="preserve"> (多圖用逗號分開)</t>
    </r>
  </si>
  <si>
    <t>P471</t>
  </si>
  <si>
    <t>D472</t>
  </si>
  <si>
    <t>H472</t>
  </si>
  <si>
    <t>content15</t>
  </si>
  <si>
    <r>
      <rPr>
        <rFont val="Arial"/>
        <b/>
        <color rgb="FF171717"/>
        <sz val="9.0"/>
      </rPr>
      <t>商品圖</t>
    </r>
    <r>
      <rPr>
        <rFont val="Arial"/>
        <b/>
        <color rgb="FF999999"/>
        <sz val="9.0"/>
      </rPr>
      <t xml:space="preserve"> (多圖用逗號分開)</t>
    </r>
  </si>
  <si>
    <t>L472</t>
  </si>
  <si>
    <t>P472</t>
  </si>
  <si>
    <t>msbn:65</t>
  </si>
  <si>
    <t>D475</t>
  </si>
  <si>
    <t>H475</t>
  </si>
  <si>
    <t>L475</t>
  </si>
  <si>
    <t>P475</t>
  </si>
  <si>
    <t>D476</t>
  </si>
  <si>
    <t>H476</t>
  </si>
  <si>
    <t>L476</t>
  </si>
  <si>
    <t>P476</t>
  </si>
  <si>
    <t>D477</t>
  </si>
  <si>
    <t>H477</t>
  </si>
  <si>
    <t>L477</t>
  </si>
  <si>
    <t>P477</t>
  </si>
  <si>
    <t>D478</t>
  </si>
  <si>
    <t>H478</t>
  </si>
  <si>
    <t>L478</t>
  </si>
  <si>
    <t>P478</t>
  </si>
  <si>
    <t>D479</t>
  </si>
  <si>
    <t>H479</t>
  </si>
  <si>
    <t>L479</t>
  </si>
  <si>
    <t>P479</t>
  </si>
  <si>
    <t>msbn:66</t>
  </si>
  <si>
    <t>D482</t>
  </si>
  <si>
    <t>內文一排最多9字內</t>
  </si>
  <si>
    <t>D483</t>
  </si>
  <si>
    <t>D484</t>
  </si>
  <si>
    <t>D485</t>
  </si>
  <si>
    <t>D486</t>
  </si>
  <si>
    <t>H482</t>
  </si>
  <si>
    <t>項目文字4字</t>
  </si>
  <si>
    <t>H483</t>
  </si>
  <si>
    <t>H484</t>
  </si>
  <si>
    <t>H485</t>
  </si>
  <si>
    <t>H486</t>
  </si>
  <si>
    <t>L482</t>
  </si>
  <si>
    <t>L483</t>
  </si>
  <si>
    <t>L484</t>
  </si>
  <si>
    <t>L485</t>
  </si>
  <si>
    <t>L486</t>
  </si>
  <si>
    <t>副區 一排3（左／中／右）
左：款式 4-4（B-4-4）
中：款式 5-1（B-5-1）
右：款式 5-2（B-5-2）
Band 13</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</si>
  <si>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</si>
  <si>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</si>
  <si>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</si>
  <si>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一排3（左／中／右）
左：款式 5-3（B-5-3）
中：款式 5-4（B-5-4）
Band 14</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</si>
  <si>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</si>
  <si>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</si>
  <si>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1-1（C-1-1）
右：款式 1-2（C-1-2）
Band 15</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</si>
  <si>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</si>
  <si>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</si>
  <si>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</si>
  <si>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</si>
  <si>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1-3（C-1-3）
右：款式 2-1（C-2-1）
Band 16</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</si>
  <si>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</si>
  <si>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</si>
  <si>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</si>
  <si>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</si>
  <si>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2-2（C-2-2）
右：款式 2-3（C-2-3）
Band 17</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</si>
  <si>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</si>
  <si>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</si>
  <si>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</si>
  <si>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</si>
  <si>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3-1（C-3-1）
右：款式 3-2（C-3-2）
Band 18</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</si>
  <si>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</si>
  <si>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</si>
  <si>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</si>
  <si>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</si>
  <si>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3-3（C-3-3）
右：款式 4-1（C-4-1）
Band 19</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</si>
  <si>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</si>
  <si>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</si>
  <si>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</si>
  <si>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</si>
  <si>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4-2（C-4-2）
右：款式 4-3（C-4-3）
Band 20</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</si>
  <si>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</si>
  <si>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</si>
  <si>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</si>
  <si>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</si>
  <si>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4-4（C-4-4）
Band 21</t>
  </si>
  <si>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</si>
  <si>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</si>
  <si>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1-1（D-1-1）
右：款式 1-2（D-1-2）
Band 22</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</si>
  <si>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</si>
  <si>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</si>
  <si>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1-3（D-1-3）
右：款式 2-1（D-2-1）
Band 23</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</si>
  <si>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</si>
  <si>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</si>
  <si>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2-2（D-2-2）
右：款式 2-3（D-2-3）
Band 24</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</si>
  <si>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</si>
  <si>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</si>
  <si>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3-1（D-3-1）
右：款式 3-2（D-3-2）
Band 25</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</si>
  <si>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</si>
  <si>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</si>
  <si>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3-3（D-3-3）
右：款式 4-1（D-4-1）
Band 26</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</si>
  <si>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</si>
  <si>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</si>
  <si>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4-2（D-4-2）
右：款式 4-3（D-4-3）
Band 27</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</si>
  <si>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</si>
  <si>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</si>
  <si>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4-4（D-4-4）
Band 28</t>
  </si>
  <si>
    <r>
      <rPr>
        <rFont val="Arial"/>
        <b/>
        <color rgb="FF171717"/>
        <sz val="9.0"/>
      </rPr>
      <t>商品圖</t>
    </r>
    <r>
      <rPr>
        <rFont val="Arial"/>
        <b/>
        <color rgb="FF999999"/>
        <sz val="9.0"/>
      </rPr>
      <t xml:space="preserve"> (多圖用逗號分開)</t>
    </r>
  </si>
  <si>
    <t>副區 一排2（左／右）
左：款式 1-1（E-1-1）
右：款式 1-2（E-1-2）
Band 29</t>
  </si>
  <si>
    <t>分欄</t>
  </si>
  <si>
    <t>左1</t>
  </si>
  <si>
    <t>左2</t>
  </si>
  <si>
    <t>右1</t>
  </si>
  <si>
    <t>右2</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</si>
  <si>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</si>
  <si>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</si>
  <si>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</si>
  <si>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</si>
  <si>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1-3（E-1-3）
右：款式 2-1（E-2-1）
Band 30</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</si>
  <si>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</si>
  <si>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</si>
  <si>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</si>
  <si>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</si>
  <si>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一排2（左／右）
左：款式 2-2（E-2-2）
右：款式 2-3（E-2-3）
Band 31</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</si>
  <si>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</si>
  <si>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</si>
  <si>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</si>
  <si>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</si>
  <si>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副區 一排4（左1／左2／右1／右2）
左1：款式 1-1（F-1-1）
左2：款式 1-1（F-1-1）
右1：款式 1-1（F-1-1）
右2：款式 1-1（F-1-1）
Band 32</t>
  </si>
  <si>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</si>
  <si>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</si>
  <si>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</si>
  <si>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LOGO圖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</si>
  <si>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</si>
  <si>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</si>
  <si>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</si>
  <si>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</si>
  <si>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MSBN-A-1-1
MSBN-A-1-1
Band 33</t>
  </si>
  <si>
    <t>左右</t>
  </si>
  <si>
    <r>
      <rPr>
        <rFont val="Arial"/>
        <b/>
        <color rgb="FF171717"/>
        <sz val="9.0"/>
      </rPr>
      <t>商品圖</t>
    </r>
    <r>
      <rPr>
        <rFont val="Arial"/>
        <b/>
        <color rgb="FF999999"/>
        <sz val="9.0"/>
      </rPr>
      <t xml:space="preserve"> (多圖用逗號分開)</t>
    </r>
  </si>
  <si>
    <r>
      <rPr>
        <rFont val="Arial"/>
        <b/>
        <color rgb="FF171717"/>
        <sz val="9.0"/>
      </rPr>
      <t xml:space="preserve">代言人圖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</si>
  <si>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</si>
  <si>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</si>
  <si>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 xml:space="preserve">簽名圖
</t>
    </r>
    <r>
      <rPr>
        <rFont val="Arial"/>
        <b/>
        <color rgb="FF999999"/>
        <sz val="9.0"/>
      </rPr>
      <t>(需要的話再填)</t>
    </r>
  </si>
  <si>
    <t>CTA文字</t>
  </si>
  <si>
    <t>MSBN-A-1-2
MSBN-A-1-2
Band 34</t>
  </si>
  <si>
    <r>
      <rPr>
        <rFont val="Arial"/>
        <b/>
        <color rgb="FF171717"/>
        <sz val="9.0"/>
      </rPr>
      <t>商品圖</t>
    </r>
    <r>
      <rPr>
        <rFont val="Arial"/>
        <b/>
        <color rgb="FF999999"/>
        <sz val="9.0"/>
      </rPr>
      <t xml:space="preserve"> (多圖用逗號分開)</t>
    </r>
  </si>
  <si>
    <r>
      <rPr>
        <rFont val="Arial"/>
        <b/>
        <color rgb="FF171717"/>
        <sz val="9.0"/>
      </rPr>
      <t xml:space="preserve">代言人圖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</si>
  <si>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</si>
  <si>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</si>
  <si>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 xml:space="preserve">簽名圖
</t>
    </r>
    <r>
      <rPr>
        <rFont val="Arial"/>
        <b/>
        <color rgb="FF999999"/>
        <sz val="9.0"/>
      </rPr>
      <t>(需要的話再填)</t>
    </r>
  </si>
  <si>
    <t>MSBN-A-2-1
MSBN-A-2-1
Band 35</t>
  </si>
  <si>
    <t>—</t>
  </si>
  <si>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</si>
  <si>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</si>
  <si>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</si>
  <si>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</si>
  <si>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</si>
  <si>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</si>
  <si>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 xml:space="preserve">代言人圖
</t>
    </r>
    <r>
      <rPr>
        <rFont val="Arial"/>
        <b/>
        <color rgb="FF999999"/>
        <sz val="9.0"/>
      </rPr>
      <t>(需要的話再填)</t>
    </r>
  </si>
  <si>
    <r>
      <rPr>
        <rFont val="Arial"/>
        <b/>
        <color rgb="FF171717"/>
        <sz val="9.0"/>
      </rPr>
      <t xml:space="preserve">代言人圖
</t>
    </r>
    <r>
      <rPr>
        <rFont val="Arial"/>
        <b/>
        <color rgb="FF999999"/>
        <sz val="9.0"/>
      </rPr>
      <t>(需要的話再填)</t>
    </r>
  </si>
  <si>
    <r>
      <rPr>
        <rFont val="Arial"/>
        <b/>
        <color rgb="FF171717"/>
        <sz val="9.0"/>
      </rPr>
      <t xml:space="preserve">簽名圖
</t>
    </r>
    <r>
      <rPr>
        <rFont val="Arial"/>
        <b/>
        <color rgb="FF999999"/>
        <sz val="9.0"/>
      </rPr>
      <t>(需要的話再填)</t>
    </r>
  </si>
  <si>
    <r>
      <rPr>
        <rFont val="Arial"/>
        <b/>
        <color rgb="FF171717"/>
        <sz val="9.0"/>
      </rPr>
      <t xml:space="preserve">簽名圖
</t>
    </r>
    <r>
      <rPr>
        <rFont val="Arial"/>
        <b/>
        <color rgb="FF999999"/>
        <sz val="9.0"/>
      </rPr>
      <t>(需要的話再填)</t>
    </r>
  </si>
  <si>
    <t>MSBN-A-2-2
MSBN-A-2-2
Band 36</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</si>
  <si>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</si>
  <si>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</si>
  <si>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 xml:space="preserve">贈品圖
</t>
    </r>
    <r>
      <rPr>
        <rFont val="Arial"/>
        <b/>
        <color rgb="FF999999"/>
        <sz val="9.0"/>
      </rPr>
      <t>(需要的話再填)</t>
    </r>
  </si>
  <si>
    <r>
      <rPr>
        <rFont val="Arial"/>
        <b/>
        <color rgb="FF171717"/>
        <sz val="9.0"/>
      </rPr>
      <t xml:space="preserve">贈品圖
</t>
    </r>
    <r>
      <rPr>
        <rFont val="Arial"/>
        <b/>
        <color rgb="FF999999"/>
        <sz val="9.0"/>
      </rPr>
      <t>(需要的話再填)</t>
    </r>
  </si>
  <si>
    <t>MSBN-A-2-3
MSBN-A-2-3
Band 37</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</si>
  <si>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</si>
  <si>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</si>
  <si>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底色塊</t>
    </r>
    <r>
      <rPr>
        <rFont val="Arial"/>
        <b/>
        <color rgb="FF999999"/>
        <sz val="9.0"/>
      </rPr>
      <t>(填色碼#)</t>
    </r>
  </si>
  <si>
    <t>#a9c5ff</t>
  </si>
  <si>
    <r>
      <rPr>
        <rFont val="Arial"/>
        <b/>
        <color rgb="FF171717"/>
        <sz val="9.0"/>
      </rPr>
      <t>底色塊</t>
    </r>
    <r>
      <rPr>
        <rFont val="Arial"/>
        <b/>
        <color rgb="FF999999"/>
        <sz val="9.0"/>
      </rPr>
      <t>(填色碼#)</t>
    </r>
  </si>
  <si>
    <t>#ffbda9</t>
  </si>
  <si>
    <t>MSBN-A-2-4
MSBN-A-2-4
Band 38</t>
  </si>
  <si>
    <r>
      <rPr>
        <rFont val="Arial"/>
        <b/>
        <color rgb="FF171717"/>
        <sz val="9.0"/>
      </rPr>
      <t xml:space="preserve">LOGO圖
</t>
    </r>
    <r>
      <rPr>
        <rFont val="Arial"/>
        <b/>
        <color rgb="FF999999"/>
        <sz val="9.0"/>
      </rPr>
      <t>(完整檔名.png)</t>
    </r>
  </si>
  <si>
    <r>
      <rPr>
        <rFont val="Arial"/>
        <b/>
        <color rgb="FF171717"/>
        <sz val="9.0"/>
      </rPr>
      <t xml:space="preserve">LOGO圖
</t>
    </r>
    <r>
      <rPr>
        <rFont val="Arial"/>
        <b/>
        <color rgb="FF999999"/>
        <sz val="9.0"/>
      </rPr>
      <t>(完整檔名.png)</t>
    </r>
  </si>
  <si>
    <t>MSBN-A-3-1
MSBN-A-3-1
Band 39</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</si>
  <si>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</si>
  <si>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</si>
  <si>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</si>
  <si>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 xml:space="preserve">贈品圖
</t>
    </r>
    <r>
      <rPr>
        <rFont val="Arial"/>
        <b/>
        <color rgb="FF999999"/>
        <sz val="9.0"/>
      </rPr>
      <t>(需要的話再填)</t>
    </r>
  </si>
  <si>
    <r>
      <rPr>
        <rFont val="Arial"/>
        <b/>
        <color rgb="FF171717"/>
        <sz val="9.0"/>
      </rPr>
      <t xml:space="preserve">贈品圖
</t>
    </r>
    <r>
      <rPr>
        <rFont val="Arial"/>
        <b/>
        <color rgb="FF999999"/>
        <sz val="9.0"/>
      </rPr>
      <t>(需要的話再填)</t>
    </r>
  </si>
  <si>
    <r>
      <rPr>
        <rFont val="Arial"/>
        <b/>
        <color rgb="FF171717"/>
        <sz val="9.0"/>
      </rPr>
      <t xml:space="preserve">贈品圖
</t>
    </r>
    <r>
      <rPr>
        <rFont val="Arial"/>
        <b/>
        <color rgb="FF999999"/>
        <sz val="9.0"/>
      </rPr>
      <t>(需要的話再填)</t>
    </r>
  </si>
  <si>
    <t>MSBN-A-3-2
MSBN-A-3-2
Band 40</t>
  </si>
  <si>
    <r>
      <rPr>
        <rFont val="Arial"/>
        <b/>
        <color rgb="FF171717"/>
        <sz val="9.0"/>
      </rPr>
      <t xml:space="preserve">LOGO圖
</t>
    </r>
    <r>
      <rPr>
        <rFont val="Arial"/>
        <b/>
        <color rgb="FF999999"/>
        <sz val="9.0"/>
      </rPr>
      <t>(完整檔名.png)</t>
    </r>
  </si>
  <si>
    <r>
      <rPr>
        <rFont val="Arial"/>
        <b/>
        <color rgb="FF171717"/>
        <sz val="9.0"/>
      </rPr>
      <t xml:space="preserve">LOGO圖
</t>
    </r>
    <r>
      <rPr>
        <rFont val="Arial"/>
        <b/>
        <color rgb="FF999999"/>
        <sz val="9.0"/>
      </rPr>
      <t>(完整檔名.png)</t>
    </r>
  </si>
  <si>
    <r>
      <rPr>
        <rFont val="Arial"/>
        <b/>
        <color rgb="FF171717"/>
        <sz val="9.0"/>
      </rPr>
      <t xml:space="preserve">LOGO圖
</t>
    </r>
    <r>
      <rPr>
        <rFont val="Arial"/>
        <b/>
        <color rgb="FF999999"/>
        <sz val="9.0"/>
      </rPr>
      <t>(完整檔名.png)</t>
    </r>
  </si>
  <si>
    <t>MSBN-B-1-1
MSBN-B-1-1
Band 41</t>
  </si>
  <si>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</si>
  <si>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</si>
  <si>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商品圖</t>
    </r>
    <r>
      <rPr>
        <rFont val="Arial"/>
        <b/>
        <color rgb="FF999999"/>
        <sz val="9.0"/>
      </rPr>
      <t xml:space="preserve"> (多圖用逗號分開)</t>
    </r>
  </si>
  <si>
    <t>MSBN-B-1-2
MSBN-B-1-2
Band 42</t>
  </si>
  <si>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</si>
  <si>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</si>
  <si>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商品圖</t>
    </r>
    <r>
      <rPr>
        <rFont val="Arial"/>
        <b/>
        <color rgb="FF999999"/>
        <sz val="9.0"/>
      </rPr>
      <t xml:space="preserve"> (多圖用逗號分開)</t>
    </r>
  </si>
  <si>
    <t>MSBN-B-1-3
MSBN-B-1-3
Band 43</t>
  </si>
  <si>
    <r>
      <rPr>
        <rFont val="Arial"/>
        <b/>
        <color rgb="FF171717"/>
        <sz val="9.0"/>
      </rPr>
      <t xml:space="preserve">簽名小字
</t>
    </r>
    <r>
      <rPr>
        <rFont val="Arial"/>
        <b/>
        <color rgb="FF999999"/>
        <sz val="9.0"/>
      </rPr>
      <t>(需要的話再填)</t>
    </r>
  </si>
  <si>
    <r>
      <rPr>
        <rFont val="Arial"/>
        <b/>
        <color rgb="FF171717"/>
        <sz val="9.0"/>
      </rPr>
      <t xml:space="preserve">LOGO圖
</t>
    </r>
    <r>
      <rPr>
        <rFont val="Arial"/>
        <b/>
        <color rgb="FF999999"/>
        <sz val="9.0"/>
      </rPr>
      <t>(完整檔名.png)</t>
    </r>
  </si>
  <si>
    <r>
      <rPr>
        <rFont val="Arial"/>
        <b/>
        <color rgb="FF171717"/>
        <sz val="9.0"/>
      </rPr>
      <t xml:space="preserve">簽名小字
</t>
    </r>
    <r>
      <rPr>
        <rFont val="Arial"/>
        <b/>
        <color rgb="FF999999"/>
        <sz val="9.0"/>
      </rPr>
      <t>(需要的話再填)</t>
    </r>
  </si>
  <si>
    <t>MSBN-B-1-4
MSBN-B-1-4
Band 44</t>
  </si>
  <si>
    <r>
      <rPr>
        <rFont val="Arial"/>
        <b/>
        <color rgb="FF171717"/>
        <sz val="9.0"/>
      </rPr>
      <t xml:space="preserve">簽名小字
</t>
    </r>
    <r>
      <rPr>
        <rFont val="Arial"/>
        <b/>
        <color rgb="FF999999"/>
        <sz val="9.0"/>
      </rPr>
      <t>(需要的話再填)</t>
    </r>
  </si>
  <si>
    <r>
      <rPr>
        <rFont val="Arial"/>
        <b/>
        <color rgb="FF171717"/>
        <sz val="9.0"/>
      </rPr>
      <t xml:space="preserve">簽名小字
</t>
    </r>
    <r>
      <rPr>
        <rFont val="Arial"/>
        <b/>
        <color rgb="FF999999"/>
        <sz val="9.0"/>
      </rPr>
      <t>(需要的話再填)</t>
    </r>
  </si>
  <si>
    <r>
      <rPr>
        <rFont val="Arial"/>
        <b/>
        <color rgb="FF171717"/>
        <sz val="9.0"/>
      </rPr>
      <t>商品圖</t>
    </r>
    <r>
      <rPr>
        <rFont val="Arial"/>
        <b/>
        <color rgb="FF999999"/>
        <sz val="9.0"/>
      </rPr>
      <t xml:space="preserve"> (多圖用逗號分開)</t>
    </r>
  </si>
  <si>
    <t>MSBN-B-2-1
MSBN-B-2-1
Band 45</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</si>
  <si>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</si>
  <si>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</si>
  <si>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MSBN-B-2-2
MSBN-B-2-2
Band 46</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</si>
  <si>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</si>
  <si>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</si>
  <si>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MSBN-B-2-3
MSBN-B-2-3
Band 47</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</si>
  <si>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</si>
  <si>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</si>
  <si>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MSBN-B-3-1
MSBN-B-3-1
Band 48</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</si>
  <si>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</si>
  <si>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</si>
  <si>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MSBN-B-3-2
MSBN-B-3-2
Band 49</t>
  </si>
  <si>
    <r>
      <rPr>
        <rFont val="Arial"/>
        <b/>
        <color rgb="FF171717"/>
        <sz val="9.0"/>
      </rPr>
      <t>圖片</t>
    </r>
    <r>
      <rPr>
        <rFont val="Arial"/>
        <b/>
        <color rgb="FF999999"/>
        <sz val="9.0"/>
      </rPr>
      <t>(商品、形象、logo)</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</si>
  <si>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</si>
  <si>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</si>
  <si>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MSBN-B-3-3
MSBN-B-3-3
Band 50</t>
  </si>
  <si>
    <r>
      <rPr>
        <rFont val="Arial"/>
        <b/>
        <color rgb="FF171717"/>
        <sz val="9.0"/>
      </rPr>
      <t>圖片</t>
    </r>
    <r>
      <rPr>
        <rFont val="Arial"/>
        <b/>
        <color rgb="FF999999"/>
        <sz val="9.0"/>
      </rPr>
      <t>(商品、形象、logo)</t>
    </r>
  </si>
  <si>
    <r>
      <rPr>
        <rFont val="Arial"/>
        <b/>
        <color rgb="FF171717"/>
        <sz val="9.0"/>
      </rPr>
      <t>圖片</t>
    </r>
    <r>
      <rPr>
        <rFont val="Arial"/>
        <b/>
        <color rgb="FF999999"/>
        <sz val="9.0"/>
      </rPr>
      <t>(商品、形象、logo)</t>
    </r>
  </si>
  <si>
    <r>
      <rPr>
        <rFont val="Arial"/>
        <b/>
        <color rgb="FF171717"/>
        <sz val="9.0"/>
      </rPr>
      <t>圖片</t>
    </r>
    <r>
      <rPr>
        <rFont val="Arial"/>
        <b/>
        <color rgb="FF999999"/>
        <sz val="9.0"/>
      </rPr>
      <t>(商品、形象、logo)</t>
    </r>
  </si>
  <si>
    <t>MSBN-B-3-4
MSBN-B-3-4
Band 51</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</si>
  <si>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</si>
  <si>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</si>
  <si>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</si>
  <si>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MSBN-B-4-1
MSBN-B-4-1
Band 52</t>
  </si>
  <si>
    <t>中右</t>
  </si>
  <si>
    <t>中左</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</si>
  <si>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</si>
  <si>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</si>
  <si>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</si>
  <si>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</si>
  <si>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MSBN-B-4-2
MSBN-B-4-2
Band 53</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</si>
  <si>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</si>
  <si>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</si>
  <si>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</si>
  <si>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</si>
  <si>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MSBN-C-1-1
MSBN-C-1-1
Band 54</t>
  </si>
  <si>
    <r>
      <rPr>
        <rFont val="Arial"/>
        <b/>
        <color rgb="FF171717"/>
        <sz val="9.0"/>
      </rPr>
      <t xml:space="preserve">LOGO圖
</t>
    </r>
    <r>
      <rPr>
        <rFont val="Arial"/>
        <b/>
        <color rgb="FF999999"/>
        <sz val="9.0"/>
      </rPr>
      <t>(完整檔名.png)</t>
    </r>
  </si>
  <si>
    <t>MSBN-C-1-2
MSBN-C-1-2
Band 55</t>
  </si>
  <si>
    <r>
      <rPr>
        <rFont val="Arial"/>
        <b/>
        <color rgb="FF171717"/>
        <sz val="9.0"/>
      </rPr>
      <t xml:space="preserve">LOGO圖
</t>
    </r>
    <r>
      <rPr>
        <rFont val="Arial"/>
        <b/>
        <color rgb="FF999999"/>
        <sz val="9.0"/>
      </rPr>
      <t>(完整檔名.png)</t>
    </r>
  </si>
  <si>
    <t>MSBN-C-1-3
MSBN-C-1-3
Band 56</t>
  </si>
  <si>
    <t>MSBN-C-1-4
MSBN-C-1-4
Band 57</t>
  </si>
  <si>
    <r>
      <rPr>
        <rFont val="Arial"/>
        <b/>
        <color rgb="FF171717"/>
        <sz val="9.0"/>
      </rPr>
      <t xml:space="preserve">信用卡圖
</t>
    </r>
    <r>
      <rPr>
        <rFont val="Arial"/>
        <b/>
        <color rgb="FF999999"/>
        <sz val="9.0"/>
      </rPr>
      <t>(完整檔名.png)</t>
    </r>
  </si>
  <si>
    <t>MSBN-C-1-5
MSBN-C-1-5
Band 58</t>
  </si>
  <si>
    <r>
      <rPr>
        <rFont val="Arial"/>
        <b/>
        <color rgb="FF171717"/>
        <sz val="9.0"/>
      </rPr>
      <t>商品圖</t>
    </r>
    <r>
      <rPr>
        <rFont val="Arial"/>
        <b/>
        <color rgb="FF999999"/>
        <sz val="9.0"/>
      </rPr>
      <t xml:space="preserve"> (多圖用逗號分開)</t>
    </r>
  </si>
  <si>
    <r>
      <rPr>
        <rFont val="Arial"/>
        <b/>
        <color rgb="FF171717"/>
        <sz val="9.0"/>
      </rPr>
      <t xml:space="preserve">LOGO圖
</t>
    </r>
    <r>
      <rPr>
        <rFont val="Arial"/>
        <b/>
        <color rgb="FF999999"/>
        <sz val="9.0"/>
      </rPr>
      <t>(完整檔名.png)</t>
    </r>
  </si>
  <si>
    <t>MSBN-D-1-1-1
MSBN-D-1-1-1
Band 59</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</si>
  <si>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</si>
  <si>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</si>
  <si>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MSBN-D-1-1-2
MSBN-D-1-1-2
Band 60</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</si>
  <si>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</si>
  <si>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</si>
  <si>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顏色</t>
    </r>
    <r>
      <rPr>
        <rFont val="Arial"/>
        <b/>
        <color rgb="FF999999"/>
        <sz val="9.0"/>
      </rPr>
      <t>(#色號)</t>
    </r>
  </si>
  <si>
    <t>#ffffff</t>
  </si>
  <si>
    <r>
      <rPr>
        <rFont val="Arial"/>
        <b/>
        <color rgb="FF171717"/>
        <sz val="9.0"/>
      </rPr>
      <t>顏色</t>
    </r>
    <r>
      <rPr>
        <rFont val="Arial"/>
        <b/>
        <color rgb="FF999999"/>
        <sz val="9.0"/>
      </rPr>
      <t>(#色號)</t>
    </r>
  </si>
  <si>
    <r>
      <rPr>
        <rFont val="Arial"/>
        <b/>
        <color rgb="FF171717"/>
        <sz val="9.0"/>
      </rPr>
      <t>顏色</t>
    </r>
    <r>
      <rPr>
        <rFont val="Arial"/>
        <b/>
        <color rgb="FF999999"/>
        <sz val="9.0"/>
      </rPr>
      <t>(#色號)</t>
    </r>
  </si>
  <si>
    <t>#8bbec0</t>
  </si>
  <si>
    <r>
      <rPr>
        <rFont val="Arial"/>
        <b/>
        <color rgb="FF171717"/>
        <sz val="9.0"/>
      </rPr>
      <t>顏色</t>
    </r>
    <r>
      <rPr>
        <rFont val="Arial"/>
        <b/>
        <color rgb="FF999999"/>
        <sz val="9.0"/>
      </rPr>
      <t>(#色號)</t>
    </r>
  </si>
  <si>
    <r>
      <rPr>
        <rFont val="Arial"/>
        <b/>
        <color rgb="FF171717"/>
        <sz val="9.0"/>
      </rPr>
      <t>顏色</t>
    </r>
    <r>
      <rPr>
        <rFont val="Arial"/>
        <b/>
        <color rgb="FF999999"/>
        <sz val="9.0"/>
      </rPr>
      <t>(有的話)</t>
    </r>
  </si>
  <si>
    <t>#343337</t>
  </si>
  <si>
    <r>
      <rPr>
        <rFont val="Arial"/>
        <b/>
        <color rgb="FF171717"/>
        <sz val="9.0"/>
      </rPr>
      <t>顏色</t>
    </r>
    <r>
      <rPr>
        <rFont val="Arial"/>
        <b/>
        <color rgb="FF999999"/>
        <sz val="9.0"/>
      </rPr>
      <t>(有的話)</t>
    </r>
  </si>
  <si>
    <r>
      <rPr>
        <rFont val="Arial"/>
        <b/>
        <color rgb="FF171717"/>
        <sz val="9.0"/>
      </rPr>
      <t>顏色</t>
    </r>
    <r>
      <rPr>
        <rFont val="Arial"/>
        <b/>
        <color rgb="FF999999"/>
        <sz val="9.0"/>
      </rPr>
      <t>(有的話)</t>
    </r>
  </si>
  <si>
    <r>
      <rPr>
        <rFont val="Arial"/>
        <b/>
        <color rgb="FF171717"/>
        <sz val="9.0"/>
      </rPr>
      <t>顏色</t>
    </r>
    <r>
      <rPr>
        <rFont val="Arial"/>
        <b/>
        <color rgb="FF999999"/>
        <sz val="9.0"/>
      </rPr>
      <t>(有的話)</t>
    </r>
  </si>
  <si>
    <t>MSBN-D-1-2
MSBN-D-1-2
Band 61</t>
  </si>
  <si>
    <t>MSBN-D-1-3
MSBN-D-1-3
Band 62</t>
  </si>
  <si>
    <t>MSBN-D-2-1-1
MSBN-D-2-1-1
Band 63</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</si>
  <si>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</si>
  <si>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</si>
  <si>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</si>
  <si>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t>MSBN-D-2-1-2
MSBN-D-2-1-2
Band 64</t>
  </si>
  <si>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</si>
  <si>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</si>
  <si>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商品圖</t>
    </r>
    <r>
      <rPr>
        <rFont val="Arial"/>
        <b/>
        <color rgb="FF999999"/>
        <sz val="9.0"/>
      </rPr>
      <t xml:space="preserve"> (多圖用逗號分開)</t>
    </r>
  </si>
  <si>
    <r>
      <rPr>
        <rFont val="Arial"/>
        <b/>
        <color rgb="FF171717"/>
        <sz val="9.0"/>
      </rPr>
      <t>顏色</t>
    </r>
    <r>
      <rPr>
        <rFont val="Arial"/>
        <b/>
        <color rgb="FF999999"/>
        <sz val="9.0"/>
      </rPr>
      <t>(#色號)</t>
    </r>
  </si>
  <si>
    <r>
      <rPr>
        <rFont val="Arial"/>
        <b/>
        <color rgb="FF171717"/>
        <sz val="9.0"/>
      </rPr>
      <t>顏色</t>
    </r>
    <r>
      <rPr>
        <rFont val="Arial"/>
        <b/>
        <color rgb="FF999999"/>
        <sz val="9.0"/>
      </rPr>
      <t>(#色號)</t>
    </r>
  </si>
  <si>
    <r>
      <rPr>
        <rFont val="Arial"/>
        <b/>
        <color rgb="FF171717"/>
        <sz val="9.0"/>
      </rPr>
      <t>顏色</t>
    </r>
    <r>
      <rPr>
        <rFont val="Arial"/>
        <b/>
        <color rgb="FF999999"/>
        <sz val="9.0"/>
      </rPr>
      <t>(#色號)</t>
    </r>
  </si>
  <si>
    <r>
      <rPr>
        <rFont val="Arial"/>
        <b/>
        <color rgb="FF171717"/>
        <sz val="9.0"/>
      </rPr>
      <t>顏色</t>
    </r>
    <r>
      <rPr>
        <rFont val="Arial"/>
        <b/>
        <color rgb="FF999999"/>
        <sz val="9.0"/>
      </rPr>
      <t>(#色號)</t>
    </r>
  </si>
  <si>
    <r>
      <rPr>
        <rFont val="Arial"/>
        <b/>
        <color rgb="FF171717"/>
        <sz val="9.0"/>
      </rPr>
      <t>顏色</t>
    </r>
    <r>
      <rPr>
        <rFont val="Arial"/>
        <b/>
        <color rgb="FF999999"/>
        <sz val="9.0"/>
      </rPr>
      <t>(#色號)</t>
    </r>
  </si>
  <si>
    <r>
      <rPr>
        <rFont val="Arial"/>
        <b/>
        <color rgb="FF171717"/>
        <sz val="9.0"/>
      </rPr>
      <t>顏色</t>
    </r>
    <r>
      <rPr>
        <rFont val="Arial"/>
        <b/>
        <color rgb="FF999999"/>
        <sz val="9.0"/>
      </rPr>
      <t>(#色號)</t>
    </r>
  </si>
  <si>
    <r>
      <rPr>
        <rFont val="Arial"/>
        <b/>
        <color rgb="FF171717"/>
        <sz val="9.0"/>
      </rPr>
      <t>顏色</t>
    </r>
    <r>
      <rPr>
        <rFont val="Arial"/>
        <b/>
        <color rgb="FF999999"/>
        <sz val="9.0"/>
      </rPr>
      <t>(有的話)</t>
    </r>
  </si>
  <si>
    <r>
      <rPr>
        <rFont val="Arial"/>
        <b/>
        <color rgb="FF171717"/>
        <sz val="9.0"/>
      </rPr>
      <t>顏色</t>
    </r>
    <r>
      <rPr>
        <rFont val="Arial"/>
        <b/>
        <color rgb="FF999999"/>
        <sz val="9.0"/>
      </rPr>
      <t>(有的話)</t>
    </r>
  </si>
  <si>
    <r>
      <rPr>
        <rFont val="Arial"/>
        <b/>
        <color rgb="FF171717"/>
        <sz val="9.0"/>
      </rPr>
      <t>顏色</t>
    </r>
    <r>
      <rPr>
        <rFont val="Arial"/>
        <b/>
        <color rgb="FF999999"/>
        <sz val="9.0"/>
      </rPr>
      <t>(有的話)</t>
    </r>
  </si>
  <si>
    <r>
      <rPr>
        <rFont val="Arial"/>
        <b/>
        <color rgb="FF171717"/>
        <sz val="9.0"/>
      </rPr>
      <t>顏色</t>
    </r>
    <r>
      <rPr>
        <rFont val="Arial"/>
        <b/>
        <color rgb="FF999999"/>
        <sz val="9.0"/>
      </rPr>
      <t>(有的話)</t>
    </r>
  </si>
  <si>
    <r>
      <rPr>
        <rFont val="Arial"/>
        <b/>
        <color rgb="FF171717"/>
        <sz val="9.0"/>
      </rPr>
      <t>顏色</t>
    </r>
    <r>
      <rPr>
        <rFont val="Arial"/>
        <b/>
        <color rgb="FF999999"/>
        <sz val="9.0"/>
      </rPr>
      <t>(有的話)</t>
    </r>
  </si>
  <si>
    <r>
      <rPr>
        <rFont val="Arial"/>
        <b/>
        <color rgb="FF171717"/>
        <sz val="9.0"/>
      </rPr>
      <t>顏色</t>
    </r>
    <r>
      <rPr>
        <rFont val="Arial"/>
        <b/>
        <color rgb="FF999999"/>
        <sz val="9.0"/>
      </rPr>
      <t>(有的話)</t>
    </r>
  </si>
  <si>
    <t>MSBN-D-2-2
MSBN-D-2-2
Band 65</t>
  </si>
  <si>
    <t>MSBN-D-2-3
MSBN-D-2-3
Band 66</t>
  </si>
  <si>
    <t>MSBN-D-3-1
MSBN-D-3-1
Band 67</t>
  </si>
  <si>
    <t>吸底圖</t>
  </si>
  <si>
    <t>填你要的資訊
最少2格、最多5格
（不要的不填即可）</t>
  </si>
  <si>
    <t>Icon與Logo
2選1填即可</t>
  </si>
  <si>
    <t>Icon</t>
  </si>
  <si>
    <t>bod-logo</t>
  </si>
  <si>
    <t>(輸入許願的Icon，例：房子)</t>
  </si>
  <si>
    <t>(需要再填即可)</t>
  </si>
  <si>
    <t>Logo</t>
  </si>
  <si>
    <t>(輸入圖檔名，例：三星.png)</t>
  </si>
  <si>
    <t>主會場</t>
  </si>
  <si>
    <t>文案5字內</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</si>
</sst>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
    <numFmt numFmtId="165" formatCode="$#,##0"/>
    <numFmt numFmtId="166" formatCode="0.0;-0.0;0"/>
  </numFmts>
  <fonts count="25">
    <font>
      <sz val="11.0"/>
      <color theme="1"/>
      <name val="Calibri"/>
      <scheme val="minor"/>
    </font>
    <font>
      <color theme="1"/>
      <name val="Calibri"/>
      <scheme val="minor"/>
    </font>
    <font>
      <b/>
      <sz val="15.0"/>
      <color rgb="FFFFFFFF"/>
      <name val="Arial"/>
    </font>
    <font/>
    <font>
      <b/>
      <sz val="10.0"/>
      <color rgb="FFFFFFFF"/>
      <name val="Arial"/>
    </font>
    <font>
      <sz val="10.0"/>
      <color rgb="FF0000FF"/>
      <name val="Arial"/>
    </font>
    <font>
      <b/>
      <sz val="10.0"/>
      <color rgb="FF008000"/>
      <name val="Arial"/>
    </font>
    <font>
      <sz val="9.0"/>
      <color rgb="FF666666"/>
      <name val="Arial"/>
    </font>
    <font>
      <b/>
      <sz val="11.0"/>
      <color rgb="FFFFFFFF"/>
      <name val="Arial"/>
    </font>
    <font>
      <b/>
      <sz val="10.0"/>
      <color rgb="FF171717"/>
      <name val="Arial"/>
    </font>
    <font>
      <sz val="9.0"/>
      <color rgb="FF171717"/>
      <name val="Arial"/>
    </font>
    <font>
      <sz val="9.0"/>
      <color rgb="FF008000"/>
      <name val="Arial"/>
    </font>
    <font>
      <b/>
      <sz val="9.0"/>
      <color rgb="FF0000FF"/>
      <name val="Arial"/>
    </font>
    <font>
      <sz val="8.0"/>
      <color rgb="FF171717"/>
      <name val="Arial"/>
    </font>
    <font>
      <sz val="11.0"/>
      <color theme="1"/>
      <name val="Calibri"/>
    </font>
    <font>
      <sz val="9.0"/>
      <color rgb="FFFFFFFF"/>
      <name val="Arial"/>
    </font>
    <font>
      <b/>
      <sz val="9.0"/>
      <color rgb="FFFFFFFF"/>
      <name val="Arial"/>
    </font>
    <font>
      <b/>
      <sz val="9.0"/>
      <color rgb="FF171717"/>
      <name val="Arial"/>
    </font>
    <font>
      <sz val="10.0"/>
      <color rgb="FFB7B7B7"/>
      <name val="Calibri"/>
      <scheme val="minor"/>
    </font>
    <font>
      <sz val="10.0"/>
      <color rgb="FF171717"/>
      <name val="Arial"/>
    </font>
    <font>
      <sz val="11.0"/>
      <color rgb="FFFFFFFF"/>
      <name val="Calibri"/>
    </font>
    <font>
      <sz val="11.0"/>
      <color rgb="FFFFFFFF"/>
      <name val="Arial"/>
    </font>
    <font>
      <sz val="9.0"/>
      <color rgb="FF0000FF"/>
      <name val="Arial"/>
    </font>
    <font>
      <i/>
      <sz val="9.0"/>
      <color rgb="FF0000FF"/>
      <name val="Arial"/>
    </font>
    <font>
      <i/>
      <sz val="9.0"/>
      <color rgb="FF666666"/>
      <name val="Arial"/>
    </font>
  </fonts>
  <fills count="18">
    <fill>
      <patternFill patternType="none"/>
    </fill>
    <fill>
      <patternFill patternType="lightGray"/>
    </fill>
    <fill>
      <patternFill patternType="solid">
        <fgColor rgb="FF134F5C"/>
        <bgColor rgb="FF134F5C"/>
      </patternFill>
    </fill>
    <fill>
      <patternFill patternType="solid">
        <fgColor rgb="FF45818E"/>
        <bgColor rgb="FF45818E"/>
      </patternFill>
    </fill>
    <fill>
      <patternFill patternType="solid">
        <fgColor rgb="FFD9EAD3"/>
        <bgColor rgb="FFD9EAD3"/>
      </patternFill>
    </fill>
    <fill>
      <patternFill patternType="solid">
        <fgColor rgb="FFF3F3F3"/>
        <bgColor rgb="FFF3F3F3"/>
      </patternFill>
    </fill>
    <fill>
      <patternFill patternType="solid">
        <fgColor rgb="FFFF69B4"/>
        <bgColor rgb="FFFF69B4"/>
      </patternFill>
    </fill>
    <fill>
      <patternFill patternType="solid">
        <fgColor rgb="FFFFF2CC"/>
        <bgColor rgb="FFFFF2CC"/>
      </patternFill>
    </fill>
    <fill>
      <patternFill patternType="solid">
        <fgColor rgb="FFFFFFFF"/>
        <bgColor rgb="FFFFFFFF"/>
      </patternFill>
    </fill>
    <fill>
      <patternFill patternType="solid">
        <fgColor rgb="FF171717"/>
        <bgColor rgb="FF171717"/>
      </patternFill>
    </fill>
    <fill>
      <patternFill patternType="solid">
        <fgColor rgb="FF3C4043"/>
        <bgColor rgb="FF3C4043"/>
      </patternFill>
    </fill>
    <fill>
      <patternFill patternType="solid">
        <fgColor rgb="FFFFE599"/>
        <bgColor rgb="FFFFE599"/>
      </patternFill>
    </fill>
    <fill>
      <patternFill patternType="solid">
        <fgColor rgb="FF000000"/>
        <bgColor rgb="FF000000"/>
      </patternFill>
    </fill>
    <fill>
      <patternFill patternType="solid">
        <fgColor rgb="FFA9C5FF"/>
        <bgColor rgb="FFA9C5FF"/>
      </patternFill>
    </fill>
    <fill>
      <patternFill patternType="solid">
        <fgColor rgb="FFFFBDA9"/>
        <bgColor rgb="FFFFBDA9"/>
      </patternFill>
    </fill>
    <fill>
      <patternFill patternType="solid">
        <fgColor rgb="FF8BBEC0"/>
        <bgColor rgb="FF8BBEC0"/>
      </patternFill>
    </fill>
    <fill>
      <patternFill patternType="solid">
        <fgColor rgb="FF343337"/>
        <bgColor rgb="FF343337"/>
      </patternFill>
    </fill>
    <fill>
      <patternFill patternType="solid">
        <fgColor rgb="FFE7E6E6"/>
        <bgColor rgb="FFE7E6E6"/>
      </patternFill>
    </fill>
  </fills>
  <borders count="23">
    <border/>
    <border>
      <left/>
      <top/>
      <bottom/>
    </border>
    <border>
      <top/>
      <bottom/>
    </border>
    <border>
      <right/>
      <top/>
      <bottom/>
    </border>
    <border>
      <left style="thin">
        <color rgb="FF777777"/>
      </left>
      <right style="thin">
        <color rgb="FF777777"/>
      </right>
      <top style="thin">
        <color rgb="FF777777"/>
      </top>
      <bottom style="thin">
        <color rgb="FF777777"/>
      </bottom>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right/>
      <top/>
    </border>
    <border>
      <left/>
      <right/>
    </border>
    <border>
      <left/>
      <right/>
      <top/>
      <bottom/>
    </border>
    <border>
      <left/>
      <right/>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dotted">
        <color rgb="FF999999"/>
      </left>
      <right style="thin">
        <color rgb="FF999999"/>
      </right>
      <top style="dotted">
        <color rgb="FF999999"/>
      </top>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dotted">
        <color rgb="FF999999"/>
      </left>
      <right style="thin">
        <color rgb="FF999999"/>
      </right>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left style="dotted">
        <color rgb="FF999999"/>
      </left>
      <right style="thin">
        <color rgb="FF999999"/>
      </right>
      <bottom style="dotted">
        <color rgb="FF999999"/>
      </bottom>
    </border>
    <border>
      <left style="dotted">
        <color rgb="FF999999"/>
      </left>
      <right style="thin">
        <color rgb="FF999999"/>
      </right>
      <top style="thin">
        <color rgb="FF999999"/>
      </top>
      <bottom style="thin">
        <color rgb="FF999999"/>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5" fillId="4" fontId="5" numFmtId="0" xfId="0" applyAlignment="1" applyBorder="1" applyFill="1" applyFont="1">
      <alignment horizontal="left" shrinkToFit="0" vertical="center" wrapText="1"/>
    </xf>
    <xf borderId="6" fillId="0" fontId="3" numFmtId="0" xfId="0" applyBorder="1" applyFont="1"/>
    <xf borderId="7" fillId="0" fontId="3" numFmtId="0" xfId="0" applyBorder="1" applyFont="1"/>
    <xf borderId="5" fillId="4" fontId="6" numFmtId="0" xfId="0" applyAlignment="1" applyBorder="1" applyFill="1" applyFont="1">
      <alignment horizontal="center" shrinkToFit="0" vertical="center" wrapText="1"/>
    </xf>
    <xf borderId="4" fillId="5" fontId="7" numFmtId="164" xfId="0" applyAlignment="1" applyBorder="1" applyFill="1" applyFont="1" applyNumberFormat="1">
      <alignment horizontal="center" shrinkToFit="0" vertical="center" wrapText="1"/>
    </xf>
    <xf borderId="4" fillId="4" fontId="5" numFmtId="0" xfId="0" applyAlignment="1" applyBorder="1" applyFill="1" applyFont="1">
      <alignment horizontal="left" shrinkToFit="0" vertical="center" wrapText="1"/>
    </xf>
    <xf borderId="4" fillId="4" fontId="6" numFmtId="0" xfId="0" applyAlignment="1" applyBorder="1" applyFill="1" applyFont="1">
      <alignment horizontal="center" shrinkToFit="0" vertical="center" wrapText="1"/>
    </xf>
    <xf borderId="5" fillId="2" fontId="8" numFmtId="0" xfId="0" applyAlignment="1" applyBorder="1" applyFill="1" applyFont="1">
      <alignment horizontal="left" shrinkToFit="0" vertical="center" wrapText="1"/>
    </xf>
    <xf borderId="5" fillId="6" fontId="9" numFmtId="0" xfId="0" applyAlignment="1" applyBorder="1" applyFill="1" applyFont="1">
      <alignment horizontal="left" shrinkToFit="0" vertical="center" wrapText="1"/>
    </xf>
    <xf borderId="5" fillId="7" fontId="7" numFmtId="0" xfId="0" applyAlignment="1" applyBorder="1" applyFill="1" applyFont="1">
      <alignment horizontal="left" shrinkToFit="0" vertical="center" wrapText="1"/>
    </xf>
    <xf borderId="4" fillId="5" fontId="10" numFmtId="0" xfId="0" applyAlignment="1" applyBorder="1" applyFill="1" applyFont="1">
      <alignment horizontal="center" shrinkToFit="0" vertical="center" wrapText="1"/>
    </xf>
    <xf borderId="4" fillId="8" fontId="10" numFmtId="0" xfId="0" applyAlignment="1" applyBorder="1" applyFill="1" applyFont="1">
      <alignment horizontal="center" shrinkToFit="0" vertical="center" wrapText="1"/>
    </xf>
    <xf borderId="4" fillId="8" fontId="11" numFmtId="0" xfId="0" applyAlignment="1" applyBorder="1" applyFill="1" applyFont="1">
      <alignment horizontal="left" shrinkToFit="0" vertical="center" wrapText="1"/>
    </xf>
    <xf borderId="4" fillId="4" fontId="12" numFmtId="0" xfId="0" applyAlignment="1" applyBorder="1" applyFill="1" applyFont="1">
      <alignment horizontal="center" shrinkToFit="0" vertical="center" wrapText="1"/>
    </xf>
    <xf borderId="4" fillId="8" fontId="10" numFmtId="0" xfId="0" applyAlignment="1" applyBorder="1" applyFill="1" applyFont="1">
      <alignment horizontal="left" shrinkToFit="0" vertical="center" wrapText="1"/>
    </xf>
    <xf borderId="4" fillId="8" fontId="13" numFmtId="0" xfId="0" applyAlignment="1" applyBorder="1" applyFill="1" applyFont="1">
      <alignment horizontal="left" shrinkToFit="0" vertical="center" wrapText="1"/>
    </xf>
    <xf borderId="4" fillId="9" fontId="8" numFmtId="0" xfId="0" applyAlignment="1" applyBorder="1" applyFill="1" applyFont="1">
      <alignment horizontal="center" shrinkToFit="0" vertical="center" wrapText="1"/>
    </xf>
    <xf borderId="5" fillId="9" fontId="8" numFmtId="0" xfId="0" applyAlignment="1" applyBorder="1" applyFill="1" applyFont="1">
      <alignment horizontal="center" shrinkToFit="0" vertical="center" wrapText="1"/>
    </xf>
    <xf borderId="4" fillId="9" fontId="14" numFmtId="0" xfId="0" applyBorder="1" applyFill="1" applyFont="1"/>
    <xf borderId="5" fillId="10" fontId="15" numFmtId="0" xfId="0" applyAlignment="1" applyBorder="1" applyFill="1" applyFont="1">
      <alignment horizontal="center" shrinkToFit="0" vertical="center" wrapText="1"/>
    </xf>
    <xf borderId="4" fillId="10" fontId="14" numFmtId="0" xfId="0" applyBorder="1" applyFill="1" applyFont="1"/>
    <xf borderId="8" fillId="9" fontId="4" numFmtId="0" xfId="0" applyAlignment="1" applyBorder="1" applyFill="1" applyFont="1">
      <alignment horizontal="center" shrinkToFit="0" vertical="center" wrapText="1"/>
    </xf>
    <xf borderId="5" fillId="9" fontId="4" numFmtId="0" xfId="0" applyAlignment="1" applyBorder="1" applyFill="1" applyFont="1">
      <alignment horizontal="center" shrinkToFit="0" vertical="center" wrapText="1"/>
    </xf>
    <xf borderId="5" fillId="9" fontId="16" numFmtId="0" xfId="0" applyAlignment="1" applyBorder="1" applyFill="1" applyFont="1">
      <alignment horizontal="center" shrinkToFit="0" vertical="center" wrapText="1"/>
    </xf>
    <xf borderId="9" fillId="0" fontId="3" numFmtId="0" xfId="0" applyBorder="1" applyFont="1"/>
    <xf borderId="4" fillId="5" fontId="17" numFmtId="0" xfId="0" applyAlignment="1" applyBorder="1" applyFill="1" applyFont="1">
      <alignment horizontal="left" shrinkToFit="0" vertical="center" wrapText="1"/>
    </xf>
    <xf borderId="5" fillId="4" fontId="5" numFmtId="165" xfId="0" applyAlignment="1" applyBorder="1" applyFill="1" applyFont="1" applyNumberFormat="1">
      <alignment horizontal="left" shrinkToFit="0" vertical="center" wrapText="1"/>
    </xf>
    <xf borderId="10" fillId="8" fontId="14" numFmtId="0" xfId="0" applyBorder="1" applyFill="1" applyFont="1"/>
    <xf borderId="4" fillId="5" fontId="17" numFmtId="0" xfId="0" applyAlignment="1" applyBorder="1" applyFill="1" applyFont="1">
      <alignment horizontal="left" readingOrder="0" shrinkToFit="0" vertical="center" wrapText="1"/>
    </xf>
    <xf borderId="11" fillId="0" fontId="3" numFmtId="0" xfId="0" applyBorder="1" applyFont="1"/>
    <xf borderId="4" fillId="5" fontId="14" numFmtId="0" xfId="0" applyBorder="1" applyFill="1" applyFont="1"/>
    <xf borderId="4" fillId="11" fontId="10" numFmtId="0" xfId="0" applyAlignment="1" applyBorder="1" applyFill="1" applyFont="1">
      <alignment horizontal="center" shrinkToFit="0" vertical="center" wrapText="1"/>
    </xf>
    <xf borderId="5" fillId="4" fontId="5" numFmtId="165" xfId="0" applyAlignment="1" applyBorder="1" applyFill="1" applyFont="1" applyNumberFormat="1">
      <alignment horizontal="left" readingOrder="0" shrinkToFit="0" vertical="center" wrapText="1"/>
    </xf>
    <xf borderId="5" fillId="5" fontId="14" numFmtId="0" xfId="0" applyBorder="1" applyFill="1" applyFont="1"/>
    <xf borderId="4" fillId="12" fontId="16" numFmtId="0" xfId="0" applyAlignment="1" applyBorder="1" applyFill="1" applyFont="1">
      <alignment horizontal="center" shrinkToFit="0" vertical="center" wrapText="1"/>
    </xf>
    <xf borderId="5" fillId="3" fontId="16" numFmtId="0" xfId="0" applyAlignment="1" applyBorder="1" applyFill="1" applyFont="1">
      <alignment horizontal="center" shrinkToFit="0" vertical="center" wrapText="1"/>
    </xf>
    <xf borderId="10" fillId="9" fontId="14" numFmtId="0" xfId="0" applyBorder="1" applyFill="1" applyFont="1"/>
    <xf borderId="4" fillId="9" fontId="16" numFmtId="0" xfId="0" applyAlignment="1" applyBorder="1" applyFill="1" applyFont="1">
      <alignment horizontal="center" shrinkToFit="0" vertical="center" wrapText="1"/>
    </xf>
    <xf borderId="0" fillId="0" fontId="18" numFmtId="0" xfId="0" applyAlignment="1" applyFont="1">
      <alignment readingOrder="0" vertical="center"/>
    </xf>
    <xf borderId="5" fillId="13" fontId="19" numFmtId="0" xfId="0" applyAlignment="1" applyBorder="1" applyFill="1" applyFont="1">
      <alignment horizontal="left" shrinkToFit="0" vertical="center" wrapText="1"/>
    </xf>
    <xf borderId="5" fillId="14" fontId="19" numFmtId="0" xfId="0" applyAlignment="1" applyBorder="1" applyFill="1" applyFont="1">
      <alignment horizontal="left" shrinkToFit="0" vertical="center" wrapText="1"/>
    </xf>
    <xf borderId="4" fillId="5" fontId="17" numFmtId="0" xfId="0" applyAlignment="1" applyBorder="1" applyFill="1" applyFont="1">
      <alignment shrinkToFit="0" vertical="center" wrapText="1"/>
    </xf>
    <xf borderId="5" fillId="4" fontId="14" numFmtId="165" xfId="0" applyAlignment="1" applyBorder="1" applyFill="1" applyFont="1" applyNumberFormat="1">
      <alignment vertical="center"/>
    </xf>
    <xf borderId="5" fillId="4" fontId="5" numFmtId="165" xfId="0" applyAlignment="1" applyBorder="1" applyFill="1" applyFont="1" applyNumberFormat="1">
      <alignment horizontal="left" shrinkToFit="1" vertical="center" wrapText="0"/>
    </xf>
    <xf borderId="5" fillId="5" fontId="17" numFmtId="0" xfId="0" applyAlignment="1" applyBorder="1" applyFill="1" applyFont="1">
      <alignment horizontal="left" shrinkToFit="0" vertical="center" wrapText="1"/>
    </xf>
    <xf borderId="5" fillId="8" fontId="19" numFmtId="0" xfId="0" applyAlignment="1" applyBorder="1" applyFill="1" applyFont="1">
      <alignment horizontal="left" shrinkToFit="0" vertical="center" wrapText="1"/>
    </xf>
    <xf borderId="5" fillId="15" fontId="19" numFmtId="0" xfId="0" applyAlignment="1" applyBorder="1" applyFill="1" applyFont="1">
      <alignment horizontal="left" shrinkToFit="0" vertical="center" wrapText="1"/>
    </xf>
    <xf borderId="5" fillId="16" fontId="19" numFmtId="0" xfId="0" applyAlignment="1" applyBorder="1" applyFill="1" applyFont="1">
      <alignment horizontal="left" shrinkToFit="0" vertical="center" wrapText="1"/>
    </xf>
    <xf borderId="10" fillId="12" fontId="20" numFmtId="0" xfId="0" applyBorder="1" applyFill="1" applyFont="1"/>
    <xf borderId="12" fillId="9" fontId="4" numFmtId="0" xfId="0" applyAlignment="1" applyBorder="1" applyFill="1" applyFont="1">
      <alignment horizontal="center" shrinkToFit="0" vertical="center" wrapText="1"/>
    </xf>
    <xf borderId="13" fillId="0" fontId="3" numFmtId="0" xfId="0" applyBorder="1" applyFont="1"/>
    <xf borderId="14" fillId="0" fontId="3" numFmtId="0" xfId="0" applyBorder="1" applyFont="1"/>
    <xf borderId="15" fillId="12" fontId="21" numFmtId="0" xfId="0" applyAlignment="1" applyBorder="1" applyFill="1" applyFont="1">
      <alignment horizontal="center" shrinkToFit="0" vertical="center" wrapText="1"/>
    </xf>
    <xf borderId="15" fillId="12" fontId="15" numFmtId="0" xfId="0" applyAlignment="1" applyBorder="1" applyFill="1" applyFont="1">
      <alignment horizontal="center" shrinkToFit="0" vertical="center" wrapText="1"/>
    </xf>
    <xf borderId="16" fillId="8" fontId="13" numFmtId="0" xfId="0" applyAlignment="1" applyBorder="1" applyFill="1" applyFont="1">
      <alignment horizontal="center" shrinkToFit="0" vertical="center" wrapText="1"/>
    </xf>
    <xf borderId="17" fillId="8" fontId="10" numFmtId="0" xfId="0" applyAlignment="1" applyBorder="1" applyFill="1" applyFont="1">
      <alignment horizontal="center" shrinkToFit="0" vertical="center" wrapText="1"/>
    </xf>
    <xf borderId="12" fillId="4" fontId="22" numFmtId="0" xfId="0" applyAlignment="1" applyBorder="1" applyFill="1" applyFont="1">
      <alignment horizontal="left" shrinkToFit="0" vertical="center" wrapText="1"/>
    </xf>
    <xf borderId="12" fillId="4" fontId="23" numFmtId="0" xfId="0" applyAlignment="1" applyBorder="1" applyFill="1" applyFont="1">
      <alignment horizontal="left" shrinkToFit="0" vertical="center" wrapText="1"/>
    </xf>
    <xf borderId="12" fillId="17" fontId="24" numFmtId="0" xfId="0" applyAlignment="1" applyBorder="1" applyFill="1" applyFont="1">
      <alignment horizontal="left" shrinkToFit="0" vertical="center" wrapText="1"/>
    </xf>
    <xf borderId="18" fillId="0" fontId="3" numFmtId="0" xfId="0" applyBorder="1" applyFont="1"/>
    <xf borderId="19" fillId="0" fontId="3" numFmtId="0" xfId="0" applyBorder="1" applyFont="1"/>
    <xf borderId="20" fillId="8" fontId="10" numFmtId="0" xfId="0" applyAlignment="1" applyBorder="1" applyFill="1" applyFont="1">
      <alignment horizontal="center" shrinkToFit="0" vertical="center" wrapText="1"/>
    </xf>
    <xf borderId="21" fillId="0" fontId="3" numFmtId="0" xfId="0" applyBorder="1" applyFont="1"/>
    <xf borderId="12" fillId="4" fontId="22" numFmtId="0" xfId="0" applyAlignment="1" applyBorder="1" applyFill="1" applyFont="1">
      <alignment horizontal="center" shrinkToFit="0" vertical="center" wrapText="1"/>
    </xf>
    <xf borderId="22" fillId="8" fontId="7" numFmtId="166" xfId="0" applyAlignment="1" applyBorder="1" applyFill="1" applyFont="1" applyNumberFormat="1">
      <alignment horizontal="center" shrinkToFit="0" vertical="center" wrapText="1"/>
    </xf>
    <xf borderId="12" fillId="4" fontId="23" numFmtId="0" xfId="0" applyAlignment="1" applyBorder="1" applyFill="1" applyFont="1">
      <alignment horizontal="center" shrinkToFit="0" vertical="center" wrapText="1"/>
    </xf>
    <xf borderId="12" fillId="17" fontId="24" numFmtId="0" xfId="0" applyAlignment="1" applyBorder="1" applyFill="1" applyFont="1">
      <alignment horizontal="center" shrinkToFit="0" vertical="center" wrapText="1"/>
    </xf>
  </cellXfs>
  <cellStyles count="1">
    <cellStyle xfId="0" name="Normal" builtinId="0"/>
  </cellStyles>
  <dxfs count="5">
    <dxf>
      <font>
        <b/>
        <color rgb="FFCC0000"/>
      </font>
      <fill>
        <patternFill patternType="solid">
          <fgColor rgb="FFF4CCCC"/>
          <bgColor rgb="FFF4CCCC"/>
        </patternFill>
      </fill>
      <border/>
    </dxf>
    <dxf>
      <font/>
      <fill>
        <patternFill patternType="solid">
          <fgColor rgb="FFD9EAD3"/>
          <bgColor rgb="FFD9EAD3"/>
        </patternFill>
      </fill>
      <border/>
    </dxf>
    <dxf>
      <font/>
      <fill>
        <patternFill patternType="solid">
          <fgColor rgb="FFFFE599"/>
          <bgColor rgb="FFFFE599"/>
        </patternFill>
      </fill>
      <border/>
    </dxf>
    <dxf>
      <font>
        <b/>
        <color rgb="FF008000"/>
      </font>
      <fill>
        <patternFill patternType="solid">
          <fgColor rgb="FFD9EAD3"/>
          <bgColor rgb="FFD9EAD3"/>
        </patternFill>
      </fill>
      <border/>
    </dxf>
    <dxf>
      <font>
        <b/>
        <color rgb="FF00800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40" Type="http://schemas.openxmlformats.org/officeDocument/2006/relationships/image" Target="../media/image23.jpg"/><Relationship Id="rId42" Type="http://schemas.openxmlformats.org/officeDocument/2006/relationships/image" Target="../media/image47.jpg"/><Relationship Id="rId41" Type="http://schemas.openxmlformats.org/officeDocument/2006/relationships/image" Target="../media/image5.jpg"/><Relationship Id="rId44" Type="http://schemas.openxmlformats.org/officeDocument/2006/relationships/image" Target="../media/image42.jpg"/><Relationship Id="rId43" Type="http://schemas.openxmlformats.org/officeDocument/2006/relationships/image" Target="../media/image32.jpg"/><Relationship Id="rId46" Type="http://schemas.openxmlformats.org/officeDocument/2006/relationships/image" Target="../media/image22.jpg"/><Relationship Id="rId45" Type="http://schemas.openxmlformats.org/officeDocument/2006/relationships/image" Target="../media/image59.jpg"/><Relationship Id="rId107" Type="http://schemas.openxmlformats.org/officeDocument/2006/relationships/image" Target="../media/image104.jpg"/><Relationship Id="rId106" Type="http://schemas.openxmlformats.org/officeDocument/2006/relationships/image" Target="../media/image80.jpg"/><Relationship Id="rId105" Type="http://schemas.openxmlformats.org/officeDocument/2006/relationships/image" Target="../media/image94.jpg"/><Relationship Id="rId104" Type="http://schemas.openxmlformats.org/officeDocument/2006/relationships/image" Target="../media/image71.jpg"/><Relationship Id="rId48" Type="http://schemas.openxmlformats.org/officeDocument/2006/relationships/image" Target="../media/image61.jpg"/><Relationship Id="rId47" Type="http://schemas.openxmlformats.org/officeDocument/2006/relationships/image" Target="../media/image53.jpg"/><Relationship Id="rId49" Type="http://schemas.openxmlformats.org/officeDocument/2006/relationships/image" Target="../media/image13.jpg"/><Relationship Id="rId103" Type="http://schemas.openxmlformats.org/officeDocument/2006/relationships/image" Target="../media/image102.jpg"/><Relationship Id="rId102" Type="http://schemas.openxmlformats.org/officeDocument/2006/relationships/image" Target="../media/image79.jpg"/><Relationship Id="rId101" Type="http://schemas.openxmlformats.org/officeDocument/2006/relationships/image" Target="../media/image91.jpg"/><Relationship Id="rId100" Type="http://schemas.openxmlformats.org/officeDocument/2006/relationships/image" Target="../media/image103.jpg"/><Relationship Id="rId31" Type="http://schemas.openxmlformats.org/officeDocument/2006/relationships/image" Target="../media/image28.jpg"/><Relationship Id="rId30" Type="http://schemas.openxmlformats.org/officeDocument/2006/relationships/image" Target="../media/image20.jpg"/><Relationship Id="rId33" Type="http://schemas.openxmlformats.org/officeDocument/2006/relationships/image" Target="../media/image14.jpg"/><Relationship Id="rId32" Type="http://schemas.openxmlformats.org/officeDocument/2006/relationships/image" Target="../media/image3.jpg"/><Relationship Id="rId35" Type="http://schemas.openxmlformats.org/officeDocument/2006/relationships/image" Target="../media/image57.jpg"/><Relationship Id="rId34" Type="http://schemas.openxmlformats.org/officeDocument/2006/relationships/image" Target="../media/image63.jpg"/><Relationship Id="rId37" Type="http://schemas.openxmlformats.org/officeDocument/2006/relationships/image" Target="../media/image75.jpg"/><Relationship Id="rId36" Type="http://schemas.openxmlformats.org/officeDocument/2006/relationships/image" Target="../media/image60.jpg"/><Relationship Id="rId39" Type="http://schemas.openxmlformats.org/officeDocument/2006/relationships/image" Target="../media/image21.jpg"/><Relationship Id="rId38" Type="http://schemas.openxmlformats.org/officeDocument/2006/relationships/image" Target="../media/image40.jpg"/><Relationship Id="rId20" Type="http://schemas.openxmlformats.org/officeDocument/2006/relationships/image" Target="../media/image12.jpg"/><Relationship Id="rId22" Type="http://schemas.openxmlformats.org/officeDocument/2006/relationships/image" Target="../media/image8.jpg"/><Relationship Id="rId21" Type="http://schemas.openxmlformats.org/officeDocument/2006/relationships/image" Target="../media/image87.jpg"/><Relationship Id="rId24" Type="http://schemas.openxmlformats.org/officeDocument/2006/relationships/image" Target="../media/image18.jpg"/><Relationship Id="rId23" Type="http://schemas.openxmlformats.org/officeDocument/2006/relationships/image" Target="../media/image95.jpg"/><Relationship Id="rId26" Type="http://schemas.openxmlformats.org/officeDocument/2006/relationships/image" Target="../media/image45.jpg"/><Relationship Id="rId25" Type="http://schemas.openxmlformats.org/officeDocument/2006/relationships/image" Target="../media/image39.jpg"/><Relationship Id="rId28" Type="http://schemas.openxmlformats.org/officeDocument/2006/relationships/image" Target="../media/image10.jpg"/><Relationship Id="rId27" Type="http://schemas.openxmlformats.org/officeDocument/2006/relationships/image" Target="../media/image9.jpg"/><Relationship Id="rId29" Type="http://schemas.openxmlformats.org/officeDocument/2006/relationships/image" Target="../media/image81.jpg"/><Relationship Id="rId95" Type="http://schemas.openxmlformats.org/officeDocument/2006/relationships/image" Target="../media/image97.jpg"/><Relationship Id="rId94" Type="http://schemas.openxmlformats.org/officeDocument/2006/relationships/image" Target="../media/image96.jpg"/><Relationship Id="rId97" Type="http://schemas.openxmlformats.org/officeDocument/2006/relationships/image" Target="../media/image74.jpg"/><Relationship Id="rId96" Type="http://schemas.openxmlformats.org/officeDocument/2006/relationships/image" Target="../media/image85.jpg"/><Relationship Id="rId11" Type="http://schemas.openxmlformats.org/officeDocument/2006/relationships/image" Target="../media/image30.jpg"/><Relationship Id="rId99" Type="http://schemas.openxmlformats.org/officeDocument/2006/relationships/image" Target="../media/image92.jpg"/><Relationship Id="rId10" Type="http://schemas.openxmlformats.org/officeDocument/2006/relationships/image" Target="../media/image58.jpg"/><Relationship Id="rId98" Type="http://schemas.openxmlformats.org/officeDocument/2006/relationships/image" Target="../media/image88.jpg"/><Relationship Id="rId13" Type="http://schemas.openxmlformats.org/officeDocument/2006/relationships/image" Target="../media/image19.jpg"/><Relationship Id="rId12" Type="http://schemas.openxmlformats.org/officeDocument/2006/relationships/image" Target="../media/image48.jpg"/><Relationship Id="rId91" Type="http://schemas.openxmlformats.org/officeDocument/2006/relationships/image" Target="../media/image55.jpg"/><Relationship Id="rId90" Type="http://schemas.openxmlformats.org/officeDocument/2006/relationships/image" Target="../media/image56.jpg"/><Relationship Id="rId93" Type="http://schemas.openxmlformats.org/officeDocument/2006/relationships/image" Target="../media/image69.jpg"/><Relationship Id="rId92" Type="http://schemas.openxmlformats.org/officeDocument/2006/relationships/image" Target="../media/image101.jpg"/><Relationship Id="rId15" Type="http://schemas.openxmlformats.org/officeDocument/2006/relationships/image" Target="../media/image26.jpg"/><Relationship Id="rId14" Type="http://schemas.openxmlformats.org/officeDocument/2006/relationships/image" Target="../media/image2.jpg"/><Relationship Id="rId17" Type="http://schemas.openxmlformats.org/officeDocument/2006/relationships/image" Target="../media/image37.jpg"/><Relationship Id="rId16" Type="http://schemas.openxmlformats.org/officeDocument/2006/relationships/image" Target="../media/image86.jpg"/><Relationship Id="rId19" Type="http://schemas.openxmlformats.org/officeDocument/2006/relationships/image" Target="../media/image34.jpg"/><Relationship Id="rId18" Type="http://schemas.openxmlformats.org/officeDocument/2006/relationships/image" Target="../media/image17.jpg"/><Relationship Id="rId84" Type="http://schemas.openxmlformats.org/officeDocument/2006/relationships/image" Target="../media/image89.jpg"/><Relationship Id="rId83" Type="http://schemas.openxmlformats.org/officeDocument/2006/relationships/image" Target="../media/image43.jpg"/><Relationship Id="rId86" Type="http://schemas.openxmlformats.org/officeDocument/2006/relationships/image" Target="../media/image73.jpg"/><Relationship Id="rId85" Type="http://schemas.openxmlformats.org/officeDocument/2006/relationships/image" Target="../media/image90.jpg"/><Relationship Id="rId88" Type="http://schemas.openxmlformats.org/officeDocument/2006/relationships/image" Target="../media/image66.jpg"/><Relationship Id="rId87" Type="http://schemas.openxmlformats.org/officeDocument/2006/relationships/image" Target="../media/image51.jpg"/><Relationship Id="rId89" Type="http://schemas.openxmlformats.org/officeDocument/2006/relationships/image" Target="../media/image50.jpg"/><Relationship Id="rId80" Type="http://schemas.openxmlformats.org/officeDocument/2006/relationships/image" Target="../media/image93.jpg"/><Relationship Id="rId82" Type="http://schemas.openxmlformats.org/officeDocument/2006/relationships/image" Target="../media/image46.jpg"/><Relationship Id="rId81" Type="http://schemas.openxmlformats.org/officeDocument/2006/relationships/image" Target="../media/image77.jpg"/><Relationship Id="rId1" Type="http://schemas.openxmlformats.org/officeDocument/2006/relationships/image" Target="../media/image24.jpg"/><Relationship Id="rId2" Type="http://schemas.openxmlformats.org/officeDocument/2006/relationships/image" Target="../media/image11.jpg"/><Relationship Id="rId3" Type="http://schemas.openxmlformats.org/officeDocument/2006/relationships/image" Target="../media/image41.jpg"/><Relationship Id="rId4" Type="http://schemas.openxmlformats.org/officeDocument/2006/relationships/image" Target="../media/image1.jpg"/><Relationship Id="rId9" Type="http://schemas.openxmlformats.org/officeDocument/2006/relationships/image" Target="../media/image6.jpg"/><Relationship Id="rId5" Type="http://schemas.openxmlformats.org/officeDocument/2006/relationships/image" Target="../media/image27.jpg"/><Relationship Id="rId6" Type="http://schemas.openxmlformats.org/officeDocument/2006/relationships/image" Target="../media/image67.jpg"/><Relationship Id="rId7" Type="http://schemas.openxmlformats.org/officeDocument/2006/relationships/image" Target="../media/image64.jpg"/><Relationship Id="rId8" Type="http://schemas.openxmlformats.org/officeDocument/2006/relationships/image" Target="../media/image36.jpg"/><Relationship Id="rId73" Type="http://schemas.openxmlformats.org/officeDocument/2006/relationships/image" Target="../media/image49.jpg"/><Relationship Id="rId72" Type="http://schemas.openxmlformats.org/officeDocument/2006/relationships/image" Target="../media/image78.jpg"/><Relationship Id="rId75" Type="http://schemas.openxmlformats.org/officeDocument/2006/relationships/image" Target="../media/image76.jpg"/><Relationship Id="rId74" Type="http://schemas.openxmlformats.org/officeDocument/2006/relationships/image" Target="../media/image65.jpg"/><Relationship Id="rId77" Type="http://schemas.openxmlformats.org/officeDocument/2006/relationships/image" Target="../media/image82.jpg"/><Relationship Id="rId76" Type="http://schemas.openxmlformats.org/officeDocument/2006/relationships/image" Target="../media/image72.jpg"/><Relationship Id="rId79" Type="http://schemas.openxmlformats.org/officeDocument/2006/relationships/image" Target="../media/image84.jpg"/><Relationship Id="rId78" Type="http://schemas.openxmlformats.org/officeDocument/2006/relationships/image" Target="../media/image68.jpg"/><Relationship Id="rId71" Type="http://schemas.openxmlformats.org/officeDocument/2006/relationships/image" Target="../media/image106.jpg"/><Relationship Id="rId70" Type="http://schemas.openxmlformats.org/officeDocument/2006/relationships/image" Target="../media/image83.jpg"/><Relationship Id="rId62" Type="http://schemas.openxmlformats.org/officeDocument/2006/relationships/image" Target="../media/image54.jpg"/><Relationship Id="rId61" Type="http://schemas.openxmlformats.org/officeDocument/2006/relationships/image" Target="../media/image44.jpg"/><Relationship Id="rId64" Type="http://schemas.openxmlformats.org/officeDocument/2006/relationships/image" Target="../media/image70.jpg"/><Relationship Id="rId63" Type="http://schemas.openxmlformats.org/officeDocument/2006/relationships/image" Target="../media/image62.jpg"/><Relationship Id="rId66" Type="http://schemas.openxmlformats.org/officeDocument/2006/relationships/image" Target="../media/image38.jpg"/><Relationship Id="rId65" Type="http://schemas.openxmlformats.org/officeDocument/2006/relationships/image" Target="../media/image98.jpg"/><Relationship Id="rId68" Type="http://schemas.openxmlformats.org/officeDocument/2006/relationships/image" Target="../media/image105.jpg"/><Relationship Id="rId67" Type="http://schemas.openxmlformats.org/officeDocument/2006/relationships/image" Target="../media/image100.jpg"/><Relationship Id="rId60" Type="http://schemas.openxmlformats.org/officeDocument/2006/relationships/image" Target="../media/image33.jpg"/><Relationship Id="rId69" Type="http://schemas.openxmlformats.org/officeDocument/2006/relationships/image" Target="../media/image52.jpg"/><Relationship Id="rId51" Type="http://schemas.openxmlformats.org/officeDocument/2006/relationships/image" Target="../media/image16.jpg"/><Relationship Id="rId50" Type="http://schemas.openxmlformats.org/officeDocument/2006/relationships/image" Target="../media/image31.jpg"/><Relationship Id="rId53" Type="http://schemas.openxmlformats.org/officeDocument/2006/relationships/image" Target="../media/image25.jpg"/><Relationship Id="rId52" Type="http://schemas.openxmlformats.org/officeDocument/2006/relationships/image" Target="../media/image99.jpg"/><Relationship Id="rId55" Type="http://schemas.openxmlformats.org/officeDocument/2006/relationships/image" Target="../media/image15.jpg"/><Relationship Id="rId54" Type="http://schemas.openxmlformats.org/officeDocument/2006/relationships/image" Target="../media/image7.jpg"/><Relationship Id="rId57" Type="http://schemas.openxmlformats.org/officeDocument/2006/relationships/image" Target="../media/image35.jpg"/><Relationship Id="rId56" Type="http://schemas.openxmlformats.org/officeDocument/2006/relationships/image" Target="../media/image29.jpg"/><Relationship Id="rId59" Type="http://schemas.openxmlformats.org/officeDocument/2006/relationships/image" Target="../media/image107.jpg"/><Relationship Id="rId58"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161925</xdr:colOff>
      <xdr:row>2</xdr:row>
      <xdr:rowOff>247650</xdr:rowOff>
    </xdr:from>
    <xdr:ext cx="1466850" cy="1285875"/>
    <xdr:pic>
      <xdr:nvPicPr>
        <xdr:cNvPr id="0" name="image24.jp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28575</xdr:colOff>
      <xdr:row>2</xdr:row>
      <xdr:rowOff>209550</xdr:rowOff>
    </xdr:from>
    <xdr:ext cx="1466850" cy="1285875"/>
    <xdr:pic>
      <xdr:nvPicPr>
        <xdr:cNvPr id="0" name="image11.jpg"/>
        <xdr:cNvPicPr preferRelativeResize="0"/>
      </xdr:nvPicPr>
      <xdr:blipFill>
        <a:blip cstate="print" r:embed="rId2"/>
        <a:stretch>
          <a:fillRect/>
        </a:stretch>
      </xdr:blipFill>
      <xdr:spPr>
        <a:prstGeom prst="rect">
          <a:avLst/>
        </a:prstGeom>
        <a:noFill/>
      </xdr:spPr>
    </xdr:pic>
    <xdr:clientData fLocksWithSheet="0"/>
  </xdr:oneCellAnchor>
  <xdr:oneCellAnchor>
    <xdr:from>
      <xdr:col>28</xdr:col>
      <xdr:colOff>19050</xdr:colOff>
      <xdr:row>2</xdr:row>
      <xdr:rowOff>209550</xdr:rowOff>
    </xdr:from>
    <xdr:ext cx="1466850" cy="1285875"/>
    <xdr:pic>
      <xdr:nvPicPr>
        <xdr:cNvPr id="0" name="image41.jp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114300</xdr:colOff>
      <xdr:row>10</xdr:row>
      <xdr:rowOff>19050</xdr:rowOff>
    </xdr:from>
    <xdr:ext cx="1466850" cy="1285875"/>
    <xdr:pic>
      <xdr:nvPicPr>
        <xdr:cNvPr id="0" name="image1.jp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23</xdr:col>
      <xdr:colOff>28575</xdr:colOff>
      <xdr:row>9</xdr:row>
      <xdr:rowOff>209550</xdr:rowOff>
    </xdr:from>
    <xdr:ext cx="1466850" cy="1285875"/>
    <xdr:pic>
      <xdr:nvPicPr>
        <xdr:cNvPr id="0" name="image27.jpg"/>
        <xdr:cNvPicPr preferRelativeResize="0"/>
      </xdr:nvPicPr>
      <xdr:blipFill>
        <a:blip cstate="print" r:embed="rId5"/>
        <a:stretch>
          <a:fillRect/>
        </a:stretch>
      </xdr:blipFill>
      <xdr:spPr>
        <a:prstGeom prst="rect">
          <a:avLst/>
        </a:prstGeom>
        <a:noFill/>
      </xdr:spPr>
    </xdr:pic>
    <xdr:clientData fLocksWithSheet="0"/>
  </xdr:oneCellAnchor>
  <xdr:oneCellAnchor>
    <xdr:from>
      <xdr:col>28</xdr:col>
      <xdr:colOff>19050</xdr:colOff>
      <xdr:row>9</xdr:row>
      <xdr:rowOff>209550</xdr:rowOff>
    </xdr:from>
    <xdr:ext cx="1466850" cy="1285875"/>
    <xdr:pic>
      <xdr:nvPicPr>
        <xdr:cNvPr id="0" name="image67.jpg"/>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114300</xdr:colOff>
      <xdr:row>18</xdr:row>
      <xdr:rowOff>19050</xdr:rowOff>
    </xdr:from>
    <xdr:ext cx="1466850" cy="1285875"/>
    <xdr:pic>
      <xdr:nvPicPr>
        <xdr:cNvPr id="0" name="image64.jp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23</xdr:col>
      <xdr:colOff>28575</xdr:colOff>
      <xdr:row>17</xdr:row>
      <xdr:rowOff>209550</xdr:rowOff>
    </xdr:from>
    <xdr:ext cx="1466850" cy="1285875"/>
    <xdr:pic>
      <xdr:nvPicPr>
        <xdr:cNvPr id="0" name="image36.jpg"/>
        <xdr:cNvPicPr preferRelativeResize="0"/>
      </xdr:nvPicPr>
      <xdr:blipFill>
        <a:blip cstate="print" r:embed="rId8"/>
        <a:stretch>
          <a:fillRect/>
        </a:stretch>
      </xdr:blipFill>
      <xdr:spPr>
        <a:prstGeom prst="rect">
          <a:avLst/>
        </a:prstGeom>
        <a:noFill/>
      </xdr:spPr>
    </xdr:pic>
    <xdr:clientData fLocksWithSheet="0"/>
  </xdr:oneCellAnchor>
  <xdr:oneCellAnchor>
    <xdr:from>
      <xdr:col>28</xdr:col>
      <xdr:colOff>19050</xdr:colOff>
      <xdr:row>17</xdr:row>
      <xdr:rowOff>209550</xdr:rowOff>
    </xdr:from>
    <xdr:ext cx="1466850" cy="1285875"/>
    <xdr:pic>
      <xdr:nvPicPr>
        <xdr:cNvPr id="0" name="image6.jpg"/>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161925</xdr:colOff>
      <xdr:row>25</xdr:row>
      <xdr:rowOff>19050</xdr:rowOff>
    </xdr:from>
    <xdr:ext cx="1466850" cy="1285875"/>
    <xdr:pic>
      <xdr:nvPicPr>
        <xdr:cNvPr id="0" name="image58.jpg" title="圖片"/>
        <xdr:cNvPicPr preferRelativeResize="0"/>
      </xdr:nvPicPr>
      <xdr:blipFill>
        <a:blip cstate="print" r:embed="rId10"/>
        <a:stretch>
          <a:fillRect/>
        </a:stretch>
      </xdr:blipFill>
      <xdr:spPr>
        <a:prstGeom prst="rect">
          <a:avLst/>
        </a:prstGeom>
        <a:noFill/>
      </xdr:spPr>
    </xdr:pic>
    <xdr:clientData fLocksWithSheet="0"/>
  </xdr:oneCellAnchor>
  <xdr:oneCellAnchor>
    <xdr:from>
      <xdr:col>23</xdr:col>
      <xdr:colOff>28575</xdr:colOff>
      <xdr:row>24</xdr:row>
      <xdr:rowOff>209550</xdr:rowOff>
    </xdr:from>
    <xdr:ext cx="1466850" cy="1285875"/>
    <xdr:pic>
      <xdr:nvPicPr>
        <xdr:cNvPr id="0" name="image30.jpg"/>
        <xdr:cNvPicPr preferRelativeResize="0"/>
      </xdr:nvPicPr>
      <xdr:blipFill>
        <a:blip cstate="print" r:embed="rId11"/>
        <a:stretch>
          <a:fillRect/>
        </a:stretch>
      </xdr:blipFill>
      <xdr:spPr>
        <a:prstGeom prst="rect">
          <a:avLst/>
        </a:prstGeom>
        <a:noFill/>
      </xdr:spPr>
    </xdr:pic>
    <xdr:clientData fLocksWithSheet="0"/>
  </xdr:oneCellAnchor>
  <xdr:oneCellAnchor>
    <xdr:from>
      <xdr:col>28</xdr:col>
      <xdr:colOff>19050</xdr:colOff>
      <xdr:row>24</xdr:row>
      <xdr:rowOff>209550</xdr:rowOff>
    </xdr:from>
    <xdr:ext cx="1466850" cy="1285875"/>
    <xdr:pic>
      <xdr:nvPicPr>
        <xdr:cNvPr id="0" name="image48.jpg"/>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104775</xdr:colOff>
      <xdr:row>31</xdr:row>
      <xdr:rowOff>19050</xdr:rowOff>
    </xdr:from>
    <xdr:ext cx="1466850" cy="1285875"/>
    <xdr:pic>
      <xdr:nvPicPr>
        <xdr:cNvPr id="0" name="image19.jpg" title="圖片"/>
        <xdr:cNvPicPr preferRelativeResize="0"/>
      </xdr:nvPicPr>
      <xdr:blipFill>
        <a:blip cstate="print" r:embed="rId13"/>
        <a:stretch>
          <a:fillRect/>
        </a:stretch>
      </xdr:blipFill>
      <xdr:spPr>
        <a:prstGeom prst="rect">
          <a:avLst/>
        </a:prstGeom>
        <a:noFill/>
      </xdr:spPr>
    </xdr:pic>
    <xdr:clientData fLocksWithSheet="0"/>
  </xdr:oneCellAnchor>
  <xdr:oneCellAnchor>
    <xdr:from>
      <xdr:col>23</xdr:col>
      <xdr:colOff>28575</xdr:colOff>
      <xdr:row>30</xdr:row>
      <xdr:rowOff>209550</xdr:rowOff>
    </xdr:from>
    <xdr:ext cx="1466850" cy="1285875"/>
    <xdr:pic>
      <xdr:nvPicPr>
        <xdr:cNvPr id="0" name="image2.jpg"/>
        <xdr:cNvPicPr preferRelativeResize="0"/>
      </xdr:nvPicPr>
      <xdr:blipFill>
        <a:blip cstate="print" r:embed="rId14"/>
        <a:stretch>
          <a:fillRect/>
        </a:stretch>
      </xdr:blipFill>
      <xdr:spPr>
        <a:prstGeom prst="rect">
          <a:avLst/>
        </a:prstGeom>
        <a:noFill/>
      </xdr:spPr>
    </xdr:pic>
    <xdr:clientData fLocksWithSheet="0"/>
  </xdr:oneCellAnchor>
  <xdr:oneCellAnchor>
    <xdr:from>
      <xdr:col>28</xdr:col>
      <xdr:colOff>19050</xdr:colOff>
      <xdr:row>30</xdr:row>
      <xdr:rowOff>209550</xdr:rowOff>
    </xdr:from>
    <xdr:ext cx="1466850" cy="1285875"/>
    <xdr:pic>
      <xdr:nvPicPr>
        <xdr:cNvPr id="0" name="image26.jpg"/>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161925</xdr:colOff>
      <xdr:row>39</xdr:row>
      <xdr:rowOff>209550</xdr:rowOff>
    </xdr:from>
    <xdr:ext cx="1466850" cy="1285875"/>
    <xdr:pic>
      <xdr:nvPicPr>
        <xdr:cNvPr id="0" name="image86.jpg" title="圖片"/>
        <xdr:cNvPicPr preferRelativeResize="0"/>
      </xdr:nvPicPr>
      <xdr:blipFill>
        <a:blip cstate="print" r:embed="rId16"/>
        <a:stretch>
          <a:fillRect/>
        </a:stretch>
      </xdr:blipFill>
      <xdr:spPr>
        <a:prstGeom prst="rect">
          <a:avLst/>
        </a:prstGeom>
        <a:noFill/>
      </xdr:spPr>
    </xdr:pic>
    <xdr:clientData fLocksWithSheet="0"/>
  </xdr:oneCellAnchor>
  <xdr:oneCellAnchor>
    <xdr:from>
      <xdr:col>23</xdr:col>
      <xdr:colOff>28575</xdr:colOff>
      <xdr:row>39</xdr:row>
      <xdr:rowOff>209550</xdr:rowOff>
    </xdr:from>
    <xdr:ext cx="1466850" cy="1285875"/>
    <xdr:pic>
      <xdr:nvPicPr>
        <xdr:cNvPr id="0" name="image37.jpg"/>
        <xdr:cNvPicPr preferRelativeResize="0"/>
      </xdr:nvPicPr>
      <xdr:blipFill>
        <a:blip cstate="print" r:embed="rId17"/>
        <a:stretch>
          <a:fillRect/>
        </a:stretch>
      </xdr:blipFill>
      <xdr:spPr>
        <a:prstGeom prst="rect">
          <a:avLst/>
        </a:prstGeom>
        <a:noFill/>
      </xdr:spPr>
    </xdr:pic>
    <xdr:clientData fLocksWithSheet="0"/>
  </xdr:oneCellAnchor>
  <xdr:oneCellAnchor>
    <xdr:from>
      <xdr:col>28</xdr:col>
      <xdr:colOff>19050</xdr:colOff>
      <xdr:row>39</xdr:row>
      <xdr:rowOff>209550</xdr:rowOff>
    </xdr:from>
    <xdr:ext cx="1466850" cy="1285875"/>
    <xdr:pic>
      <xdr:nvPicPr>
        <xdr:cNvPr id="0" name="image17.jpg"/>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161925</xdr:colOff>
      <xdr:row>49</xdr:row>
      <xdr:rowOff>19050</xdr:rowOff>
    </xdr:from>
    <xdr:ext cx="1466850" cy="1285875"/>
    <xdr:pic>
      <xdr:nvPicPr>
        <xdr:cNvPr id="0" name="image34.jpg" title="圖片"/>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161925</xdr:colOff>
      <xdr:row>56</xdr:row>
      <xdr:rowOff>209550</xdr:rowOff>
    </xdr:from>
    <xdr:ext cx="1466850" cy="1285875"/>
    <xdr:pic>
      <xdr:nvPicPr>
        <xdr:cNvPr id="0" name="image12.jpg" title="圖片"/>
        <xdr:cNvPicPr preferRelativeResize="0"/>
      </xdr:nvPicPr>
      <xdr:blipFill>
        <a:blip cstate="print" r:embed="rId20"/>
        <a:stretch>
          <a:fillRect/>
        </a:stretch>
      </xdr:blipFill>
      <xdr:spPr>
        <a:prstGeom prst="rect">
          <a:avLst/>
        </a:prstGeom>
        <a:noFill/>
      </xdr:spPr>
    </xdr:pic>
    <xdr:clientData fLocksWithSheet="0"/>
  </xdr:oneCellAnchor>
  <xdr:oneCellAnchor>
    <xdr:from>
      <xdr:col>23</xdr:col>
      <xdr:colOff>28575</xdr:colOff>
      <xdr:row>56</xdr:row>
      <xdr:rowOff>209550</xdr:rowOff>
    </xdr:from>
    <xdr:ext cx="1466850" cy="1285875"/>
    <xdr:pic>
      <xdr:nvPicPr>
        <xdr:cNvPr id="0" name="image87.jpg"/>
        <xdr:cNvPicPr preferRelativeResize="0"/>
      </xdr:nvPicPr>
      <xdr:blipFill>
        <a:blip cstate="print" r:embed="rId21"/>
        <a:stretch>
          <a:fillRect/>
        </a:stretch>
      </xdr:blipFill>
      <xdr:spPr>
        <a:prstGeom prst="rect">
          <a:avLst/>
        </a:prstGeom>
        <a:noFill/>
      </xdr:spPr>
    </xdr:pic>
    <xdr:clientData fLocksWithSheet="0"/>
  </xdr:oneCellAnchor>
  <xdr:oneCellAnchor>
    <xdr:from>
      <xdr:col>28</xdr:col>
      <xdr:colOff>19050</xdr:colOff>
      <xdr:row>56</xdr:row>
      <xdr:rowOff>209550</xdr:rowOff>
    </xdr:from>
    <xdr:ext cx="1466850" cy="1285875"/>
    <xdr:pic>
      <xdr:nvPicPr>
        <xdr:cNvPr id="0" name="image8.jpg"/>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114300</xdr:colOff>
      <xdr:row>62</xdr:row>
      <xdr:rowOff>209550</xdr:rowOff>
    </xdr:from>
    <xdr:ext cx="1466850" cy="1285875"/>
    <xdr:pic>
      <xdr:nvPicPr>
        <xdr:cNvPr id="0" name="image95.jpg" title="圖片"/>
        <xdr:cNvPicPr preferRelativeResize="0"/>
      </xdr:nvPicPr>
      <xdr:blipFill>
        <a:blip cstate="print" r:embed="rId23"/>
        <a:stretch>
          <a:fillRect/>
        </a:stretch>
      </xdr:blipFill>
      <xdr:spPr>
        <a:prstGeom prst="rect">
          <a:avLst/>
        </a:prstGeom>
        <a:noFill/>
      </xdr:spPr>
    </xdr:pic>
    <xdr:clientData fLocksWithSheet="0"/>
  </xdr:oneCellAnchor>
  <xdr:oneCellAnchor>
    <xdr:from>
      <xdr:col>23</xdr:col>
      <xdr:colOff>19050</xdr:colOff>
      <xdr:row>62</xdr:row>
      <xdr:rowOff>209550</xdr:rowOff>
    </xdr:from>
    <xdr:ext cx="1466850" cy="1285875"/>
    <xdr:pic>
      <xdr:nvPicPr>
        <xdr:cNvPr id="0" name="image18.jpg" title="圖片"/>
        <xdr:cNvPicPr preferRelativeResize="0"/>
      </xdr:nvPicPr>
      <xdr:blipFill>
        <a:blip cstate="print" r:embed="rId24"/>
        <a:stretch>
          <a:fillRect/>
        </a:stretch>
      </xdr:blipFill>
      <xdr:spPr>
        <a:prstGeom prst="rect">
          <a:avLst/>
        </a:prstGeom>
        <a:noFill/>
      </xdr:spPr>
    </xdr:pic>
    <xdr:clientData fLocksWithSheet="0"/>
  </xdr:oneCellAnchor>
  <xdr:oneCellAnchor>
    <xdr:from>
      <xdr:col>28</xdr:col>
      <xdr:colOff>19050</xdr:colOff>
      <xdr:row>62</xdr:row>
      <xdr:rowOff>209550</xdr:rowOff>
    </xdr:from>
    <xdr:ext cx="1466850" cy="1285875"/>
    <xdr:pic>
      <xdr:nvPicPr>
        <xdr:cNvPr id="0" name="image39.jpg"/>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161925</xdr:colOff>
      <xdr:row>69</xdr:row>
      <xdr:rowOff>209550</xdr:rowOff>
    </xdr:from>
    <xdr:ext cx="1466850" cy="1285875"/>
    <xdr:pic>
      <xdr:nvPicPr>
        <xdr:cNvPr id="0" name="image45.jpg" title="圖片"/>
        <xdr:cNvPicPr preferRelativeResize="0"/>
      </xdr:nvPicPr>
      <xdr:blipFill>
        <a:blip cstate="print" r:embed="rId26"/>
        <a:stretch>
          <a:fillRect/>
        </a:stretch>
      </xdr:blipFill>
      <xdr:spPr>
        <a:prstGeom prst="rect">
          <a:avLst/>
        </a:prstGeom>
        <a:noFill/>
      </xdr:spPr>
    </xdr:pic>
    <xdr:clientData fLocksWithSheet="0"/>
  </xdr:oneCellAnchor>
  <xdr:oneCellAnchor>
    <xdr:from>
      <xdr:col>23</xdr:col>
      <xdr:colOff>28575</xdr:colOff>
      <xdr:row>69</xdr:row>
      <xdr:rowOff>209550</xdr:rowOff>
    </xdr:from>
    <xdr:ext cx="1466850" cy="1285875"/>
    <xdr:pic>
      <xdr:nvPicPr>
        <xdr:cNvPr id="0" name="image9.jpg"/>
        <xdr:cNvPicPr preferRelativeResize="0"/>
      </xdr:nvPicPr>
      <xdr:blipFill>
        <a:blip cstate="print" r:embed="rId27"/>
        <a:stretch>
          <a:fillRect/>
        </a:stretch>
      </xdr:blipFill>
      <xdr:spPr>
        <a:prstGeom prst="rect">
          <a:avLst/>
        </a:prstGeom>
        <a:noFill/>
      </xdr:spPr>
    </xdr:pic>
    <xdr:clientData fLocksWithSheet="0"/>
  </xdr:oneCellAnchor>
  <xdr:oneCellAnchor>
    <xdr:from>
      <xdr:col>28</xdr:col>
      <xdr:colOff>19050</xdr:colOff>
      <xdr:row>69</xdr:row>
      <xdr:rowOff>209550</xdr:rowOff>
    </xdr:from>
    <xdr:ext cx="1466850" cy="1285875"/>
    <xdr:pic>
      <xdr:nvPicPr>
        <xdr:cNvPr id="0" name="image10.jpg"/>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161925</xdr:colOff>
      <xdr:row>75</xdr:row>
      <xdr:rowOff>209550</xdr:rowOff>
    </xdr:from>
    <xdr:ext cx="1466850" cy="1285875"/>
    <xdr:pic>
      <xdr:nvPicPr>
        <xdr:cNvPr id="0" name="image81.jpg" title="圖片"/>
        <xdr:cNvPicPr preferRelativeResize="0"/>
      </xdr:nvPicPr>
      <xdr:blipFill>
        <a:blip cstate="print" r:embed="rId29"/>
        <a:stretch>
          <a:fillRect/>
        </a:stretch>
      </xdr:blipFill>
      <xdr:spPr>
        <a:prstGeom prst="rect">
          <a:avLst/>
        </a:prstGeom>
        <a:noFill/>
      </xdr:spPr>
    </xdr:pic>
    <xdr:clientData fLocksWithSheet="0"/>
  </xdr:oneCellAnchor>
  <xdr:oneCellAnchor>
    <xdr:from>
      <xdr:col>23</xdr:col>
      <xdr:colOff>28575</xdr:colOff>
      <xdr:row>75</xdr:row>
      <xdr:rowOff>209550</xdr:rowOff>
    </xdr:from>
    <xdr:ext cx="1466850" cy="1285875"/>
    <xdr:pic>
      <xdr:nvPicPr>
        <xdr:cNvPr id="0" name="image20.jpg"/>
        <xdr:cNvPicPr preferRelativeResize="0"/>
      </xdr:nvPicPr>
      <xdr:blipFill>
        <a:blip cstate="print" r:embed="rId30"/>
        <a:stretch>
          <a:fillRect/>
        </a:stretch>
      </xdr:blipFill>
      <xdr:spPr>
        <a:prstGeom prst="rect">
          <a:avLst/>
        </a:prstGeom>
        <a:noFill/>
      </xdr:spPr>
    </xdr:pic>
    <xdr:clientData fLocksWithSheet="0"/>
  </xdr:oneCellAnchor>
  <xdr:oneCellAnchor>
    <xdr:from>
      <xdr:col>28</xdr:col>
      <xdr:colOff>19050</xdr:colOff>
      <xdr:row>75</xdr:row>
      <xdr:rowOff>209550</xdr:rowOff>
    </xdr:from>
    <xdr:ext cx="1466850" cy="1285875"/>
    <xdr:pic>
      <xdr:nvPicPr>
        <xdr:cNvPr id="0" name="image28.jpg"/>
        <xdr:cNvPicPr preferRelativeResize="0"/>
      </xdr:nvPicPr>
      <xdr:blipFill>
        <a:blip cstate="print" r:embed="rId31"/>
        <a:stretch>
          <a:fillRect/>
        </a:stretch>
      </xdr:blipFill>
      <xdr:spPr>
        <a:prstGeom prst="rect">
          <a:avLst/>
        </a:prstGeom>
        <a:noFill/>
      </xdr:spPr>
    </xdr:pic>
    <xdr:clientData fLocksWithSheet="0"/>
  </xdr:oneCellAnchor>
  <xdr:oneCellAnchor>
    <xdr:from>
      <xdr:col>18</xdr:col>
      <xdr:colOff>161925</xdr:colOff>
      <xdr:row>80</xdr:row>
      <xdr:rowOff>209550</xdr:rowOff>
    </xdr:from>
    <xdr:ext cx="1466850" cy="1285875"/>
    <xdr:pic>
      <xdr:nvPicPr>
        <xdr:cNvPr id="0" name="image3.jpg" title="圖片"/>
        <xdr:cNvPicPr preferRelativeResize="0"/>
      </xdr:nvPicPr>
      <xdr:blipFill>
        <a:blip cstate="print" r:embed="rId32"/>
        <a:stretch>
          <a:fillRect/>
        </a:stretch>
      </xdr:blipFill>
      <xdr:spPr>
        <a:prstGeom prst="rect">
          <a:avLst/>
        </a:prstGeom>
        <a:noFill/>
      </xdr:spPr>
    </xdr:pic>
    <xdr:clientData fLocksWithSheet="0"/>
  </xdr:oneCellAnchor>
  <xdr:oneCellAnchor>
    <xdr:from>
      <xdr:col>23</xdr:col>
      <xdr:colOff>28575</xdr:colOff>
      <xdr:row>80</xdr:row>
      <xdr:rowOff>209550</xdr:rowOff>
    </xdr:from>
    <xdr:ext cx="1466850" cy="1285875"/>
    <xdr:pic>
      <xdr:nvPicPr>
        <xdr:cNvPr id="0" name="image14.jpg"/>
        <xdr:cNvPicPr preferRelativeResize="0"/>
      </xdr:nvPicPr>
      <xdr:blipFill>
        <a:blip cstate="print" r:embed="rId33"/>
        <a:stretch>
          <a:fillRect/>
        </a:stretch>
      </xdr:blipFill>
      <xdr:spPr>
        <a:prstGeom prst="rect">
          <a:avLst/>
        </a:prstGeom>
        <a:noFill/>
      </xdr:spPr>
    </xdr:pic>
    <xdr:clientData fLocksWithSheet="0"/>
  </xdr:oneCellAnchor>
  <xdr:oneCellAnchor>
    <xdr:from>
      <xdr:col>28</xdr:col>
      <xdr:colOff>19050</xdr:colOff>
      <xdr:row>80</xdr:row>
      <xdr:rowOff>209550</xdr:rowOff>
    </xdr:from>
    <xdr:ext cx="1466850" cy="1285875"/>
    <xdr:pic>
      <xdr:nvPicPr>
        <xdr:cNvPr id="0" name="image63.jpg"/>
        <xdr:cNvPicPr preferRelativeResize="0"/>
      </xdr:nvPicPr>
      <xdr:blipFill>
        <a:blip cstate="print" r:embed="rId34"/>
        <a:stretch>
          <a:fillRect/>
        </a:stretch>
      </xdr:blipFill>
      <xdr:spPr>
        <a:prstGeom prst="rect">
          <a:avLst/>
        </a:prstGeom>
        <a:noFill/>
      </xdr:spPr>
    </xdr:pic>
    <xdr:clientData fLocksWithSheet="0"/>
  </xdr:oneCellAnchor>
  <xdr:oneCellAnchor>
    <xdr:from>
      <xdr:col>18</xdr:col>
      <xdr:colOff>161925</xdr:colOff>
      <xdr:row>88</xdr:row>
      <xdr:rowOff>209550</xdr:rowOff>
    </xdr:from>
    <xdr:ext cx="1466850" cy="1285875"/>
    <xdr:pic>
      <xdr:nvPicPr>
        <xdr:cNvPr id="0" name="image57.jpg" title="圖片"/>
        <xdr:cNvPicPr preferRelativeResize="0"/>
      </xdr:nvPicPr>
      <xdr:blipFill>
        <a:blip cstate="print" r:embed="rId35"/>
        <a:stretch>
          <a:fillRect/>
        </a:stretch>
      </xdr:blipFill>
      <xdr:spPr>
        <a:prstGeom prst="rect">
          <a:avLst/>
        </a:prstGeom>
        <a:noFill/>
      </xdr:spPr>
    </xdr:pic>
    <xdr:clientData fLocksWithSheet="0"/>
  </xdr:oneCellAnchor>
  <xdr:oneCellAnchor>
    <xdr:from>
      <xdr:col>23</xdr:col>
      <xdr:colOff>28575</xdr:colOff>
      <xdr:row>88</xdr:row>
      <xdr:rowOff>209550</xdr:rowOff>
    </xdr:from>
    <xdr:ext cx="1466850" cy="1285875"/>
    <xdr:pic>
      <xdr:nvPicPr>
        <xdr:cNvPr id="0" name="image60.jpg"/>
        <xdr:cNvPicPr preferRelativeResize="0"/>
      </xdr:nvPicPr>
      <xdr:blipFill>
        <a:blip cstate="print" r:embed="rId36"/>
        <a:stretch>
          <a:fillRect/>
        </a:stretch>
      </xdr:blipFill>
      <xdr:spPr>
        <a:prstGeom prst="rect">
          <a:avLst/>
        </a:prstGeom>
        <a:noFill/>
      </xdr:spPr>
    </xdr:pic>
    <xdr:clientData fLocksWithSheet="0"/>
  </xdr:oneCellAnchor>
  <xdr:oneCellAnchor>
    <xdr:from>
      <xdr:col>28</xdr:col>
      <xdr:colOff>19050</xdr:colOff>
      <xdr:row>88</xdr:row>
      <xdr:rowOff>209550</xdr:rowOff>
    </xdr:from>
    <xdr:ext cx="1466850" cy="1285875"/>
    <xdr:pic>
      <xdr:nvPicPr>
        <xdr:cNvPr id="0" name="image75.jpg"/>
        <xdr:cNvPicPr preferRelativeResize="0"/>
      </xdr:nvPicPr>
      <xdr:blipFill>
        <a:blip cstate="print" r:embed="rId37"/>
        <a:stretch>
          <a:fillRect/>
        </a:stretch>
      </xdr:blipFill>
      <xdr:spPr>
        <a:prstGeom prst="rect">
          <a:avLst/>
        </a:prstGeom>
        <a:noFill/>
      </xdr:spPr>
    </xdr:pic>
    <xdr:clientData fLocksWithSheet="0"/>
  </xdr:oneCellAnchor>
  <xdr:oneCellAnchor>
    <xdr:from>
      <xdr:col>18</xdr:col>
      <xdr:colOff>114300</xdr:colOff>
      <xdr:row>96</xdr:row>
      <xdr:rowOff>209550</xdr:rowOff>
    </xdr:from>
    <xdr:ext cx="1466850" cy="1285875"/>
    <xdr:pic>
      <xdr:nvPicPr>
        <xdr:cNvPr id="0" name="image40.jpg" title="圖片"/>
        <xdr:cNvPicPr preferRelativeResize="0"/>
      </xdr:nvPicPr>
      <xdr:blipFill>
        <a:blip cstate="print" r:embed="rId38"/>
        <a:stretch>
          <a:fillRect/>
        </a:stretch>
      </xdr:blipFill>
      <xdr:spPr>
        <a:prstGeom prst="rect">
          <a:avLst/>
        </a:prstGeom>
        <a:noFill/>
      </xdr:spPr>
    </xdr:pic>
    <xdr:clientData fLocksWithSheet="0"/>
  </xdr:oneCellAnchor>
  <xdr:oneCellAnchor>
    <xdr:from>
      <xdr:col>23</xdr:col>
      <xdr:colOff>28575</xdr:colOff>
      <xdr:row>96</xdr:row>
      <xdr:rowOff>209550</xdr:rowOff>
    </xdr:from>
    <xdr:ext cx="1466850" cy="1285875"/>
    <xdr:pic>
      <xdr:nvPicPr>
        <xdr:cNvPr id="0" name="image21.jpg"/>
        <xdr:cNvPicPr preferRelativeResize="0"/>
      </xdr:nvPicPr>
      <xdr:blipFill>
        <a:blip cstate="print" r:embed="rId39"/>
        <a:stretch>
          <a:fillRect/>
        </a:stretch>
      </xdr:blipFill>
      <xdr:spPr>
        <a:prstGeom prst="rect">
          <a:avLst/>
        </a:prstGeom>
        <a:noFill/>
      </xdr:spPr>
    </xdr:pic>
    <xdr:clientData fLocksWithSheet="0"/>
  </xdr:oneCellAnchor>
  <xdr:oneCellAnchor>
    <xdr:from>
      <xdr:col>19</xdr:col>
      <xdr:colOff>0</xdr:colOff>
      <xdr:row>104</xdr:row>
      <xdr:rowOff>209550</xdr:rowOff>
    </xdr:from>
    <xdr:ext cx="2266950" cy="1323975"/>
    <xdr:pic>
      <xdr:nvPicPr>
        <xdr:cNvPr id="0" name="image23.jpg"/>
        <xdr:cNvPicPr preferRelativeResize="0"/>
      </xdr:nvPicPr>
      <xdr:blipFill>
        <a:blip cstate="print" r:embed="rId40"/>
        <a:stretch>
          <a:fillRect/>
        </a:stretch>
      </xdr:blipFill>
      <xdr:spPr>
        <a:prstGeom prst="rect">
          <a:avLst/>
        </a:prstGeom>
        <a:noFill/>
      </xdr:spPr>
    </xdr:pic>
    <xdr:clientData fLocksWithSheet="0"/>
  </xdr:oneCellAnchor>
  <xdr:oneCellAnchor>
    <xdr:from>
      <xdr:col>26</xdr:col>
      <xdr:colOff>0</xdr:colOff>
      <xdr:row>104</xdr:row>
      <xdr:rowOff>209550</xdr:rowOff>
    </xdr:from>
    <xdr:ext cx="2266950" cy="1323975"/>
    <xdr:pic>
      <xdr:nvPicPr>
        <xdr:cNvPr id="0" name="image5.jpg"/>
        <xdr:cNvPicPr preferRelativeResize="0"/>
      </xdr:nvPicPr>
      <xdr:blipFill>
        <a:blip cstate="print" r:embed="rId41"/>
        <a:stretch>
          <a:fillRect/>
        </a:stretch>
      </xdr:blipFill>
      <xdr:spPr>
        <a:prstGeom prst="rect">
          <a:avLst/>
        </a:prstGeom>
        <a:noFill/>
      </xdr:spPr>
    </xdr:pic>
    <xdr:clientData fLocksWithSheet="0"/>
  </xdr:oneCellAnchor>
  <xdr:oneCellAnchor>
    <xdr:from>
      <xdr:col>19</xdr:col>
      <xdr:colOff>0</xdr:colOff>
      <xdr:row>111</xdr:row>
      <xdr:rowOff>209550</xdr:rowOff>
    </xdr:from>
    <xdr:ext cx="2266950" cy="1323975"/>
    <xdr:pic>
      <xdr:nvPicPr>
        <xdr:cNvPr id="0" name="image47.jpg"/>
        <xdr:cNvPicPr preferRelativeResize="0"/>
      </xdr:nvPicPr>
      <xdr:blipFill>
        <a:blip cstate="print" r:embed="rId42"/>
        <a:stretch>
          <a:fillRect/>
        </a:stretch>
      </xdr:blipFill>
      <xdr:spPr>
        <a:prstGeom prst="rect">
          <a:avLst/>
        </a:prstGeom>
        <a:noFill/>
      </xdr:spPr>
    </xdr:pic>
    <xdr:clientData fLocksWithSheet="0"/>
  </xdr:oneCellAnchor>
  <xdr:oneCellAnchor>
    <xdr:from>
      <xdr:col>26</xdr:col>
      <xdr:colOff>0</xdr:colOff>
      <xdr:row>111</xdr:row>
      <xdr:rowOff>209550</xdr:rowOff>
    </xdr:from>
    <xdr:ext cx="2266950" cy="1323975"/>
    <xdr:pic>
      <xdr:nvPicPr>
        <xdr:cNvPr id="0" name="image32.jpg"/>
        <xdr:cNvPicPr preferRelativeResize="0"/>
      </xdr:nvPicPr>
      <xdr:blipFill>
        <a:blip cstate="print" r:embed="rId43"/>
        <a:stretch>
          <a:fillRect/>
        </a:stretch>
      </xdr:blipFill>
      <xdr:spPr>
        <a:prstGeom prst="rect">
          <a:avLst/>
        </a:prstGeom>
        <a:noFill/>
      </xdr:spPr>
    </xdr:pic>
    <xdr:clientData fLocksWithSheet="0"/>
  </xdr:oneCellAnchor>
  <xdr:oneCellAnchor>
    <xdr:from>
      <xdr:col>19</xdr:col>
      <xdr:colOff>0</xdr:colOff>
      <xdr:row>119</xdr:row>
      <xdr:rowOff>209550</xdr:rowOff>
    </xdr:from>
    <xdr:ext cx="2266950" cy="1323975"/>
    <xdr:pic>
      <xdr:nvPicPr>
        <xdr:cNvPr id="0" name="image42.jpg"/>
        <xdr:cNvPicPr preferRelativeResize="0"/>
      </xdr:nvPicPr>
      <xdr:blipFill>
        <a:blip cstate="print" r:embed="rId44"/>
        <a:stretch>
          <a:fillRect/>
        </a:stretch>
      </xdr:blipFill>
      <xdr:spPr>
        <a:prstGeom prst="rect">
          <a:avLst/>
        </a:prstGeom>
        <a:noFill/>
      </xdr:spPr>
    </xdr:pic>
    <xdr:clientData fLocksWithSheet="0"/>
  </xdr:oneCellAnchor>
  <xdr:oneCellAnchor>
    <xdr:from>
      <xdr:col>26</xdr:col>
      <xdr:colOff>0</xdr:colOff>
      <xdr:row>119</xdr:row>
      <xdr:rowOff>209550</xdr:rowOff>
    </xdr:from>
    <xdr:ext cx="2266950" cy="1323975"/>
    <xdr:pic>
      <xdr:nvPicPr>
        <xdr:cNvPr id="0" name="image59.jpg"/>
        <xdr:cNvPicPr preferRelativeResize="0"/>
      </xdr:nvPicPr>
      <xdr:blipFill>
        <a:blip cstate="print" r:embed="rId45"/>
        <a:stretch>
          <a:fillRect/>
        </a:stretch>
      </xdr:blipFill>
      <xdr:spPr>
        <a:prstGeom prst="rect">
          <a:avLst/>
        </a:prstGeom>
        <a:noFill/>
      </xdr:spPr>
    </xdr:pic>
    <xdr:clientData fLocksWithSheet="0"/>
  </xdr:oneCellAnchor>
  <xdr:oneCellAnchor>
    <xdr:from>
      <xdr:col>19</xdr:col>
      <xdr:colOff>0</xdr:colOff>
      <xdr:row>126</xdr:row>
      <xdr:rowOff>209550</xdr:rowOff>
    </xdr:from>
    <xdr:ext cx="2266950" cy="1323975"/>
    <xdr:pic>
      <xdr:nvPicPr>
        <xdr:cNvPr id="0" name="image22.jpg"/>
        <xdr:cNvPicPr preferRelativeResize="0"/>
      </xdr:nvPicPr>
      <xdr:blipFill>
        <a:blip cstate="print" r:embed="rId46"/>
        <a:stretch>
          <a:fillRect/>
        </a:stretch>
      </xdr:blipFill>
      <xdr:spPr>
        <a:prstGeom prst="rect">
          <a:avLst/>
        </a:prstGeom>
        <a:noFill/>
      </xdr:spPr>
    </xdr:pic>
    <xdr:clientData fLocksWithSheet="0"/>
  </xdr:oneCellAnchor>
  <xdr:oneCellAnchor>
    <xdr:from>
      <xdr:col>26</xdr:col>
      <xdr:colOff>0</xdr:colOff>
      <xdr:row>126</xdr:row>
      <xdr:rowOff>209550</xdr:rowOff>
    </xdr:from>
    <xdr:ext cx="2266950" cy="1323975"/>
    <xdr:pic>
      <xdr:nvPicPr>
        <xdr:cNvPr id="0" name="image53.jpg"/>
        <xdr:cNvPicPr preferRelativeResize="0"/>
      </xdr:nvPicPr>
      <xdr:blipFill>
        <a:blip cstate="print" r:embed="rId47"/>
        <a:stretch>
          <a:fillRect/>
        </a:stretch>
      </xdr:blipFill>
      <xdr:spPr>
        <a:prstGeom prst="rect">
          <a:avLst/>
        </a:prstGeom>
        <a:noFill/>
      </xdr:spPr>
    </xdr:pic>
    <xdr:clientData fLocksWithSheet="0"/>
  </xdr:oneCellAnchor>
  <xdr:oneCellAnchor>
    <xdr:from>
      <xdr:col>19</xdr:col>
      <xdr:colOff>0</xdr:colOff>
      <xdr:row>133</xdr:row>
      <xdr:rowOff>209550</xdr:rowOff>
    </xdr:from>
    <xdr:ext cx="2266950" cy="1323975"/>
    <xdr:pic>
      <xdr:nvPicPr>
        <xdr:cNvPr id="0" name="image61.jpg"/>
        <xdr:cNvPicPr preferRelativeResize="0"/>
      </xdr:nvPicPr>
      <xdr:blipFill>
        <a:blip cstate="print" r:embed="rId48"/>
        <a:stretch>
          <a:fillRect/>
        </a:stretch>
      </xdr:blipFill>
      <xdr:spPr>
        <a:prstGeom prst="rect">
          <a:avLst/>
        </a:prstGeom>
        <a:noFill/>
      </xdr:spPr>
    </xdr:pic>
    <xdr:clientData fLocksWithSheet="0"/>
  </xdr:oneCellAnchor>
  <xdr:oneCellAnchor>
    <xdr:from>
      <xdr:col>26</xdr:col>
      <xdr:colOff>0</xdr:colOff>
      <xdr:row>133</xdr:row>
      <xdr:rowOff>209550</xdr:rowOff>
    </xdr:from>
    <xdr:ext cx="2266950" cy="1323975"/>
    <xdr:pic>
      <xdr:nvPicPr>
        <xdr:cNvPr id="0" name="image13.jpg"/>
        <xdr:cNvPicPr preferRelativeResize="0"/>
      </xdr:nvPicPr>
      <xdr:blipFill>
        <a:blip cstate="print" r:embed="rId49"/>
        <a:stretch>
          <a:fillRect/>
        </a:stretch>
      </xdr:blipFill>
      <xdr:spPr>
        <a:prstGeom prst="rect">
          <a:avLst/>
        </a:prstGeom>
        <a:noFill/>
      </xdr:spPr>
    </xdr:pic>
    <xdr:clientData fLocksWithSheet="0"/>
  </xdr:oneCellAnchor>
  <xdr:oneCellAnchor>
    <xdr:from>
      <xdr:col>19</xdr:col>
      <xdr:colOff>0</xdr:colOff>
      <xdr:row>141</xdr:row>
      <xdr:rowOff>209550</xdr:rowOff>
    </xdr:from>
    <xdr:ext cx="2266950" cy="1323975"/>
    <xdr:pic>
      <xdr:nvPicPr>
        <xdr:cNvPr id="0" name="image31.jpg"/>
        <xdr:cNvPicPr preferRelativeResize="0"/>
      </xdr:nvPicPr>
      <xdr:blipFill>
        <a:blip cstate="print" r:embed="rId50"/>
        <a:stretch>
          <a:fillRect/>
        </a:stretch>
      </xdr:blipFill>
      <xdr:spPr>
        <a:prstGeom prst="rect">
          <a:avLst/>
        </a:prstGeom>
        <a:noFill/>
      </xdr:spPr>
    </xdr:pic>
    <xdr:clientData fLocksWithSheet="0"/>
  </xdr:oneCellAnchor>
  <xdr:oneCellAnchor>
    <xdr:from>
      <xdr:col>26</xdr:col>
      <xdr:colOff>0</xdr:colOff>
      <xdr:row>141</xdr:row>
      <xdr:rowOff>209550</xdr:rowOff>
    </xdr:from>
    <xdr:ext cx="2266950" cy="1323975"/>
    <xdr:pic>
      <xdr:nvPicPr>
        <xdr:cNvPr id="0" name="image16.jpg"/>
        <xdr:cNvPicPr preferRelativeResize="0"/>
      </xdr:nvPicPr>
      <xdr:blipFill>
        <a:blip cstate="print" r:embed="rId51"/>
        <a:stretch>
          <a:fillRect/>
        </a:stretch>
      </xdr:blipFill>
      <xdr:spPr>
        <a:prstGeom prst="rect">
          <a:avLst/>
        </a:prstGeom>
        <a:noFill/>
      </xdr:spPr>
    </xdr:pic>
    <xdr:clientData fLocksWithSheet="0"/>
  </xdr:oneCellAnchor>
  <xdr:oneCellAnchor>
    <xdr:from>
      <xdr:col>18</xdr:col>
      <xdr:colOff>161925</xdr:colOff>
      <xdr:row>151</xdr:row>
      <xdr:rowOff>295275</xdr:rowOff>
    </xdr:from>
    <xdr:ext cx="2266950" cy="1323975"/>
    <xdr:pic>
      <xdr:nvPicPr>
        <xdr:cNvPr id="0" name="image99.jpg" title="圖片"/>
        <xdr:cNvPicPr preferRelativeResize="0"/>
      </xdr:nvPicPr>
      <xdr:blipFill>
        <a:blip cstate="print" r:embed="rId52"/>
        <a:stretch>
          <a:fillRect/>
        </a:stretch>
      </xdr:blipFill>
      <xdr:spPr>
        <a:prstGeom prst="rect">
          <a:avLst/>
        </a:prstGeom>
        <a:noFill/>
      </xdr:spPr>
    </xdr:pic>
    <xdr:clientData fLocksWithSheet="0"/>
  </xdr:oneCellAnchor>
  <xdr:oneCellAnchor>
    <xdr:from>
      <xdr:col>19</xdr:col>
      <xdr:colOff>0</xdr:colOff>
      <xdr:row>160</xdr:row>
      <xdr:rowOff>209550</xdr:rowOff>
    </xdr:from>
    <xdr:ext cx="2266950" cy="1323975"/>
    <xdr:pic>
      <xdr:nvPicPr>
        <xdr:cNvPr id="0" name="image25.jpg"/>
        <xdr:cNvPicPr preferRelativeResize="0"/>
      </xdr:nvPicPr>
      <xdr:blipFill>
        <a:blip cstate="print" r:embed="rId53"/>
        <a:stretch>
          <a:fillRect/>
        </a:stretch>
      </xdr:blipFill>
      <xdr:spPr>
        <a:prstGeom prst="rect">
          <a:avLst/>
        </a:prstGeom>
        <a:noFill/>
      </xdr:spPr>
    </xdr:pic>
    <xdr:clientData fLocksWithSheet="0"/>
  </xdr:oneCellAnchor>
  <xdr:oneCellAnchor>
    <xdr:from>
      <xdr:col>26</xdr:col>
      <xdr:colOff>0</xdr:colOff>
      <xdr:row>160</xdr:row>
      <xdr:rowOff>209550</xdr:rowOff>
    </xdr:from>
    <xdr:ext cx="2266950" cy="1323975"/>
    <xdr:pic>
      <xdr:nvPicPr>
        <xdr:cNvPr id="0" name="image7.jpg"/>
        <xdr:cNvPicPr preferRelativeResize="0"/>
      </xdr:nvPicPr>
      <xdr:blipFill>
        <a:blip cstate="print" r:embed="rId54"/>
        <a:stretch>
          <a:fillRect/>
        </a:stretch>
      </xdr:blipFill>
      <xdr:spPr>
        <a:prstGeom prst="rect">
          <a:avLst/>
        </a:prstGeom>
        <a:noFill/>
      </xdr:spPr>
    </xdr:pic>
    <xdr:clientData fLocksWithSheet="0"/>
  </xdr:oneCellAnchor>
  <xdr:oneCellAnchor>
    <xdr:from>
      <xdr:col>19</xdr:col>
      <xdr:colOff>0</xdr:colOff>
      <xdr:row>166</xdr:row>
      <xdr:rowOff>209550</xdr:rowOff>
    </xdr:from>
    <xdr:ext cx="2266950" cy="1323975"/>
    <xdr:pic>
      <xdr:nvPicPr>
        <xdr:cNvPr id="0" name="image15.jpg"/>
        <xdr:cNvPicPr preferRelativeResize="0"/>
      </xdr:nvPicPr>
      <xdr:blipFill>
        <a:blip cstate="print" r:embed="rId55"/>
        <a:stretch>
          <a:fillRect/>
        </a:stretch>
      </xdr:blipFill>
      <xdr:spPr>
        <a:prstGeom prst="rect">
          <a:avLst/>
        </a:prstGeom>
        <a:noFill/>
      </xdr:spPr>
    </xdr:pic>
    <xdr:clientData fLocksWithSheet="0"/>
  </xdr:oneCellAnchor>
  <xdr:oneCellAnchor>
    <xdr:from>
      <xdr:col>26</xdr:col>
      <xdr:colOff>0</xdr:colOff>
      <xdr:row>166</xdr:row>
      <xdr:rowOff>209550</xdr:rowOff>
    </xdr:from>
    <xdr:ext cx="2266950" cy="1323975"/>
    <xdr:pic>
      <xdr:nvPicPr>
        <xdr:cNvPr id="0" name="image29.jpg"/>
        <xdr:cNvPicPr preferRelativeResize="0"/>
      </xdr:nvPicPr>
      <xdr:blipFill>
        <a:blip cstate="print" r:embed="rId56"/>
        <a:stretch>
          <a:fillRect/>
        </a:stretch>
      </xdr:blipFill>
      <xdr:spPr>
        <a:prstGeom prst="rect">
          <a:avLst/>
        </a:prstGeom>
        <a:noFill/>
      </xdr:spPr>
    </xdr:pic>
    <xdr:clientData fLocksWithSheet="0"/>
  </xdr:oneCellAnchor>
  <xdr:oneCellAnchor>
    <xdr:from>
      <xdr:col>19</xdr:col>
      <xdr:colOff>0</xdr:colOff>
      <xdr:row>173</xdr:row>
      <xdr:rowOff>209550</xdr:rowOff>
    </xdr:from>
    <xdr:ext cx="2266950" cy="1323975"/>
    <xdr:pic>
      <xdr:nvPicPr>
        <xdr:cNvPr id="0" name="image35.jpg"/>
        <xdr:cNvPicPr preferRelativeResize="0"/>
      </xdr:nvPicPr>
      <xdr:blipFill>
        <a:blip cstate="print" r:embed="rId57"/>
        <a:stretch>
          <a:fillRect/>
        </a:stretch>
      </xdr:blipFill>
      <xdr:spPr>
        <a:prstGeom prst="rect">
          <a:avLst/>
        </a:prstGeom>
        <a:noFill/>
      </xdr:spPr>
    </xdr:pic>
    <xdr:clientData fLocksWithSheet="0"/>
  </xdr:oneCellAnchor>
  <xdr:oneCellAnchor>
    <xdr:from>
      <xdr:col>26</xdr:col>
      <xdr:colOff>0</xdr:colOff>
      <xdr:row>173</xdr:row>
      <xdr:rowOff>209550</xdr:rowOff>
    </xdr:from>
    <xdr:ext cx="2266950" cy="1323975"/>
    <xdr:pic>
      <xdr:nvPicPr>
        <xdr:cNvPr id="0" name="image4.jpg"/>
        <xdr:cNvPicPr preferRelativeResize="0"/>
      </xdr:nvPicPr>
      <xdr:blipFill>
        <a:blip cstate="print" r:embed="rId58"/>
        <a:stretch>
          <a:fillRect/>
        </a:stretch>
      </xdr:blipFill>
      <xdr:spPr>
        <a:prstGeom prst="rect">
          <a:avLst/>
        </a:prstGeom>
        <a:noFill/>
      </xdr:spPr>
    </xdr:pic>
    <xdr:clientData fLocksWithSheet="0"/>
  </xdr:oneCellAnchor>
  <xdr:oneCellAnchor>
    <xdr:from>
      <xdr:col>19</xdr:col>
      <xdr:colOff>0</xdr:colOff>
      <xdr:row>179</xdr:row>
      <xdr:rowOff>209550</xdr:rowOff>
    </xdr:from>
    <xdr:ext cx="2266950" cy="1323975"/>
    <xdr:pic>
      <xdr:nvPicPr>
        <xdr:cNvPr id="0" name="image107.jpg"/>
        <xdr:cNvPicPr preferRelativeResize="0"/>
      </xdr:nvPicPr>
      <xdr:blipFill>
        <a:blip cstate="print" r:embed="rId59"/>
        <a:stretch>
          <a:fillRect/>
        </a:stretch>
      </xdr:blipFill>
      <xdr:spPr>
        <a:prstGeom prst="rect">
          <a:avLst/>
        </a:prstGeom>
        <a:noFill/>
      </xdr:spPr>
    </xdr:pic>
    <xdr:clientData fLocksWithSheet="0"/>
  </xdr:oneCellAnchor>
  <xdr:oneCellAnchor>
    <xdr:from>
      <xdr:col>26</xdr:col>
      <xdr:colOff>0</xdr:colOff>
      <xdr:row>179</xdr:row>
      <xdr:rowOff>209550</xdr:rowOff>
    </xdr:from>
    <xdr:ext cx="2266950" cy="1323975"/>
    <xdr:pic>
      <xdr:nvPicPr>
        <xdr:cNvPr id="0" name="image33.jpg"/>
        <xdr:cNvPicPr preferRelativeResize="0"/>
      </xdr:nvPicPr>
      <xdr:blipFill>
        <a:blip cstate="print" r:embed="rId60"/>
        <a:stretch>
          <a:fillRect/>
        </a:stretch>
      </xdr:blipFill>
      <xdr:spPr>
        <a:prstGeom prst="rect">
          <a:avLst/>
        </a:prstGeom>
        <a:noFill/>
      </xdr:spPr>
    </xdr:pic>
    <xdr:clientData fLocksWithSheet="0"/>
  </xdr:oneCellAnchor>
  <xdr:oneCellAnchor>
    <xdr:from>
      <xdr:col>19</xdr:col>
      <xdr:colOff>0</xdr:colOff>
      <xdr:row>185</xdr:row>
      <xdr:rowOff>209550</xdr:rowOff>
    </xdr:from>
    <xdr:ext cx="2266950" cy="1323975"/>
    <xdr:pic>
      <xdr:nvPicPr>
        <xdr:cNvPr id="0" name="image44.jpg"/>
        <xdr:cNvPicPr preferRelativeResize="0"/>
      </xdr:nvPicPr>
      <xdr:blipFill>
        <a:blip cstate="print" r:embed="rId61"/>
        <a:stretch>
          <a:fillRect/>
        </a:stretch>
      </xdr:blipFill>
      <xdr:spPr>
        <a:prstGeom prst="rect">
          <a:avLst/>
        </a:prstGeom>
        <a:noFill/>
      </xdr:spPr>
    </xdr:pic>
    <xdr:clientData fLocksWithSheet="0"/>
  </xdr:oneCellAnchor>
  <xdr:oneCellAnchor>
    <xdr:from>
      <xdr:col>26</xdr:col>
      <xdr:colOff>0</xdr:colOff>
      <xdr:row>185</xdr:row>
      <xdr:rowOff>209550</xdr:rowOff>
    </xdr:from>
    <xdr:ext cx="2266950" cy="1323975"/>
    <xdr:pic>
      <xdr:nvPicPr>
        <xdr:cNvPr id="0" name="image54.jpg"/>
        <xdr:cNvPicPr preferRelativeResize="0"/>
      </xdr:nvPicPr>
      <xdr:blipFill>
        <a:blip cstate="print" r:embed="rId62"/>
        <a:stretch>
          <a:fillRect/>
        </a:stretch>
      </xdr:blipFill>
      <xdr:spPr>
        <a:prstGeom prst="rect">
          <a:avLst/>
        </a:prstGeom>
        <a:noFill/>
      </xdr:spPr>
    </xdr:pic>
    <xdr:clientData fLocksWithSheet="0"/>
  </xdr:oneCellAnchor>
  <xdr:oneCellAnchor>
    <xdr:from>
      <xdr:col>19</xdr:col>
      <xdr:colOff>0</xdr:colOff>
      <xdr:row>192</xdr:row>
      <xdr:rowOff>209550</xdr:rowOff>
    </xdr:from>
    <xdr:ext cx="2266950" cy="1323975"/>
    <xdr:pic>
      <xdr:nvPicPr>
        <xdr:cNvPr id="0" name="image62.jpg"/>
        <xdr:cNvPicPr preferRelativeResize="0"/>
      </xdr:nvPicPr>
      <xdr:blipFill>
        <a:blip cstate="print" r:embed="rId63"/>
        <a:stretch>
          <a:fillRect/>
        </a:stretch>
      </xdr:blipFill>
      <xdr:spPr>
        <a:prstGeom prst="rect">
          <a:avLst/>
        </a:prstGeom>
        <a:noFill/>
      </xdr:spPr>
    </xdr:pic>
    <xdr:clientData fLocksWithSheet="0"/>
  </xdr:oneCellAnchor>
  <xdr:oneCellAnchor>
    <xdr:from>
      <xdr:col>26</xdr:col>
      <xdr:colOff>0</xdr:colOff>
      <xdr:row>192</xdr:row>
      <xdr:rowOff>209550</xdr:rowOff>
    </xdr:from>
    <xdr:ext cx="2266950" cy="1323975"/>
    <xdr:pic>
      <xdr:nvPicPr>
        <xdr:cNvPr id="0" name="image70.jpg"/>
        <xdr:cNvPicPr preferRelativeResize="0"/>
      </xdr:nvPicPr>
      <xdr:blipFill>
        <a:blip cstate="print" r:embed="rId64"/>
        <a:stretch>
          <a:fillRect/>
        </a:stretch>
      </xdr:blipFill>
      <xdr:spPr>
        <a:prstGeom prst="rect">
          <a:avLst/>
        </a:prstGeom>
        <a:noFill/>
      </xdr:spPr>
    </xdr:pic>
    <xdr:clientData fLocksWithSheet="0"/>
  </xdr:oneCellAnchor>
  <xdr:oneCellAnchor>
    <xdr:from>
      <xdr:col>19</xdr:col>
      <xdr:colOff>0</xdr:colOff>
      <xdr:row>200</xdr:row>
      <xdr:rowOff>209550</xdr:rowOff>
    </xdr:from>
    <xdr:ext cx="2266950" cy="1323975"/>
    <xdr:pic>
      <xdr:nvPicPr>
        <xdr:cNvPr id="0" name="image98.jpg"/>
        <xdr:cNvPicPr preferRelativeResize="0"/>
      </xdr:nvPicPr>
      <xdr:blipFill>
        <a:blip cstate="print" r:embed="rId65"/>
        <a:stretch>
          <a:fillRect/>
        </a:stretch>
      </xdr:blipFill>
      <xdr:spPr>
        <a:prstGeom prst="rect">
          <a:avLst/>
        </a:prstGeom>
        <a:noFill/>
      </xdr:spPr>
    </xdr:pic>
    <xdr:clientData fLocksWithSheet="0"/>
  </xdr:oneCellAnchor>
  <xdr:oneCellAnchor>
    <xdr:from>
      <xdr:col>19</xdr:col>
      <xdr:colOff>0</xdr:colOff>
      <xdr:row>208</xdr:row>
      <xdr:rowOff>209550</xdr:rowOff>
    </xdr:from>
    <xdr:ext cx="2266950" cy="1323975"/>
    <xdr:pic>
      <xdr:nvPicPr>
        <xdr:cNvPr id="0" name="image38.jpg"/>
        <xdr:cNvPicPr preferRelativeResize="0"/>
      </xdr:nvPicPr>
      <xdr:blipFill>
        <a:blip cstate="print" r:embed="rId66"/>
        <a:stretch>
          <a:fillRect/>
        </a:stretch>
      </xdr:blipFill>
      <xdr:spPr>
        <a:prstGeom prst="rect">
          <a:avLst/>
        </a:prstGeom>
        <a:noFill/>
      </xdr:spPr>
    </xdr:pic>
    <xdr:clientData fLocksWithSheet="0"/>
  </xdr:oneCellAnchor>
  <xdr:oneCellAnchor>
    <xdr:from>
      <xdr:col>26</xdr:col>
      <xdr:colOff>0</xdr:colOff>
      <xdr:row>208</xdr:row>
      <xdr:rowOff>209550</xdr:rowOff>
    </xdr:from>
    <xdr:ext cx="2266950" cy="1323975"/>
    <xdr:pic>
      <xdr:nvPicPr>
        <xdr:cNvPr id="0" name="image100.jpg"/>
        <xdr:cNvPicPr preferRelativeResize="0"/>
      </xdr:nvPicPr>
      <xdr:blipFill>
        <a:blip cstate="print" r:embed="rId67"/>
        <a:stretch>
          <a:fillRect/>
        </a:stretch>
      </xdr:blipFill>
      <xdr:spPr>
        <a:prstGeom prst="rect">
          <a:avLst/>
        </a:prstGeom>
        <a:noFill/>
      </xdr:spPr>
    </xdr:pic>
    <xdr:clientData fLocksWithSheet="0"/>
  </xdr:oneCellAnchor>
  <xdr:oneCellAnchor>
    <xdr:from>
      <xdr:col>19</xdr:col>
      <xdr:colOff>0</xdr:colOff>
      <xdr:row>217</xdr:row>
      <xdr:rowOff>209550</xdr:rowOff>
    </xdr:from>
    <xdr:ext cx="2266950" cy="1323975"/>
    <xdr:pic>
      <xdr:nvPicPr>
        <xdr:cNvPr id="0" name="image105.jpg"/>
        <xdr:cNvPicPr preferRelativeResize="0"/>
      </xdr:nvPicPr>
      <xdr:blipFill>
        <a:blip cstate="print" r:embed="rId68"/>
        <a:stretch>
          <a:fillRect/>
        </a:stretch>
      </xdr:blipFill>
      <xdr:spPr>
        <a:prstGeom prst="rect">
          <a:avLst/>
        </a:prstGeom>
        <a:noFill/>
      </xdr:spPr>
    </xdr:pic>
    <xdr:clientData fLocksWithSheet="0"/>
  </xdr:oneCellAnchor>
  <xdr:oneCellAnchor>
    <xdr:from>
      <xdr:col>19</xdr:col>
      <xdr:colOff>0</xdr:colOff>
      <xdr:row>225</xdr:row>
      <xdr:rowOff>209550</xdr:rowOff>
    </xdr:from>
    <xdr:ext cx="2266950" cy="1323975"/>
    <xdr:pic>
      <xdr:nvPicPr>
        <xdr:cNvPr id="0" name="image52.jpg"/>
        <xdr:cNvPicPr preferRelativeResize="0"/>
      </xdr:nvPicPr>
      <xdr:blipFill>
        <a:blip cstate="print" r:embed="rId69"/>
        <a:stretch>
          <a:fillRect/>
        </a:stretch>
      </xdr:blipFill>
      <xdr:spPr>
        <a:prstGeom prst="rect">
          <a:avLst/>
        </a:prstGeom>
        <a:noFill/>
      </xdr:spPr>
    </xdr:pic>
    <xdr:clientData fLocksWithSheet="0"/>
  </xdr:oneCellAnchor>
  <xdr:oneCellAnchor>
    <xdr:from>
      <xdr:col>26</xdr:col>
      <xdr:colOff>0</xdr:colOff>
      <xdr:row>225</xdr:row>
      <xdr:rowOff>209550</xdr:rowOff>
    </xdr:from>
    <xdr:ext cx="2266950" cy="1323975"/>
    <xdr:pic>
      <xdr:nvPicPr>
        <xdr:cNvPr id="0" name="image83.jpg"/>
        <xdr:cNvPicPr preferRelativeResize="0"/>
      </xdr:nvPicPr>
      <xdr:blipFill>
        <a:blip cstate="print" r:embed="rId70"/>
        <a:stretch>
          <a:fillRect/>
        </a:stretch>
      </xdr:blipFill>
      <xdr:spPr>
        <a:prstGeom prst="rect">
          <a:avLst/>
        </a:prstGeom>
        <a:noFill/>
      </xdr:spPr>
    </xdr:pic>
    <xdr:clientData fLocksWithSheet="0"/>
  </xdr:oneCellAnchor>
  <xdr:oneCellAnchor>
    <xdr:from>
      <xdr:col>18</xdr:col>
      <xdr:colOff>161925</xdr:colOff>
      <xdr:row>232</xdr:row>
      <xdr:rowOff>200025</xdr:rowOff>
    </xdr:from>
    <xdr:ext cx="1076325" cy="1257300"/>
    <xdr:pic>
      <xdr:nvPicPr>
        <xdr:cNvPr id="0" name="image106.jpg" title="圖片"/>
        <xdr:cNvPicPr preferRelativeResize="0"/>
      </xdr:nvPicPr>
      <xdr:blipFill>
        <a:blip cstate="print" r:embed="rId71"/>
        <a:stretch>
          <a:fillRect/>
        </a:stretch>
      </xdr:blipFill>
      <xdr:spPr>
        <a:prstGeom prst="rect">
          <a:avLst/>
        </a:prstGeom>
        <a:noFill/>
      </xdr:spPr>
    </xdr:pic>
    <xdr:clientData fLocksWithSheet="0"/>
  </xdr:oneCellAnchor>
  <xdr:oneCellAnchor>
    <xdr:from>
      <xdr:col>22</xdr:col>
      <xdr:colOff>28575</xdr:colOff>
      <xdr:row>232</xdr:row>
      <xdr:rowOff>209550</xdr:rowOff>
    </xdr:from>
    <xdr:ext cx="1076325" cy="1257300"/>
    <xdr:pic>
      <xdr:nvPicPr>
        <xdr:cNvPr id="0" name="image106.jpg"/>
        <xdr:cNvPicPr preferRelativeResize="0"/>
      </xdr:nvPicPr>
      <xdr:blipFill>
        <a:blip cstate="print" r:embed="rId71"/>
        <a:stretch>
          <a:fillRect/>
        </a:stretch>
      </xdr:blipFill>
      <xdr:spPr>
        <a:prstGeom prst="rect">
          <a:avLst/>
        </a:prstGeom>
        <a:noFill/>
      </xdr:spPr>
    </xdr:pic>
    <xdr:clientData fLocksWithSheet="0"/>
  </xdr:oneCellAnchor>
  <xdr:oneCellAnchor>
    <xdr:from>
      <xdr:col>26</xdr:col>
      <xdr:colOff>0</xdr:colOff>
      <xdr:row>232</xdr:row>
      <xdr:rowOff>209550</xdr:rowOff>
    </xdr:from>
    <xdr:ext cx="1076325" cy="1257300"/>
    <xdr:pic>
      <xdr:nvPicPr>
        <xdr:cNvPr id="0" name="image106.jpg"/>
        <xdr:cNvPicPr preferRelativeResize="0"/>
      </xdr:nvPicPr>
      <xdr:blipFill>
        <a:blip cstate="print" r:embed="rId71"/>
        <a:stretch>
          <a:fillRect/>
        </a:stretch>
      </xdr:blipFill>
      <xdr:spPr>
        <a:prstGeom prst="rect">
          <a:avLst/>
        </a:prstGeom>
        <a:noFill/>
      </xdr:spPr>
    </xdr:pic>
    <xdr:clientData fLocksWithSheet="0"/>
  </xdr:oneCellAnchor>
  <xdr:oneCellAnchor>
    <xdr:from>
      <xdr:col>29</xdr:col>
      <xdr:colOff>28575</xdr:colOff>
      <xdr:row>232</xdr:row>
      <xdr:rowOff>209550</xdr:rowOff>
    </xdr:from>
    <xdr:ext cx="1076325" cy="1257300"/>
    <xdr:pic>
      <xdr:nvPicPr>
        <xdr:cNvPr id="0" name="image106.jpg"/>
        <xdr:cNvPicPr preferRelativeResize="0"/>
      </xdr:nvPicPr>
      <xdr:blipFill>
        <a:blip cstate="print" r:embed="rId71"/>
        <a:stretch>
          <a:fillRect/>
        </a:stretch>
      </xdr:blipFill>
      <xdr:spPr>
        <a:prstGeom prst="rect">
          <a:avLst/>
        </a:prstGeom>
        <a:noFill/>
      </xdr:spPr>
    </xdr:pic>
    <xdr:clientData fLocksWithSheet="0"/>
  </xdr:oneCellAnchor>
  <xdr:oneCellAnchor>
    <xdr:from>
      <xdr:col>19</xdr:col>
      <xdr:colOff>0</xdr:colOff>
      <xdr:row>238</xdr:row>
      <xdr:rowOff>209550</xdr:rowOff>
    </xdr:from>
    <xdr:ext cx="4762500" cy="1704975"/>
    <xdr:pic>
      <xdr:nvPicPr>
        <xdr:cNvPr id="0" name="image78.jpg"/>
        <xdr:cNvPicPr preferRelativeResize="0"/>
      </xdr:nvPicPr>
      <xdr:blipFill>
        <a:blip cstate="print" r:embed="rId72"/>
        <a:stretch>
          <a:fillRect/>
        </a:stretch>
      </xdr:blipFill>
      <xdr:spPr>
        <a:prstGeom prst="rect">
          <a:avLst/>
        </a:prstGeom>
        <a:noFill/>
      </xdr:spPr>
    </xdr:pic>
    <xdr:clientData fLocksWithSheet="0"/>
  </xdr:oneCellAnchor>
  <xdr:oneCellAnchor>
    <xdr:from>
      <xdr:col>19</xdr:col>
      <xdr:colOff>0</xdr:colOff>
      <xdr:row>247</xdr:row>
      <xdr:rowOff>209550</xdr:rowOff>
    </xdr:from>
    <xdr:ext cx="4762500" cy="1704975"/>
    <xdr:pic>
      <xdr:nvPicPr>
        <xdr:cNvPr id="0" name="image49.jpg"/>
        <xdr:cNvPicPr preferRelativeResize="0"/>
      </xdr:nvPicPr>
      <xdr:blipFill>
        <a:blip cstate="print" r:embed="rId73"/>
        <a:stretch>
          <a:fillRect/>
        </a:stretch>
      </xdr:blipFill>
      <xdr:spPr>
        <a:prstGeom prst="rect">
          <a:avLst/>
        </a:prstGeom>
        <a:noFill/>
      </xdr:spPr>
    </xdr:pic>
    <xdr:clientData fLocksWithSheet="0"/>
  </xdr:oneCellAnchor>
  <xdr:oneCellAnchor>
    <xdr:from>
      <xdr:col>19</xdr:col>
      <xdr:colOff>0</xdr:colOff>
      <xdr:row>256</xdr:row>
      <xdr:rowOff>209550</xdr:rowOff>
    </xdr:from>
    <xdr:ext cx="4762500" cy="1704975"/>
    <xdr:pic>
      <xdr:nvPicPr>
        <xdr:cNvPr id="0" name="image65.jpg"/>
        <xdr:cNvPicPr preferRelativeResize="0"/>
      </xdr:nvPicPr>
      <xdr:blipFill>
        <a:blip cstate="print" r:embed="rId74"/>
        <a:stretch>
          <a:fillRect/>
        </a:stretch>
      </xdr:blipFill>
      <xdr:spPr>
        <a:prstGeom prst="rect">
          <a:avLst/>
        </a:prstGeom>
        <a:noFill/>
      </xdr:spPr>
    </xdr:pic>
    <xdr:clientData fLocksWithSheet="0"/>
  </xdr:oneCellAnchor>
  <xdr:oneCellAnchor>
    <xdr:from>
      <xdr:col>19</xdr:col>
      <xdr:colOff>0</xdr:colOff>
      <xdr:row>266</xdr:row>
      <xdr:rowOff>209550</xdr:rowOff>
    </xdr:from>
    <xdr:ext cx="4762500" cy="1704975"/>
    <xdr:pic>
      <xdr:nvPicPr>
        <xdr:cNvPr id="0" name="image76.jpg"/>
        <xdr:cNvPicPr preferRelativeResize="0"/>
      </xdr:nvPicPr>
      <xdr:blipFill>
        <a:blip cstate="print" r:embed="rId75"/>
        <a:stretch>
          <a:fillRect/>
        </a:stretch>
      </xdr:blipFill>
      <xdr:spPr>
        <a:prstGeom prst="rect">
          <a:avLst/>
        </a:prstGeom>
        <a:noFill/>
      </xdr:spPr>
    </xdr:pic>
    <xdr:clientData fLocksWithSheet="0"/>
  </xdr:oneCellAnchor>
  <xdr:oneCellAnchor>
    <xdr:from>
      <xdr:col>19</xdr:col>
      <xdr:colOff>0</xdr:colOff>
      <xdr:row>274</xdr:row>
      <xdr:rowOff>209550</xdr:rowOff>
    </xdr:from>
    <xdr:ext cx="4762500" cy="1704975"/>
    <xdr:pic>
      <xdr:nvPicPr>
        <xdr:cNvPr id="0" name="image72.jpg"/>
        <xdr:cNvPicPr preferRelativeResize="0"/>
      </xdr:nvPicPr>
      <xdr:blipFill>
        <a:blip cstate="print" r:embed="rId76"/>
        <a:stretch>
          <a:fillRect/>
        </a:stretch>
      </xdr:blipFill>
      <xdr:spPr>
        <a:prstGeom prst="rect">
          <a:avLst/>
        </a:prstGeom>
        <a:noFill/>
      </xdr:spPr>
    </xdr:pic>
    <xdr:clientData fLocksWithSheet="0"/>
  </xdr:oneCellAnchor>
  <xdr:oneCellAnchor>
    <xdr:from>
      <xdr:col>19</xdr:col>
      <xdr:colOff>0</xdr:colOff>
      <xdr:row>282</xdr:row>
      <xdr:rowOff>209550</xdr:rowOff>
    </xdr:from>
    <xdr:ext cx="4762500" cy="476250"/>
    <xdr:pic>
      <xdr:nvPicPr>
        <xdr:cNvPr id="0" name="image82.jpg"/>
        <xdr:cNvPicPr preferRelativeResize="0"/>
      </xdr:nvPicPr>
      <xdr:blipFill>
        <a:blip cstate="print" r:embed="rId77"/>
        <a:stretch>
          <a:fillRect/>
        </a:stretch>
      </xdr:blipFill>
      <xdr:spPr>
        <a:prstGeom prst="rect">
          <a:avLst/>
        </a:prstGeom>
        <a:noFill/>
      </xdr:spPr>
    </xdr:pic>
    <xdr:clientData fLocksWithSheet="0"/>
  </xdr:oneCellAnchor>
  <xdr:oneCellAnchor>
    <xdr:from>
      <xdr:col>19</xdr:col>
      <xdr:colOff>0</xdr:colOff>
      <xdr:row>285</xdr:row>
      <xdr:rowOff>209550</xdr:rowOff>
    </xdr:from>
    <xdr:ext cx="4362450" cy="1562100"/>
    <xdr:pic>
      <xdr:nvPicPr>
        <xdr:cNvPr id="0" name="image68.jpg"/>
        <xdr:cNvPicPr preferRelativeResize="0"/>
      </xdr:nvPicPr>
      <xdr:blipFill>
        <a:blip cstate="print" r:embed="rId78"/>
        <a:stretch>
          <a:fillRect/>
        </a:stretch>
      </xdr:blipFill>
      <xdr:spPr>
        <a:prstGeom prst="rect">
          <a:avLst/>
        </a:prstGeom>
        <a:noFill/>
      </xdr:spPr>
    </xdr:pic>
    <xdr:clientData fLocksWithSheet="0"/>
  </xdr:oneCellAnchor>
  <xdr:oneCellAnchor>
    <xdr:from>
      <xdr:col>19</xdr:col>
      <xdr:colOff>0</xdr:colOff>
      <xdr:row>291</xdr:row>
      <xdr:rowOff>209550</xdr:rowOff>
    </xdr:from>
    <xdr:ext cx="4762500" cy="476250"/>
    <xdr:pic>
      <xdr:nvPicPr>
        <xdr:cNvPr id="0" name="image84.jpg"/>
        <xdr:cNvPicPr preferRelativeResize="0"/>
      </xdr:nvPicPr>
      <xdr:blipFill>
        <a:blip cstate="print" r:embed="rId79"/>
        <a:stretch>
          <a:fillRect/>
        </a:stretch>
      </xdr:blipFill>
      <xdr:spPr>
        <a:prstGeom prst="rect">
          <a:avLst/>
        </a:prstGeom>
        <a:noFill/>
      </xdr:spPr>
    </xdr:pic>
    <xdr:clientData fLocksWithSheet="0"/>
  </xdr:oneCellAnchor>
  <xdr:oneCellAnchor>
    <xdr:from>
      <xdr:col>19</xdr:col>
      <xdr:colOff>0</xdr:colOff>
      <xdr:row>294</xdr:row>
      <xdr:rowOff>209550</xdr:rowOff>
    </xdr:from>
    <xdr:ext cx="4762500" cy="1590675"/>
    <xdr:pic>
      <xdr:nvPicPr>
        <xdr:cNvPr id="0" name="image93.jpg"/>
        <xdr:cNvPicPr preferRelativeResize="0"/>
      </xdr:nvPicPr>
      <xdr:blipFill>
        <a:blip cstate="print" r:embed="rId80"/>
        <a:stretch>
          <a:fillRect/>
        </a:stretch>
      </xdr:blipFill>
      <xdr:spPr>
        <a:prstGeom prst="rect">
          <a:avLst/>
        </a:prstGeom>
        <a:noFill/>
      </xdr:spPr>
    </xdr:pic>
    <xdr:clientData fLocksWithSheet="0"/>
  </xdr:oneCellAnchor>
  <xdr:oneCellAnchor>
    <xdr:from>
      <xdr:col>19</xdr:col>
      <xdr:colOff>0</xdr:colOff>
      <xdr:row>301</xdr:row>
      <xdr:rowOff>209550</xdr:rowOff>
    </xdr:from>
    <xdr:ext cx="4686300" cy="1562100"/>
    <xdr:pic>
      <xdr:nvPicPr>
        <xdr:cNvPr id="0" name="image77.jpg"/>
        <xdr:cNvPicPr preferRelativeResize="0"/>
      </xdr:nvPicPr>
      <xdr:blipFill>
        <a:blip cstate="print" r:embed="rId81"/>
        <a:stretch>
          <a:fillRect/>
        </a:stretch>
      </xdr:blipFill>
      <xdr:spPr>
        <a:prstGeom prst="rect">
          <a:avLst/>
        </a:prstGeom>
        <a:noFill/>
      </xdr:spPr>
    </xdr:pic>
    <xdr:clientData fLocksWithSheet="0"/>
  </xdr:oneCellAnchor>
  <xdr:oneCellAnchor>
    <xdr:from>
      <xdr:col>19</xdr:col>
      <xdr:colOff>0</xdr:colOff>
      <xdr:row>307</xdr:row>
      <xdr:rowOff>209550</xdr:rowOff>
    </xdr:from>
    <xdr:ext cx="4286250" cy="1428750"/>
    <xdr:pic>
      <xdr:nvPicPr>
        <xdr:cNvPr id="0" name="image46.jpg"/>
        <xdr:cNvPicPr preferRelativeResize="0"/>
      </xdr:nvPicPr>
      <xdr:blipFill>
        <a:blip cstate="print" r:embed="rId82"/>
        <a:stretch>
          <a:fillRect/>
        </a:stretch>
      </xdr:blipFill>
      <xdr:spPr>
        <a:prstGeom prst="rect">
          <a:avLst/>
        </a:prstGeom>
        <a:noFill/>
      </xdr:spPr>
    </xdr:pic>
    <xdr:clientData fLocksWithSheet="0"/>
  </xdr:oneCellAnchor>
  <xdr:oneCellAnchor>
    <xdr:from>
      <xdr:col>17</xdr:col>
      <xdr:colOff>352425</xdr:colOff>
      <xdr:row>313</xdr:row>
      <xdr:rowOff>123825</xdr:rowOff>
    </xdr:from>
    <xdr:ext cx="4286250" cy="1428750"/>
    <xdr:pic>
      <xdr:nvPicPr>
        <xdr:cNvPr id="0" name="image43.jpg" title="圖片"/>
        <xdr:cNvPicPr preferRelativeResize="0"/>
      </xdr:nvPicPr>
      <xdr:blipFill>
        <a:blip cstate="print" r:embed="rId83"/>
        <a:stretch>
          <a:fillRect/>
        </a:stretch>
      </xdr:blipFill>
      <xdr:spPr>
        <a:prstGeom prst="rect">
          <a:avLst/>
        </a:prstGeom>
        <a:noFill/>
      </xdr:spPr>
    </xdr:pic>
    <xdr:clientData fLocksWithSheet="0"/>
  </xdr:oneCellAnchor>
  <xdr:oneCellAnchor>
    <xdr:from>
      <xdr:col>19</xdr:col>
      <xdr:colOff>0</xdr:colOff>
      <xdr:row>317</xdr:row>
      <xdr:rowOff>209550</xdr:rowOff>
    </xdr:from>
    <xdr:ext cx="4762500" cy="1590675"/>
    <xdr:pic>
      <xdr:nvPicPr>
        <xdr:cNvPr id="0" name="image89.jpg"/>
        <xdr:cNvPicPr preferRelativeResize="0"/>
      </xdr:nvPicPr>
      <xdr:blipFill>
        <a:blip cstate="print" r:embed="rId84"/>
        <a:stretch>
          <a:fillRect/>
        </a:stretch>
      </xdr:blipFill>
      <xdr:spPr>
        <a:prstGeom prst="rect">
          <a:avLst/>
        </a:prstGeom>
        <a:noFill/>
      </xdr:spPr>
    </xdr:pic>
    <xdr:clientData fLocksWithSheet="0"/>
  </xdr:oneCellAnchor>
  <xdr:oneCellAnchor>
    <xdr:from>
      <xdr:col>19</xdr:col>
      <xdr:colOff>0</xdr:colOff>
      <xdr:row>325</xdr:row>
      <xdr:rowOff>209550</xdr:rowOff>
    </xdr:from>
    <xdr:ext cx="4686300" cy="1562100"/>
    <xdr:pic>
      <xdr:nvPicPr>
        <xdr:cNvPr id="0" name="image90.jpg"/>
        <xdr:cNvPicPr preferRelativeResize="0"/>
      </xdr:nvPicPr>
      <xdr:blipFill>
        <a:blip cstate="print" r:embed="rId85"/>
        <a:stretch>
          <a:fillRect/>
        </a:stretch>
      </xdr:blipFill>
      <xdr:spPr>
        <a:prstGeom prst="rect">
          <a:avLst/>
        </a:prstGeom>
        <a:noFill/>
      </xdr:spPr>
    </xdr:pic>
    <xdr:clientData fLocksWithSheet="0"/>
  </xdr:oneCellAnchor>
  <xdr:oneCellAnchor>
    <xdr:from>
      <xdr:col>19</xdr:col>
      <xdr:colOff>0</xdr:colOff>
      <xdr:row>331</xdr:row>
      <xdr:rowOff>209550</xdr:rowOff>
    </xdr:from>
    <xdr:ext cx="4686300" cy="1562100"/>
    <xdr:pic>
      <xdr:nvPicPr>
        <xdr:cNvPr id="0" name="image73.jpg"/>
        <xdr:cNvPicPr preferRelativeResize="0"/>
      </xdr:nvPicPr>
      <xdr:blipFill>
        <a:blip cstate="print" r:embed="rId86"/>
        <a:stretch>
          <a:fillRect/>
        </a:stretch>
      </xdr:blipFill>
      <xdr:spPr>
        <a:prstGeom prst="rect">
          <a:avLst/>
        </a:prstGeom>
        <a:noFill/>
      </xdr:spPr>
    </xdr:pic>
    <xdr:clientData fLocksWithSheet="0"/>
  </xdr:oneCellAnchor>
  <xdr:oneCellAnchor>
    <xdr:from>
      <xdr:col>19</xdr:col>
      <xdr:colOff>0</xdr:colOff>
      <xdr:row>337</xdr:row>
      <xdr:rowOff>209550</xdr:rowOff>
    </xdr:from>
    <xdr:ext cx="4686300" cy="1562100"/>
    <xdr:pic>
      <xdr:nvPicPr>
        <xdr:cNvPr id="0" name="image51.jpg"/>
        <xdr:cNvPicPr preferRelativeResize="0"/>
      </xdr:nvPicPr>
      <xdr:blipFill>
        <a:blip cstate="print" r:embed="rId87"/>
        <a:stretch>
          <a:fillRect/>
        </a:stretch>
      </xdr:blipFill>
      <xdr:spPr>
        <a:prstGeom prst="rect">
          <a:avLst/>
        </a:prstGeom>
        <a:noFill/>
      </xdr:spPr>
    </xdr:pic>
    <xdr:clientData fLocksWithSheet="0"/>
  </xdr:oneCellAnchor>
  <xdr:oneCellAnchor>
    <xdr:from>
      <xdr:col>19</xdr:col>
      <xdr:colOff>0</xdr:colOff>
      <xdr:row>343</xdr:row>
      <xdr:rowOff>209550</xdr:rowOff>
    </xdr:from>
    <xdr:ext cx="4686300" cy="1562100"/>
    <xdr:pic>
      <xdr:nvPicPr>
        <xdr:cNvPr id="0" name="image66.jpg"/>
        <xdr:cNvPicPr preferRelativeResize="0"/>
      </xdr:nvPicPr>
      <xdr:blipFill>
        <a:blip cstate="print" r:embed="rId88"/>
        <a:stretch>
          <a:fillRect/>
        </a:stretch>
      </xdr:blipFill>
      <xdr:spPr>
        <a:prstGeom prst="rect">
          <a:avLst/>
        </a:prstGeom>
        <a:noFill/>
      </xdr:spPr>
    </xdr:pic>
    <xdr:clientData fLocksWithSheet="0"/>
  </xdr:oneCellAnchor>
  <xdr:oneCellAnchor>
    <xdr:from>
      <xdr:col>19</xdr:col>
      <xdr:colOff>0</xdr:colOff>
      <xdr:row>349</xdr:row>
      <xdr:rowOff>209550</xdr:rowOff>
    </xdr:from>
    <xdr:ext cx="4286250" cy="1428750"/>
    <xdr:pic>
      <xdr:nvPicPr>
        <xdr:cNvPr id="0" name="image50.jpg"/>
        <xdr:cNvPicPr preferRelativeResize="0"/>
      </xdr:nvPicPr>
      <xdr:blipFill>
        <a:blip cstate="print" r:embed="rId89"/>
        <a:stretch>
          <a:fillRect/>
        </a:stretch>
      </xdr:blipFill>
      <xdr:spPr>
        <a:prstGeom prst="rect">
          <a:avLst/>
        </a:prstGeom>
        <a:noFill/>
      </xdr:spPr>
    </xdr:pic>
    <xdr:clientData fLocksWithSheet="0"/>
  </xdr:oneCellAnchor>
  <xdr:oneCellAnchor>
    <xdr:from>
      <xdr:col>19</xdr:col>
      <xdr:colOff>0</xdr:colOff>
      <xdr:row>354</xdr:row>
      <xdr:rowOff>209550</xdr:rowOff>
    </xdr:from>
    <xdr:ext cx="4286250" cy="1428750"/>
    <xdr:pic>
      <xdr:nvPicPr>
        <xdr:cNvPr id="0" name="image56.jpg"/>
        <xdr:cNvPicPr preferRelativeResize="0"/>
      </xdr:nvPicPr>
      <xdr:blipFill>
        <a:blip cstate="print" r:embed="rId90"/>
        <a:stretch>
          <a:fillRect/>
        </a:stretch>
      </xdr:blipFill>
      <xdr:spPr>
        <a:prstGeom prst="rect">
          <a:avLst/>
        </a:prstGeom>
        <a:noFill/>
      </xdr:spPr>
    </xdr:pic>
    <xdr:clientData fLocksWithSheet="0"/>
  </xdr:oneCellAnchor>
  <xdr:oneCellAnchor>
    <xdr:from>
      <xdr:col>19</xdr:col>
      <xdr:colOff>0</xdr:colOff>
      <xdr:row>359</xdr:row>
      <xdr:rowOff>209550</xdr:rowOff>
    </xdr:from>
    <xdr:ext cx="4686300" cy="1562100"/>
    <xdr:pic>
      <xdr:nvPicPr>
        <xdr:cNvPr id="0" name="image55.jpg"/>
        <xdr:cNvPicPr preferRelativeResize="0"/>
      </xdr:nvPicPr>
      <xdr:blipFill>
        <a:blip cstate="print" r:embed="rId91"/>
        <a:stretch>
          <a:fillRect/>
        </a:stretch>
      </xdr:blipFill>
      <xdr:spPr>
        <a:prstGeom prst="rect">
          <a:avLst/>
        </a:prstGeom>
        <a:noFill/>
      </xdr:spPr>
    </xdr:pic>
    <xdr:clientData fLocksWithSheet="0"/>
  </xdr:oneCellAnchor>
  <xdr:oneCellAnchor>
    <xdr:from>
      <xdr:col>19</xdr:col>
      <xdr:colOff>0</xdr:colOff>
      <xdr:row>365</xdr:row>
      <xdr:rowOff>209550</xdr:rowOff>
    </xdr:from>
    <xdr:ext cx="4686300" cy="1562100"/>
    <xdr:pic>
      <xdr:nvPicPr>
        <xdr:cNvPr id="0" name="image101.jpg"/>
        <xdr:cNvPicPr preferRelativeResize="0"/>
      </xdr:nvPicPr>
      <xdr:blipFill>
        <a:blip cstate="print" r:embed="rId92"/>
        <a:stretch>
          <a:fillRect/>
        </a:stretch>
      </xdr:blipFill>
      <xdr:spPr>
        <a:prstGeom prst="rect">
          <a:avLst/>
        </a:prstGeom>
        <a:noFill/>
      </xdr:spPr>
    </xdr:pic>
    <xdr:clientData fLocksWithSheet="0"/>
  </xdr:oneCellAnchor>
  <xdr:oneCellAnchor>
    <xdr:from>
      <xdr:col>19</xdr:col>
      <xdr:colOff>0</xdr:colOff>
      <xdr:row>371</xdr:row>
      <xdr:rowOff>209550</xdr:rowOff>
    </xdr:from>
    <xdr:ext cx="4762500" cy="1590675"/>
    <xdr:pic>
      <xdr:nvPicPr>
        <xdr:cNvPr id="0" name="image69.jpg"/>
        <xdr:cNvPicPr preferRelativeResize="0"/>
      </xdr:nvPicPr>
      <xdr:blipFill>
        <a:blip cstate="print" r:embed="rId93"/>
        <a:stretch>
          <a:fillRect/>
        </a:stretch>
      </xdr:blipFill>
      <xdr:spPr>
        <a:prstGeom prst="rect">
          <a:avLst/>
        </a:prstGeom>
        <a:noFill/>
      </xdr:spPr>
    </xdr:pic>
    <xdr:clientData fLocksWithSheet="0"/>
  </xdr:oneCellAnchor>
  <xdr:oneCellAnchor>
    <xdr:from>
      <xdr:col>19</xdr:col>
      <xdr:colOff>0</xdr:colOff>
      <xdr:row>379</xdr:row>
      <xdr:rowOff>209550</xdr:rowOff>
    </xdr:from>
    <xdr:ext cx="4762500" cy="1590675"/>
    <xdr:pic>
      <xdr:nvPicPr>
        <xdr:cNvPr id="0" name="image96.jpg"/>
        <xdr:cNvPicPr preferRelativeResize="0"/>
      </xdr:nvPicPr>
      <xdr:blipFill>
        <a:blip cstate="print" r:embed="rId94"/>
        <a:stretch>
          <a:fillRect/>
        </a:stretch>
      </xdr:blipFill>
      <xdr:spPr>
        <a:prstGeom prst="rect">
          <a:avLst/>
        </a:prstGeom>
        <a:noFill/>
      </xdr:spPr>
    </xdr:pic>
    <xdr:clientData fLocksWithSheet="0"/>
  </xdr:oneCellAnchor>
  <xdr:oneCellAnchor>
    <xdr:from>
      <xdr:col>19</xdr:col>
      <xdr:colOff>0</xdr:colOff>
      <xdr:row>387</xdr:row>
      <xdr:rowOff>209550</xdr:rowOff>
    </xdr:from>
    <xdr:ext cx="4762500" cy="1590675"/>
    <xdr:pic>
      <xdr:nvPicPr>
        <xdr:cNvPr id="0" name="image97.jpg"/>
        <xdr:cNvPicPr preferRelativeResize="0"/>
      </xdr:nvPicPr>
      <xdr:blipFill>
        <a:blip cstate="print" r:embed="rId95"/>
        <a:stretch>
          <a:fillRect/>
        </a:stretch>
      </xdr:blipFill>
      <xdr:spPr>
        <a:prstGeom prst="rect">
          <a:avLst/>
        </a:prstGeom>
        <a:noFill/>
      </xdr:spPr>
    </xdr:pic>
    <xdr:clientData fLocksWithSheet="0"/>
  </xdr:oneCellAnchor>
  <xdr:oneCellAnchor>
    <xdr:from>
      <xdr:col>19</xdr:col>
      <xdr:colOff>0</xdr:colOff>
      <xdr:row>394</xdr:row>
      <xdr:rowOff>209550</xdr:rowOff>
    </xdr:from>
    <xdr:ext cx="4686300" cy="1562100"/>
    <xdr:pic>
      <xdr:nvPicPr>
        <xdr:cNvPr id="0" name="image85.jpg"/>
        <xdr:cNvPicPr preferRelativeResize="0"/>
      </xdr:nvPicPr>
      <xdr:blipFill>
        <a:blip cstate="print" r:embed="rId96"/>
        <a:stretch>
          <a:fillRect/>
        </a:stretch>
      </xdr:blipFill>
      <xdr:spPr>
        <a:prstGeom prst="rect">
          <a:avLst/>
        </a:prstGeom>
        <a:noFill/>
      </xdr:spPr>
    </xdr:pic>
    <xdr:clientData fLocksWithSheet="0"/>
  </xdr:oneCellAnchor>
  <xdr:oneCellAnchor>
    <xdr:from>
      <xdr:col>19</xdr:col>
      <xdr:colOff>0</xdr:colOff>
      <xdr:row>402</xdr:row>
      <xdr:rowOff>209550</xdr:rowOff>
    </xdr:from>
    <xdr:ext cx="4762500" cy="1590675"/>
    <xdr:pic>
      <xdr:nvPicPr>
        <xdr:cNvPr id="0" name="image74.jpg"/>
        <xdr:cNvPicPr preferRelativeResize="0"/>
      </xdr:nvPicPr>
      <xdr:blipFill>
        <a:blip cstate="print" r:embed="rId97"/>
        <a:stretch>
          <a:fillRect/>
        </a:stretch>
      </xdr:blipFill>
      <xdr:spPr>
        <a:prstGeom prst="rect">
          <a:avLst/>
        </a:prstGeom>
        <a:noFill/>
      </xdr:spPr>
    </xdr:pic>
    <xdr:clientData fLocksWithSheet="0"/>
  </xdr:oneCellAnchor>
  <xdr:oneCellAnchor>
    <xdr:from>
      <xdr:col>19</xdr:col>
      <xdr:colOff>0</xdr:colOff>
      <xdr:row>411</xdr:row>
      <xdr:rowOff>209550</xdr:rowOff>
    </xdr:from>
    <xdr:ext cx="4286250" cy="1428750"/>
    <xdr:pic>
      <xdr:nvPicPr>
        <xdr:cNvPr id="0" name="image88.jpg"/>
        <xdr:cNvPicPr preferRelativeResize="0"/>
      </xdr:nvPicPr>
      <xdr:blipFill>
        <a:blip cstate="print" r:embed="rId98"/>
        <a:stretch>
          <a:fillRect/>
        </a:stretch>
      </xdr:blipFill>
      <xdr:spPr>
        <a:prstGeom prst="rect">
          <a:avLst/>
        </a:prstGeom>
        <a:noFill/>
      </xdr:spPr>
    </xdr:pic>
    <xdr:clientData fLocksWithSheet="0"/>
  </xdr:oneCellAnchor>
  <xdr:oneCellAnchor>
    <xdr:from>
      <xdr:col>19</xdr:col>
      <xdr:colOff>0</xdr:colOff>
      <xdr:row>416</xdr:row>
      <xdr:rowOff>209550</xdr:rowOff>
    </xdr:from>
    <xdr:ext cx="4286250" cy="1428750"/>
    <xdr:pic>
      <xdr:nvPicPr>
        <xdr:cNvPr id="0" name="image92.jpg"/>
        <xdr:cNvPicPr preferRelativeResize="0"/>
      </xdr:nvPicPr>
      <xdr:blipFill>
        <a:blip cstate="print" r:embed="rId99"/>
        <a:stretch>
          <a:fillRect/>
        </a:stretch>
      </xdr:blipFill>
      <xdr:spPr>
        <a:prstGeom prst="rect">
          <a:avLst/>
        </a:prstGeom>
        <a:noFill/>
      </xdr:spPr>
    </xdr:pic>
    <xdr:clientData fLocksWithSheet="0"/>
  </xdr:oneCellAnchor>
  <xdr:oneCellAnchor>
    <xdr:from>
      <xdr:col>19</xdr:col>
      <xdr:colOff>0</xdr:colOff>
      <xdr:row>424</xdr:row>
      <xdr:rowOff>209550</xdr:rowOff>
    </xdr:from>
    <xdr:ext cx="4762500" cy="1590675"/>
    <xdr:pic>
      <xdr:nvPicPr>
        <xdr:cNvPr id="0" name="image103.jpg"/>
        <xdr:cNvPicPr preferRelativeResize="0"/>
      </xdr:nvPicPr>
      <xdr:blipFill>
        <a:blip cstate="print" r:embed="rId100"/>
        <a:stretch>
          <a:fillRect/>
        </a:stretch>
      </xdr:blipFill>
      <xdr:spPr>
        <a:prstGeom prst="rect">
          <a:avLst/>
        </a:prstGeom>
        <a:noFill/>
      </xdr:spPr>
    </xdr:pic>
    <xdr:clientData fLocksWithSheet="0"/>
  </xdr:oneCellAnchor>
  <xdr:oneCellAnchor>
    <xdr:from>
      <xdr:col>19</xdr:col>
      <xdr:colOff>0</xdr:colOff>
      <xdr:row>431</xdr:row>
      <xdr:rowOff>209550</xdr:rowOff>
    </xdr:from>
    <xdr:ext cx="4762500" cy="1590675"/>
    <xdr:pic>
      <xdr:nvPicPr>
        <xdr:cNvPr id="0" name="image91.jpg"/>
        <xdr:cNvPicPr preferRelativeResize="0"/>
      </xdr:nvPicPr>
      <xdr:blipFill>
        <a:blip cstate="print" r:embed="rId101"/>
        <a:stretch>
          <a:fillRect/>
        </a:stretch>
      </xdr:blipFill>
      <xdr:spPr>
        <a:prstGeom prst="rect">
          <a:avLst/>
        </a:prstGeom>
        <a:noFill/>
      </xdr:spPr>
    </xdr:pic>
    <xdr:clientData fLocksWithSheet="0"/>
  </xdr:oneCellAnchor>
  <xdr:oneCellAnchor>
    <xdr:from>
      <xdr:col>19</xdr:col>
      <xdr:colOff>0</xdr:colOff>
      <xdr:row>438</xdr:row>
      <xdr:rowOff>209550</xdr:rowOff>
    </xdr:from>
    <xdr:ext cx="4286250" cy="1428750"/>
    <xdr:pic>
      <xdr:nvPicPr>
        <xdr:cNvPr id="0" name="image79.jpg"/>
        <xdr:cNvPicPr preferRelativeResize="0"/>
      </xdr:nvPicPr>
      <xdr:blipFill>
        <a:blip cstate="print" r:embed="rId102"/>
        <a:stretch>
          <a:fillRect/>
        </a:stretch>
      </xdr:blipFill>
      <xdr:spPr>
        <a:prstGeom prst="rect">
          <a:avLst/>
        </a:prstGeom>
        <a:noFill/>
      </xdr:spPr>
    </xdr:pic>
    <xdr:clientData fLocksWithSheet="0"/>
  </xdr:oneCellAnchor>
  <xdr:oneCellAnchor>
    <xdr:from>
      <xdr:col>19</xdr:col>
      <xdr:colOff>0</xdr:colOff>
      <xdr:row>443</xdr:row>
      <xdr:rowOff>209550</xdr:rowOff>
    </xdr:from>
    <xdr:ext cx="4762500" cy="1590675"/>
    <xdr:pic>
      <xdr:nvPicPr>
        <xdr:cNvPr id="0" name="image102.jpg"/>
        <xdr:cNvPicPr preferRelativeResize="0"/>
      </xdr:nvPicPr>
      <xdr:blipFill>
        <a:blip cstate="print" r:embed="rId103"/>
        <a:stretch>
          <a:fillRect/>
        </a:stretch>
      </xdr:blipFill>
      <xdr:spPr>
        <a:prstGeom prst="rect">
          <a:avLst/>
        </a:prstGeom>
        <a:noFill/>
      </xdr:spPr>
    </xdr:pic>
    <xdr:clientData fLocksWithSheet="0"/>
  </xdr:oneCellAnchor>
  <xdr:oneCellAnchor>
    <xdr:from>
      <xdr:col>19</xdr:col>
      <xdr:colOff>0</xdr:colOff>
      <xdr:row>451</xdr:row>
      <xdr:rowOff>209550</xdr:rowOff>
    </xdr:from>
    <xdr:ext cx="4762500" cy="1590675"/>
    <xdr:pic>
      <xdr:nvPicPr>
        <xdr:cNvPr id="0" name="image71.jpg"/>
        <xdr:cNvPicPr preferRelativeResize="0"/>
      </xdr:nvPicPr>
      <xdr:blipFill>
        <a:blip cstate="print" r:embed="rId104"/>
        <a:stretch>
          <a:fillRect/>
        </a:stretch>
      </xdr:blipFill>
      <xdr:spPr>
        <a:prstGeom prst="rect">
          <a:avLst/>
        </a:prstGeom>
        <a:noFill/>
      </xdr:spPr>
    </xdr:pic>
    <xdr:clientData fLocksWithSheet="0"/>
  </xdr:oneCellAnchor>
  <xdr:oneCellAnchor>
    <xdr:from>
      <xdr:col>19</xdr:col>
      <xdr:colOff>0</xdr:colOff>
      <xdr:row>458</xdr:row>
      <xdr:rowOff>209550</xdr:rowOff>
    </xdr:from>
    <xdr:ext cx="4762500" cy="1590675"/>
    <xdr:pic>
      <xdr:nvPicPr>
        <xdr:cNvPr id="0" name="image94.jpg"/>
        <xdr:cNvPicPr preferRelativeResize="0"/>
      </xdr:nvPicPr>
      <xdr:blipFill>
        <a:blip cstate="print" r:embed="rId105"/>
        <a:stretch>
          <a:fillRect/>
        </a:stretch>
      </xdr:blipFill>
      <xdr:spPr>
        <a:prstGeom prst="rect">
          <a:avLst/>
        </a:prstGeom>
        <a:noFill/>
      </xdr:spPr>
    </xdr:pic>
    <xdr:clientData fLocksWithSheet="0"/>
  </xdr:oneCellAnchor>
  <xdr:oneCellAnchor>
    <xdr:from>
      <xdr:col>19</xdr:col>
      <xdr:colOff>0</xdr:colOff>
      <xdr:row>465</xdr:row>
      <xdr:rowOff>209550</xdr:rowOff>
    </xdr:from>
    <xdr:ext cx="4762500" cy="1590675"/>
    <xdr:pic>
      <xdr:nvPicPr>
        <xdr:cNvPr id="0" name="image80.jpg"/>
        <xdr:cNvPicPr preferRelativeResize="0"/>
      </xdr:nvPicPr>
      <xdr:blipFill>
        <a:blip cstate="print" r:embed="rId106"/>
        <a:stretch>
          <a:fillRect/>
        </a:stretch>
      </xdr:blipFill>
      <xdr:spPr>
        <a:prstGeom prst="rect">
          <a:avLst/>
        </a:prstGeom>
        <a:noFill/>
      </xdr:spPr>
    </xdr:pic>
    <xdr:clientData fLocksWithSheet="0"/>
  </xdr:oneCellAnchor>
  <xdr:oneCellAnchor>
    <xdr:from>
      <xdr:col>26</xdr:col>
      <xdr:colOff>161925</xdr:colOff>
      <xdr:row>217</xdr:row>
      <xdr:rowOff>209550</xdr:rowOff>
    </xdr:from>
    <xdr:ext cx="2266950" cy="1323975"/>
    <xdr:pic>
      <xdr:nvPicPr>
        <xdr:cNvPr id="0" name="image104.jpg" title="圖片"/>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oxanne Ku" id="{427fb5fe-0cc5-4ffb-8801-3b669b752a18}" providerId="google-sheets"/>
  <x18tc:person displayName="Jimmy Wu" id="{bc5e21d8-a83d-4b05-9f85-5d101bee518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59" dT="2026-09-07T14:31:29.00" personId="{427fb5fe-0cc5-4ffb-8801-3b669b752a18}" id="{4f139774-fcce-4e49-ad51-6cb128b4ec99}" done="0">
    <x18tc:text xml:space="preserve">兩個差在哪裡呀?</x18tc:text>
  </x18tc:threadedComment>
  <x18tc:threadedComment ref="B459" dT="2026-09-08T02:00:53.00" personId="{bc5e21d8-a83d-4b05-9f85-5d101bee518e}" id="{d02f0d8b-605d-40b3-8ed2-4abc1545e647}" parentId="{4f139774-fcce-4e49-ad51-6cb128b4ec99}">
    <x18tc:text xml:space="preserve">同整在上面的說明嚕</x18tc:text>
  </x18tc:threadedComment>
  <x18tc:threadedComment ref="C423" dT="2026-09-07T14:21:11.00" personId="{427fb5fe-0cc5-4ffb-8801-3b669b752a18}" id="{3f79985c-3126-43cc-992b-f2eb2bf38b9b}" done="0">
    <x18tc:text xml:space="preserve">是不是少色號?</x18tc:text>
  </x18tc:threadedComment>
  <x18tc:threadedComment ref="C423" dT="2026-09-08T01:59:11.00" personId="{bc5e21d8-a83d-4b05-9f85-5d101bee518e}" id="{b9a023b2-2b12-4ffe-aa2b-7eafb2857666}" parentId="{3f79985c-3126-43cc-992b-f2eb2bf38b9b}">
    <x18tc:text xml:space="preserve">對對！三個逗逗要色號</x18tc:text>
  </x18tc:threadedComment>
  <x18tc:threadedComment ref="C278" dT="2026-09-07T13:28:02.00" personId="{427fb5fe-0cc5-4ffb-8801-3b669b752a18}" id="{017bef6c-147d-42dc-85e2-a7393f48f917}" done="0">
    <x18tc:text xml:space="preserve">少一排品名?</x18tc:text>
  </x18tc:threadedComment>
  <x18tc:threadedComment ref="C278" dT="2026-09-08T01:53:13.00" personId="{bc5e21d8-a83d-4b05-9f85-5d101bee518e}" id="{6de49358-1b38-49af-bc60-a60db33db0ce}" parentId="{017bef6c-147d-42dc-85e2-a7393f48f917}">
    <x18tc:text xml:space="preserve">正解，歹勢已補上</x18tc:text>
  </x18tc:threadedComment>
  <x18tc:threadedComment ref="B425" dT="2026-09-07T14:24:27.00" personId="{427fb5fe-0cc5-4ffb-8801-3b669b752a18}" id="{022b0b25-62d5-4a16-8b82-036421b52c4c}" done="0">
    <x18tc:text xml:space="preserve">1-2 &amp; 1-3 差在哪裡呀?</x18tc:text>
  </x18tc:threadedComment>
  <x18tc:threadedComment ref="B425" dT="2026-09-08T02:00:18.00" personId="{bc5e21d8-a83d-4b05-9f85-5d101bee518e}" id="{e7d06fa5-d86f-4b7c-857c-393513b21096}" parentId="{022b0b25-62d5-4a16-8b82-036421b52c4c}">
    <x18tc:text xml:space="preserve">差在下面最後一行有個收尾的圓邊，如果他的比較表有6行以上，就會用到兩組，可以搭配1-3來收尾</x18tc:text>
  </x18tc:threadedComment>
  <x18tc:threadedComment ref="C351" dT="2026-09-07T13:54:21.00" personId="{427fb5fe-0cc5-4ffb-8801-3b669b752a18}" id="{da6d9b0d-7c25-4140-8577-2001fc99b99d}" done="0">
    <x18tc:text xml:space="preserve">這邊是不是其實應該放商品圖呀</x18tc:text>
  </x18tc:threadedComment>
  <x18tc:threadedComment ref="C351" dT="2026-09-08T01:54:35.00" personId="{bc5e21d8-a83d-4b05-9f85-5d101bee518e}" id="{946cae1f-62c3-4ac4-a38f-02413cb83de7}" parentId="{da6d9b0d-7c25-4140-8577-2001fc99b99d}">
    <x18tc:text xml:space="preserve">這邊的話過往是logo，不過如果要放商品其實也是可以，我這邊補充可以放商品、形象、logo好了，不限制</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8.0"/>
    <col customWidth="1" min="2" max="2" width="14.0"/>
    <col customWidth="1" min="3" max="3" width="8.71"/>
    <col customWidth="1" min="4" max="4" width="16.0"/>
    <col customWidth="1" min="5" max="5" width="12.0"/>
    <col customWidth="1" min="6" max="6" width="30.0"/>
    <col customWidth="1" min="7" max="7" width="38.0"/>
    <col customWidth="1" min="8" max="8" width="36.0"/>
    <col customWidth="1" min="9" max="9" width="12.0"/>
    <col customWidth="1" min="10" max="26" width="8.71"/>
  </cols>
  <sheetData>
    <row r="1" ht="27.75" customHeight="1">
      <c r="A1" s="2" t="s">
        <v>26</v>
      </c>
      <c r="B1" s="3"/>
      <c r="C1" s="3"/>
      <c r="D1" s="3"/>
      <c r="E1" s="3"/>
      <c r="F1" s="3"/>
      <c r="G1" s="3"/>
      <c r="H1" s="3"/>
      <c r="I1" s="4"/>
    </row>
    <row r="3">
      <c r="A3" s="5" t="s">
        <v>70</v>
      </c>
      <c r="B3" s="6" t="s">
        <v>89</v>
      </c>
      <c r="C3" s="7"/>
      <c r="D3" s="8"/>
      <c r="E3" s="5" t="s">
        <v>95</v>
      </c>
      <c r="F3" s="9">
        <f>IFERROR(VLOOKUP(B3,'設定'!$A$2:$B$12,2,FALSE),0)</f>
        <v>6</v>
      </c>
      <c r="G3" s="8"/>
      <c r="H3" s="5" t="s">
        <v>124</v>
      </c>
      <c r="I3" s="10">
        <v>46269.38490521991</v>
      </c>
    </row>
    <row r="4">
      <c r="A4" s="5" t="s">
        <v>131</v>
      </c>
      <c r="B4" s="6" t="s">
        <v>43</v>
      </c>
      <c r="C4" s="7"/>
      <c r="D4" s="8"/>
      <c r="E4" s="5" t="s">
        <v>136</v>
      </c>
      <c r="F4" s="6" t="s">
        <v>137</v>
      </c>
      <c r="G4" s="8"/>
      <c r="H4" s="5" t="s">
        <v>143</v>
      </c>
      <c r="I4" s="11" t="s">
        <v>43</v>
      </c>
    </row>
    <row r="5">
      <c r="A5" s="5" t="s">
        <v>145</v>
      </c>
      <c r="B5" s="6" t="s">
        <v>43</v>
      </c>
      <c r="C5" s="7"/>
      <c r="D5" s="8"/>
      <c r="E5" s="5" t="s">
        <v>147</v>
      </c>
      <c r="F5" s="6" t="s">
        <v>43</v>
      </c>
      <c r="G5" s="8"/>
      <c r="H5" s="5" t="s">
        <v>149</v>
      </c>
      <c r="I5" s="12">
        <f>SUM(C21:C32)+107</f>
        <v>116</v>
      </c>
    </row>
    <row r="6">
      <c r="A6" s="5" t="s">
        <v>159</v>
      </c>
      <c r="B6" s="6" t="s">
        <v>43</v>
      </c>
      <c r="C6" s="7"/>
      <c r="D6" s="8"/>
      <c r="E6" s="5" t="s">
        <v>160</v>
      </c>
      <c r="F6" s="6" t="s">
        <v>43</v>
      </c>
      <c r="G6" s="7"/>
      <c r="H6" s="7"/>
      <c r="I6" s="8"/>
    </row>
    <row r="7">
      <c r="A7" s="5" t="s">
        <v>163</v>
      </c>
      <c r="B7" s="6" t="s">
        <v>43</v>
      </c>
      <c r="C7" s="7"/>
      <c r="D7" s="7"/>
      <c r="E7" s="7"/>
      <c r="F7" s="7"/>
      <c r="G7" s="7"/>
      <c r="H7" s="7"/>
      <c r="I7" s="8"/>
    </row>
    <row r="9">
      <c r="A9" s="13" t="s">
        <v>167</v>
      </c>
      <c r="B9" s="7"/>
      <c r="C9" s="7"/>
      <c r="D9" s="7"/>
      <c r="E9" s="7"/>
      <c r="F9" s="7"/>
      <c r="G9" s="7"/>
      <c r="H9" s="7"/>
      <c r="I9" s="8"/>
    </row>
    <row r="10">
      <c r="A10" s="5" t="s">
        <v>170</v>
      </c>
      <c r="B10" s="14" t="s">
        <v>187</v>
      </c>
      <c r="C10" s="7"/>
      <c r="D10" s="8"/>
      <c r="E10" s="5" t="s">
        <v>194</v>
      </c>
      <c r="F10" s="15" t="s">
        <v>195</v>
      </c>
      <c r="G10" s="7"/>
      <c r="H10" s="7"/>
      <c r="I10" s="8"/>
    </row>
    <row r="11">
      <c r="A11" s="5" t="s">
        <v>201</v>
      </c>
      <c r="B11" s="6" t="s">
        <v>43</v>
      </c>
      <c r="C11" s="7"/>
      <c r="D11" s="8"/>
      <c r="E11" s="16" t="s">
        <v>216</v>
      </c>
      <c r="F11" s="15" t="s">
        <v>217</v>
      </c>
      <c r="G11" s="7"/>
      <c r="H11" s="8"/>
      <c r="I11" s="17" t="str">
        <f>IF(B11="","限9字",IF(LENB(B11)/2&lt;=9,"OK","超過"))</f>
        <v>限9字</v>
      </c>
    </row>
    <row r="12">
      <c r="A12" s="5" t="s">
        <v>224</v>
      </c>
      <c r="B12" s="6" t="s">
        <v>43</v>
      </c>
      <c r="C12" s="7"/>
      <c r="D12" s="8"/>
      <c r="E12" s="16" t="s">
        <v>226</v>
      </c>
      <c r="F12" s="15" t="s">
        <v>228</v>
      </c>
      <c r="G12" s="7"/>
      <c r="H12" s="8"/>
      <c r="I12" s="17" t="str">
        <f>IF(B12="","限8字",IF(LENB(B12)/2&lt;=8,"OK","超過"))</f>
        <v>限8字</v>
      </c>
    </row>
    <row r="13">
      <c r="A13" s="5" t="s">
        <v>231</v>
      </c>
      <c r="B13" s="6" t="s">
        <v>43</v>
      </c>
      <c r="C13" s="7"/>
      <c r="D13" s="8"/>
      <c r="E13" s="16" t="s">
        <v>235</v>
      </c>
      <c r="F13" s="15" t="s">
        <v>236</v>
      </c>
      <c r="G13" s="7"/>
      <c r="H13" s="8"/>
      <c r="I13" s="17" t="str">
        <f>IF(B13="","限7字",IF(LENB(B13)/2&lt;=7,"OK","超過"))</f>
        <v>限7字</v>
      </c>
    </row>
    <row r="14">
      <c r="A14" s="5" t="s">
        <v>239</v>
      </c>
      <c r="B14" s="6" t="s">
        <v>43</v>
      </c>
      <c r="C14" s="7"/>
      <c r="D14" s="8"/>
      <c r="E14" s="16" t="s">
        <v>240</v>
      </c>
      <c r="F14" s="15" t="s">
        <v>242</v>
      </c>
      <c r="G14" s="7"/>
      <c r="H14" s="8"/>
      <c r="I14" s="17" t="str">
        <f>IF(B14="","限14字",IF(LENB(B14)/2&lt;=14,"OK","超過"))</f>
        <v>限14字</v>
      </c>
    </row>
    <row r="15">
      <c r="A15" s="5" t="s">
        <v>244</v>
      </c>
      <c r="B15" s="6" t="s">
        <v>43</v>
      </c>
      <c r="C15" s="7"/>
      <c r="D15" s="8"/>
      <c r="E15" s="16" t="s">
        <v>247</v>
      </c>
      <c r="F15" s="15" t="s">
        <v>248</v>
      </c>
      <c r="G15" s="7"/>
      <c r="H15" s="8"/>
      <c r="I15" s="17" t="str">
        <f>IF(B15="","限2字",IF(LENB(B15)/2&lt;=2,"OK","超過"))</f>
        <v>限2字</v>
      </c>
    </row>
    <row r="16">
      <c r="A16" s="5" t="s">
        <v>254</v>
      </c>
      <c r="B16" s="6" t="s">
        <v>43</v>
      </c>
      <c r="C16" s="7"/>
      <c r="D16" s="8"/>
      <c r="E16" s="16" t="s">
        <v>257</v>
      </c>
      <c r="F16" s="15" t="s">
        <v>258</v>
      </c>
      <c r="G16" s="7"/>
      <c r="H16" s="8"/>
      <c r="I16" s="17" t="str">
        <f t="shared" ref="I16:I17" si="1">IF(B16="","限3張",IF(LEN(B16)-LEN(SUBSTITUTE(B16,",",""))+1&lt;=3,"OK","超過"))</f>
        <v>限3張</v>
      </c>
    </row>
    <row r="17">
      <c r="A17" s="5" t="s">
        <v>265</v>
      </c>
      <c r="B17" s="6" t="s">
        <v>267</v>
      </c>
      <c r="C17" s="7"/>
      <c r="D17" s="8"/>
      <c r="E17" s="16" t="s">
        <v>268</v>
      </c>
      <c r="F17" s="15" t="s">
        <v>269</v>
      </c>
      <c r="G17" s="7"/>
      <c r="H17" s="8"/>
      <c r="I17" s="17" t="str">
        <f t="shared" si="1"/>
        <v>OK</v>
      </c>
    </row>
    <row r="19">
      <c r="A19" s="13" t="s">
        <v>271</v>
      </c>
      <c r="B19" s="7"/>
      <c r="C19" s="7"/>
      <c r="D19" s="7"/>
      <c r="E19" s="7"/>
      <c r="F19" s="7"/>
      <c r="G19" s="7"/>
      <c r="H19" s="7"/>
      <c r="I19" s="8"/>
    </row>
    <row r="20" ht="22.5" customHeight="1">
      <c r="A20" s="5" t="s">
        <v>273</v>
      </c>
      <c r="B20" s="5" t="s">
        <v>274</v>
      </c>
      <c r="C20" s="5" t="s">
        <v>55</v>
      </c>
      <c r="D20" s="5" t="s">
        <v>56</v>
      </c>
      <c r="E20" s="5" t="s">
        <v>57</v>
      </c>
      <c r="F20" s="5" t="s">
        <v>58</v>
      </c>
      <c r="G20" s="5" t="s">
        <v>59</v>
      </c>
      <c r="H20" s="5" t="s">
        <v>60</v>
      </c>
      <c r="I20" s="5" t="s">
        <v>277</v>
      </c>
    </row>
    <row r="21" ht="37.5" customHeight="1">
      <c r="A21" s="18" t="str">
        <f t="array" ref="A21">IFERROR(INDEX('設定'!$C$2:$N$12,MATCH($B$3,'設定'!$A$2:$A$12,0),1),"")</f>
        <v>LPBN</v>
      </c>
      <c r="B21" s="18" t="str">
        <f t="array" ref="B21">IFERROR(INDEX('設定'!$O$2:$Z$12,MATCH($B$3,'設定'!$A$2:$A$12,0),1),"")</f>
        <v>預設</v>
      </c>
      <c r="C21" s="19">
        <f>IF(A21="","",IF(B21="預設",IFERROR(VLOOKUP(A21,'設定'!$AB$2:$AJ$14,3,FALSE),1),0))</f>
        <v>2</v>
      </c>
      <c r="D21" s="20" t="str">
        <f>IF(A21="","",IFERROR(VLOOKUP(A21,'設定'!$AB$2:$AJ$14,4,FALSE),""))</f>
        <v>APP 1200×550
PC 1200×400</v>
      </c>
      <c r="E21" s="20" t="str">
        <f>IF(A21="","",IFERROR(VLOOKUP(A21,'設定'!$AB$2:$AJ$14,5,FALSE),""))</f>
        <v>JPG</v>
      </c>
      <c r="F21" s="21" t="str">
        <f>IF(A21="","",IFERROR(VLOOKUP(A21,'設定'!$AB$2:$AJ$14,6,FALSE),""))</f>
        <v>主標≤8；副標≤7；日期／警語≤14</v>
      </c>
      <c r="G21" s="21" t="str">
        <f>IF(A21="","",IFERROR(VLOOKUP(A21,'設定'!$AB$2:$AJ$14,7,FALSE),""))</f>
        <v>APP、PC 各 1 張</v>
      </c>
      <c r="H21" s="21" t="str">
        <f>IF(A21="","",IFERROR(VLOOKUP(A21,'設定'!$AB$2:$AJ$14,8,FALSE),"尚未提供版型"))</f>
        <v>LPBN_APP／LPBN_PC</v>
      </c>
      <c r="I21" s="17" t="str">
        <f t="shared" ref="I21:I32" si="2">IF(A21="","",IF(C21=0,"未選",IF(H21="尚未提供版型","缺版型","待製作")))</f>
        <v>待製作</v>
      </c>
    </row>
    <row r="22" ht="37.5" customHeight="1">
      <c r="A22" s="18" t="str">
        <f t="array" ref="A22">IFERROR(INDEX('設定'!$C$2:$N$12,MATCH($B$3,'設定'!$A$2:$A$12,0),2),"")</f>
        <v>DDCard</v>
      </c>
      <c r="B22" s="18" t="str">
        <f t="array" ref="B22">IFERROR(INDEX('設定'!$O$2:$Z$12,MATCH($B$3,'設定'!$A$2:$A$12,0),2),"")</f>
        <v>預設</v>
      </c>
      <c r="C22" s="19">
        <f>IF(A22="","",IF(B22="預設",IFERROR(VLOOKUP(A22,'設定'!$AB$2:$AJ$14,3,FALSE),1),0))</f>
        <v>1</v>
      </c>
      <c r="D22" s="20" t="str">
        <f>IF(A22="","",IFERROR(VLOOKUP(A22,'設定'!$AB$2:$AJ$14,4,FALSE),""))</f>
        <v>531×792</v>
      </c>
      <c r="E22" s="20" t="str">
        <f>IF(A22="","",IFERROR(VLOOKUP(A22,'設定'!$AB$2:$AJ$14,5,FALSE),""))</f>
        <v>JPG</v>
      </c>
      <c r="F22" s="21" t="str">
        <f>IF(A22="","",IFERROR(VLOOKUP(A22,'設定'!$AB$2:$AJ$14,6,FALSE),""))</f>
        <v>品牌名≤9；主標≤8；副標≤7；日期/警語≤14</v>
      </c>
      <c r="G22" s="21" t="str">
        <f>IF(A22="","",IFERROR(VLOOKUP(A22,'設定'!$AB$2:$AJ$14,7,FALSE),""))</f>
        <v>LOGO、商品圖；CTA 依版型</v>
      </c>
      <c r="H22" s="21" t="str">
        <f>IF(A22="","",IFERROR(VLOOKUP(A22,'設定'!$AB$2:$AJ$14,8,FALSE),"尚未提供版型"))</f>
        <v>ddcard無logo／ddcard方logo／ddcard橫logo</v>
      </c>
      <c r="I22" s="17" t="str">
        <f t="shared" si="2"/>
        <v>待製作</v>
      </c>
    </row>
    <row r="23" ht="37.5" customHeight="1">
      <c r="A23" s="18" t="str">
        <f t="array" ref="A23">IFERROR(INDEX('設定'!$C$2:$N$12,MATCH($B$3,'設定'!$A$2:$A$12,0),3),"")</f>
        <v>HBN</v>
      </c>
      <c r="B23" s="18" t="str">
        <f t="array" ref="B23">IFERROR(INDEX('設定'!$O$2:$Z$12,MATCH($B$3,'設定'!$A$2:$A$12,0),3),"")</f>
        <v>預設</v>
      </c>
      <c r="C23" s="19">
        <f>IF(A23="","",IF(B23="預設",IFERROR(VLOOKUP(A23,'設定'!$AB$2:$AJ$14,3,FALSE),1),0))</f>
        <v>1</v>
      </c>
      <c r="D23" s="20" t="str">
        <f>IF(A23="","",IFERROR(VLOOKUP(A23,'設定'!$AB$2:$AJ$14,4,FALSE),""))</f>
        <v>1200×360</v>
      </c>
      <c r="E23" s="20" t="str">
        <f>IF(A23="","",IFERROR(VLOOKUP(A23,'設定'!$AB$2:$AJ$14,5,FALSE),""))</f>
        <v>JPG</v>
      </c>
      <c r="F23" s="21" t="str">
        <f>IF(A23="","",IFERROR(VLOOKUP(A23,'設定'!$AB$2:$AJ$14,6,FALSE),""))</f>
        <v>品牌名≤9；主標≤8；副標≤7；日期/警語≤14</v>
      </c>
      <c r="G23" s="21" t="str">
        <f>IF(A23="","",IFERROR(VLOOKUP(A23,'設定'!$AB$2:$AJ$14,7,FALSE),""))</f>
        <v>橫式或方形 LOGO 版</v>
      </c>
      <c r="H23" s="21" t="str">
        <f>IF(A23="","",IFERROR(VLOOKUP(A23,'設定'!$AB$2:$AJ$14,8,FALSE),"尚未提供版型"))</f>
        <v>HBN_橫式LOGO／HBN_方式LOGO</v>
      </c>
      <c r="I23" s="17" t="str">
        <f t="shared" si="2"/>
        <v>待製作</v>
      </c>
    </row>
    <row r="24" ht="37.5" customHeight="1">
      <c r="A24" s="18" t="str">
        <f t="array" ref="A24">IFERROR(INDEX('設定'!$C$2:$N$12,MATCH($B$3,'設定'!$A$2:$A$12,0),4),"")</f>
        <v>活動總覽</v>
      </c>
      <c r="B24" s="18" t="str">
        <f t="array" ref="B24">IFERROR(INDEX('設定'!$O$2:$Z$12,MATCH($B$3,'設定'!$A$2:$A$12,0),4),"")</f>
        <v>預設</v>
      </c>
      <c r="C24" s="19">
        <f>IF(A24="","",IF(B24="預設",IFERROR(VLOOKUP(A24,'設定'!$AB$2:$AJ$14,3,FALSE),1),0))</f>
        <v>1</v>
      </c>
      <c r="D24" s="20" t="str">
        <f>IF(A24="","",IFERROR(VLOOKUP(A24,'設定'!$AB$2:$AJ$14,4,FALSE),""))</f>
        <v>依活動規格</v>
      </c>
      <c r="E24" s="20" t="str">
        <f>IF(A24="","",IFERROR(VLOOKUP(A24,'設定'!$AB$2:$AJ$14,5,FALSE),""))</f>
        <v>JPG/PNG</v>
      </c>
      <c r="F24" s="21" t="str">
        <f>IF(A24="","",IFERROR(VLOOKUP(A24,'設定'!$AB$2:$AJ$14,6,FALSE),""))</f>
        <v>依活動需求</v>
      </c>
      <c r="G24" s="21" t="str">
        <f>IF(A24="","",IFERROR(VLOOKUP(A24,'設定'!$AB$2:$AJ$14,7,FALSE),""))</f>
        <v>目前系統尚未提供可編輯版型</v>
      </c>
      <c r="H24" s="21" t="str">
        <f>IF(A24="","",IFERROR(VLOOKUP(A24,'設定'!$AB$2:$AJ$14,8,FALSE),"尚未提供版型"))</f>
        <v>尚未提供版型</v>
      </c>
      <c r="I24" s="17" t="str">
        <f t="shared" si="2"/>
        <v>缺版型</v>
      </c>
    </row>
    <row r="25" ht="37.5" customHeight="1">
      <c r="A25" s="18" t="str">
        <f t="array" ref="A25">IFERROR(INDEX('設定'!$C$2:$N$12,MATCH($B$3,'設定'!$A$2:$A$12,0),5),"")</f>
        <v>首頁LOGO牆</v>
      </c>
      <c r="B25" s="18" t="str">
        <f t="array" ref="B25">IFERROR(INDEX('設定'!$O$2:$Z$12,MATCH($B$3,'設定'!$A$2:$A$12,0),5),"")</f>
        <v>預設</v>
      </c>
      <c r="C25" s="19">
        <f>IF(A25="","",IF(B25="預設",IFERROR(VLOOKUP(A25,'設定'!$AB$2:$AJ$14,3,FALSE),1),0))</f>
        <v>1</v>
      </c>
      <c r="D25" s="20" t="str">
        <f>IF(A25="","",IFERROR(VLOOKUP(A25,'設定'!$AB$2:$AJ$14,4,FALSE),""))</f>
        <v>402×483</v>
      </c>
      <c r="E25" s="20" t="str">
        <f>IF(A25="","",IFERROR(VLOOKUP(A25,'設定'!$AB$2:$AJ$14,5,FALSE),""))</f>
        <v>JPG/PNG</v>
      </c>
      <c r="F25" s="21" t="str">
        <f>IF(A25="","",IFERROR(VLOOKUP(A25,'設定'!$AB$2:$AJ$14,6,FALSE),""))</f>
        <v>LOGO／人物或商品圖可縮放</v>
      </c>
      <c r="G25" s="21" t="str">
        <f>IF(A25="","",IFERROR(VLOOKUP(A25,'設定'!$AB$2:$AJ$14,7,FALSE),""))</f>
        <v>LOGO 位於曝品或人物範圍內，可用滑鼠縮放</v>
      </c>
      <c r="H25" s="21" t="str">
        <f>IF(A25="","",IFERROR(VLOOKUP(A25,'設定'!$AB$2:$AJ$14,8,FALSE),"尚未提供版型"))</f>
        <v>首頁LOGO牆</v>
      </c>
      <c r="I25" s="17" t="str">
        <f t="shared" si="2"/>
        <v>待製作</v>
      </c>
    </row>
    <row r="26" ht="37.5" customHeight="1">
      <c r="A26" s="18" t="str">
        <f t="array" ref="A26">IFERROR(INDEX('設定'!$C$2:$N$12,MATCH($B$3,'設定'!$A$2:$A$12,0),6),"")</f>
        <v>AR</v>
      </c>
      <c r="B26" s="18" t="str">
        <f t="array" ref="B26">IFERROR(INDEX('設定'!$O$2:$Z$12,MATCH($B$3,'設定'!$A$2:$A$12,0),6),"")</f>
        <v>預設</v>
      </c>
      <c r="C26" s="19">
        <f>IF(A26="","",IF(B26="預設",IFERROR(VLOOKUP(A26,'設定'!$AB$2:$AJ$14,3,FALSE),1),0))</f>
        <v>1</v>
      </c>
      <c r="D26" s="20" t="str">
        <f>IF(A26="","",IFERROR(VLOOKUP(A26,'設定'!$AB$2:$AJ$14,4,FALSE),""))</f>
        <v>100×100（依規範）</v>
      </c>
      <c r="E26" s="20" t="str">
        <f>IF(A26="","",IFERROR(VLOOKUP(A26,'設定'!$AB$2:$AJ$14,5,FALSE),""))</f>
        <v>JPG/PNG</v>
      </c>
      <c r="F26" s="21" t="str">
        <f>IF(A26="","",IFERROR(VLOOKUP(A26,'設定'!$AB$2:$AJ$14,6,FALSE),""))</f>
        <v>文案≤6 或 LOGO；2擇1</v>
      </c>
      <c r="G26" s="21" t="str">
        <f>IF(A26="","",IFERROR(VLOOKUP(A26,'設定'!$AB$2:$AJ$14,7,FALSE),""))</f>
        <v>目前系統尚未提供可編輯版型</v>
      </c>
      <c r="H26" s="21" t="str">
        <f>IF(A26="","",IFERROR(VLOOKUP(A26,'設定'!$AB$2:$AJ$14,8,FALSE),"尚未提供版型"))</f>
        <v>尚未提供版型</v>
      </c>
      <c r="I26" s="17" t="str">
        <f t="shared" si="2"/>
        <v>缺版型</v>
      </c>
    </row>
    <row r="27" ht="37.5" customHeight="1">
      <c r="A27" s="18" t="str">
        <f t="array" ref="A27">IFERROR(INDEX('設定'!$C$2:$N$12,MATCH($B$3,'設定'!$A$2:$A$12,0),7),"")</f>
        <v>FB_Post</v>
      </c>
      <c r="B27" s="18" t="str">
        <f t="array" ref="B27">IFERROR(INDEX('設定'!$O$2:$Z$12,MATCH($B$3,'設定'!$A$2:$A$12,0),7),"")</f>
        <v>預設</v>
      </c>
      <c r="C27" s="19">
        <f>IF(A27="","",IF(B27="預設",IFERROR(VLOOKUP(A27,'設定'!$AB$2:$AJ$14,3,FALSE),1),0))</f>
        <v>1</v>
      </c>
      <c r="D27" s="20" t="str">
        <f>IF(A27="","",IFERROR(VLOOKUP(A27,'設定'!$AB$2:$AJ$14,4,FALSE),""))</f>
        <v>1200×630</v>
      </c>
      <c r="E27" s="20" t="str">
        <f>IF(A27="","",IFERROR(VLOOKUP(A27,'設定'!$AB$2:$AJ$14,5,FALSE),""))</f>
        <v>JPG</v>
      </c>
      <c r="F27" s="21" t="str">
        <f>IF(A27="","",IFERROR(VLOOKUP(A27,'設定'!$AB$2:$AJ$14,6,FALSE),""))</f>
        <v>品牌名≤9；主標≤8；副標≤7；日期/警語≤14</v>
      </c>
      <c r="G27" s="21" t="str">
        <f>IF(A27="","",IFERROR(VLOOKUP(A27,'設定'!$AB$2:$AJ$14,7,FALSE),""))</f>
        <v>方 LOGO／橫 LOGO</v>
      </c>
      <c r="H27" s="21" t="str">
        <f>IF(A27="","",IFERROR(VLOOKUP(A27,'設定'!$AB$2:$AJ$14,8,FALSE),"尚未提供版型"))</f>
        <v>FB_POST_方LOGO／FB_POST_橫LOGO</v>
      </c>
      <c r="I27" s="17" t="str">
        <f t="shared" si="2"/>
        <v>待製作</v>
      </c>
    </row>
    <row r="28" ht="37.5" customHeight="1">
      <c r="A28" s="18" t="str">
        <f t="array" ref="A28">IFERROR(INDEX('設定'!$C$2:$N$12,MATCH($B$3,'設定'!$A$2:$A$12,0),8),"")</f>
        <v>AMS BN</v>
      </c>
      <c r="B28" s="18" t="str">
        <f t="array" ref="B28">IFERROR(INDEX('設定'!$O$2:$Z$12,MATCH($B$3,'設定'!$A$2:$A$12,0),8),"")</f>
        <v>預設</v>
      </c>
      <c r="C28" s="19">
        <f>IF(A28="","",IF(B28="預設",IFERROR(VLOOKUP(A28,'設定'!$AB$2:$AJ$14,3,FALSE),1),0))</f>
        <v>1</v>
      </c>
      <c r="D28" s="20" t="str">
        <f>IF(A28="","",IFERROR(VLOOKUP(A28,'設定'!$AB$2:$AJ$14,4,FALSE),""))</f>
        <v>1077×264（依規範）</v>
      </c>
      <c r="E28" s="20" t="str">
        <f>IF(A28="","",IFERROR(VLOOKUP(A28,'設定'!$AB$2:$AJ$14,5,FALSE),""))</f>
        <v>JPG</v>
      </c>
      <c r="F28" s="21" t="str">
        <f>IF(A28="","",IFERROR(VLOOKUP(A28,'設定'!$AB$2:$AJ$14,6,FALSE),""))</f>
        <v>依 AMS 規格</v>
      </c>
      <c r="G28" s="21" t="str">
        <f>IF(A28="","",IFERROR(VLOOKUP(A28,'設定'!$AB$2:$AJ$14,7,FALSE),""))</f>
        <v>目前系統尚未提供可編輯版型</v>
      </c>
      <c r="H28" s="21" t="str">
        <f>IF(A28="","",IFERROR(VLOOKUP(A28,'設定'!$AB$2:$AJ$14,8,FALSE),"尚未提供版型"))</f>
        <v>尚未提供版型</v>
      </c>
      <c r="I28" s="17" t="str">
        <f t="shared" si="2"/>
        <v>缺版型</v>
      </c>
    </row>
    <row r="29" ht="37.5" customHeight="1">
      <c r="A29" s="18" t="str">
        <f t="array" ref="A29">IFERROR(INDEX('設定'!$C$2:$N$12,MATCH($B$3,'設定'!$A$2:$A$12,0),9),"")</f>
        <v>Coin_page</v>
      </c>
      <c r="B29" s="18" t="str">
        <f t="array" ref="B29">IFERROR(INDEX('設定'!$O$2:$Z$12,MATCH($B$3,'設定'!$A$2:$A$12,0),9),"")</f>
        <v>選配</v>
      </c>
      <c r="C29" s="19">
        <f>IF(A29="","",IF(B29="預設",IFERROR(VLOOKUP(A29,'設定'!$AB$2:$AJ$14,3,FALSE),1),0))</f>
        <v>0</v>
      </c>
      <c r="D29" s="20" t="str">
        <f>IF(A29="","",IFERROR(VLOOKUP(A29,'設定'!$AB$2:$AJ$14,4,FALSE),""))</f>
        <v>1200×391</v>
      </c>
      <c r="E29" s="20" t="str">
        <f>IF(A29="","",IFERROR(VLOOKUP(A29,'設定'!$AB$2:$AJ$14,5,FALSE),""))</f>
        <v>JPG</v>
      </c>
      <c r="F29" s="21" t="str">
        <f>IF(A29="","",IFERROR(VLOOKUP(A29,'設定'!$AB$2:$AJ$14,6,FALSE),""))</f>
        <v>品牌名≤9；主標≤8；副標≤7；日期/警語≤14</v>
      </c>
      <c r="G29" s="21" t="str">
        <f>IF(A29="","",IFERROR(VLOOKUP(A29,'設定'!$AB$2:$AJ$14,7,FALSE),""))</f>
        <v>方 LOGO／橫 LOGO</v>
      </c>
      <c r="H29" s="21" t="str">
        <f>IF(A29="","",IFERROR(VLOOKUP(A29,'設定'!$AB$2:$AJ$14,8,FALSE),"尚未提供版型"))</f>
        <v>Coin_pageBN_APP方LOGO／Coin_pageBN_APP橫LOGO</v>
      </c>
      <c r="I29" s="17" t="str">
        <f t="shared" si="2"/>
        <v>未選</v>
      </c>
    </row>
    <row r="30" ht="37.5" customHeight="1">
      <c r="A30" s="18" t="str">
        <f t="array" ref="A30">IFERROR(INDEX('設定'!$C$2:$N$12,MATCH($B$3,'設定'!$A$2:$A$12,0),10),"")</f>
        <v>IG</v>
      </c>
      <c r="B30" s="18" t="str">
        <f t="array" ref="B30">IFERROR(INDEX('設定'!$O$2:$Z$12,MATCH($B$3,'設定'!$A$2:$A$12,0),10),"")</f>
        <v>選配</v>
      </c>
      <c r="C30" s="19">
        <f>IF(A30="","",IF(B30="預設",IFERROR(VLOOKUP(A30,'設定'!$AB$2:$AJ$14,3,FALSE),1),0))</f>
        <v>0</v>
      </c>
      <c r="D30" s="20" t="str">
        <f>IF(A30="","",IFERROR(VLOOKUP(A30,'設定'!$AB$2:$AJ$14,4,FALSE),""))</f>
        <v>900×1600</v>
      </c>
      <c r="E30" s="20" t="str">
        <f>IF(A30="","",IFERROR(VLOOKUP(A30,'設定'!$AB$2:$AJ$14,5,FALSE),""))</f>
        <v>JPG</v>
      </c>
      <c r="F30" s="21" t="str">
        <f>IF(A30="","",IFERROR(VLOOKUP(A30,'設定'!$AB$2:$AJ$14,6,FALSE),""))</f>
        <v>品牌名≤9；主標≤8；副標≤7；日期/警語≤14</v>
      </c>
      <c r="G30" s="21" t="str">
        <f>IF(A30="","",IFERROR(VLOOKUP(A30,'設定'!$AB$2:$AJ$14,7,FALSE),""))</f>
        <v>方 LOGO／橫 LOGO</v>
      </c>
      <c r="H30" s="21" t="str">
        <f>IF(A30="","",IFERROR(VLOOKUP(A30,'設定'!$AB$2:$AJ$14,8,FALSE),"尚未提供版型"))</f>
        <v>IG方logo排版／IG橫logo排版</v>
      </c>
      <c r="I30" s="17" t="str">
        <f t="shared" si="2"/>
        <v>未選</v>
      </c>
    </row>
    <row r="31" ht="37.5" customHeight="1">
      <c r="A31" s="18" t="str">
        <f t="array" ref="A31">IFERROR(INDEX('設定'!$C$2:$N$12,MATCH($B$3,'設定'!$A$2:$A$12,0),11),"")</f>
        <v>SearchIcon</v>
      </c>
      <c r="B31" s="18" t="str">
        <f t="array" ref="B31">IFERROR(INDEX('設定'!$O$2:$Z$12,MATCH($B$3,'設定'!$A$2:$A$12,0),11),"")</f>
        <v>選配</v>
      </c>
      <c r="C31" s="19">
        <f>IF(A31="","",IF(B31="預設",IFERROR(VLOOKUP(A31,'設定'!$AB$2:$AJ$14,3,FALSE),1),0))</f>
        <v>0</v>
      </c>
      <c r="D31" s="20" t="str">
        <f>IF(A31="","",IFERROR(VLOOKUP(A31,'設定'!$AB$2:$AJ$14,4,FALSE),""))</f>
        <v>120×120＋84×84</v>
      </c>
      <c r="E31" s="20" t="str">
        <f>IF(A31="","",IFERROR(VLOOKUP(A31,'設定'!$AB$2:$AJ$14,5,FALSE),""))</f>
        <v>PNG</v>
      </c>
      <c r="F31" s="21" t="str">
        <f>IF(A31="","",IFERROR(VLOOKUP(A31,'設定'!$AB$2:$AJ$14,6,FALSE),""))</f>
        <v>ICON 文案≤2；或 LOGO／商品圖</v>
      </c>
      <c r="G31" s="21" t="str">
        <f>IF(A31="","",IFERROR(VLOOKUP(A31,'設定'!$AB$2:$AJ$14,7,FALSE),""))</f>
        <v>120×120 建議 &lt;50KB，另輸出 84×84</v>
      </c>
      <c r="H31" s="21" t="str">
        <f>IF(A31="","",IFERROR(VLOOKUP(A31,'設定'!$AB$2:$AJ$14,8,FALSE),"尚未提供版型"))</f>
        <v>SearchICON_LOGO／PRODUCT／TEXT</v>
      </c>
      <c r="I31" s="17" t="str">
        <f t="shared" si="2"/>
        <v>未選</v>
      </c>
    </row>
    <row r="32" ht="37.5" customHeight="1">
      <c r="A32" s="18" t="str">
        <f t="array" ref="A32">IFERROR(INDEX('設定'!$C$2:$N$12,MATCH($B$3,'設定'!$A$2:$A$12,0),12),"")</f>
        <v>SearchImage</v>
      </c>
      <c r="B32" s="18" t="str">
        <f t="array" ref="B32">IFERROR(INDEX('設定'!$O$2:$Z$12,MATCH($B$3,'設定'!$A$2:$A$12,0),12),"")</f>
        <v>選配</v>
      </c>
      <c r="C32" s="19">
        <f>IF(A32="","",IF(B32="預設",IFERROR(VLOOKUP(A32,'設定'!$AB$2:$AJ$14,3,FALSE),1),0))</f>
        <v>0</v>
      </c>
      <c r="D32" s="20" t="str">
        <f>IF(A32="","",IFERROR(VLOOKUP(A32,'設定'!$AB$2:$AJ$14,4,FALSE),""))</f>
        <v>1125×156</v>
      </c>
      <c r="E32" s="20" t="str">
        <f>IF(A32="","",IFERROR(VLOOKUP(A32,'設定'!$AB$2:$AJ$14,5,FALSE),""))</f>
        <v>JPG/PNG</v>
      </c>
      <c r="F32" s="21" t="str">
        <f>IF(A32="","",IFERROR(VLOOKUP(A32,'設定'!$AB$2:$AJ$14,6,FALSE),""))</f>
        <v>副標≤7；LOGO 1～3 個</v>
      </c>
      <c r="G32" s="21" t="str">
        <f>IF(A32="","",IFERROR(VLOOKUP(A32,'設定'!$AB$2:$AJ$14,7,FALSE),""))</f>
        <v>依選用版型提供 1～3 個 LOGO</v>
      </c>
      <c r="H32" s="21" t="str">
        <f>IF(A32="","",IFERROR(VLOOKUP(A32,'設定'!$AB$2:$AJ$14,8,FALSE),"尚未提供版型"))</f>
        <v>Search_Image1logo／2logo／3logo</v>
      </c>
      <c r="I32" s="17" t="str">
        <f t="shared" si="2"/>
        <v>未選</v>
      </c>
    </row>
    <row r="33" ht="15.75" customHeight="1"/>
    <row r="34" ht="15.75" customHeight="1"/>
    <row r="35" ht="15.75" customHeight="1">
      <c r="A35" s="13" t="s">
        <v>592</v>
      </c>
      <c r="B35" s="7"/>
      <c r="C35" s="7"/>
      <c r="D35" s="7"/>
      <c r="E35" s="7"/>
      <c r="F35" s="7"/>
      <c r="G35" s="7"/>
      <c r="H35" s="7"/>
      <c r="I35" s="8"/>
    </row>
    <row r="36" ht="15.75" customHeight="1">
      <c r="A36" s="5" t="s">
        <v>274</v>
      </c>
      <c r="B36" s="5" t="s">
        <v>601</v>
      </c>
      <c r="C36" s="5" t="s">
        <v>602</v>
      </c>
      <c r="D36" s="5" t="s">
        <v>603</v>
      </c>
      <c r="E36" s="5" t="s">
        <v>606</v>
      </c>
      <c r="F36" s="5" t="s">
        <v>607</v>
      </c>
      <c r="G36" s="5" t="s">
        <v>59</v>
      </c>
      <c r="H36" s="5" t="s">
        <v>471</v>
      </c>
      <c r="I36" s="5" t="s">
        <v>277</v>
      </c>
    </row>
    <row r="37" ht="33.75" customHeight="1">
      <c r="A37" s="20" t="s">
        <v>340</v>
      </c>
      <c r="B37" s="20" t="s">
        <v>608</v>
      </c>
      <c r="C37" s="17">
        <v>1.0</v>
      </c>
      <c r="D37" s="17">
        <v>3.0</v>
      </c>
      <c r="E37" s="20" t="s">
        <v>610</v>
      </c>
      <c r="F37" s="21" t="s">
        <v>611</v>
      </c>
      <c r="G37" s="21" t="s">
        <v>612</v>
      </c>
      <c r="H37" s="20" t="s">
        <v>613</v>
      </c>
      <c r="I37" s="37" t="s">
        <v>614</v>
      </c>
    </row>
    <row r="38" ht="33.75" customHeight="1">
      <c r="A38" s="20" t="s">
        <v>340</v>
      </c>
      <c r="B38" s="20" t="s">
        <v>608</v>
      </c>
      <c r="C38" s="17">
        <v>2.0</v>
      </c>
      <c r="D38" s="17">
        <v>3.0</v>
      </c>
      <c r="E38" s="20" t="s">
        <v>620</v>
      </c>
      <c r="F38" s="21" t="s">
        <v>621</v>
      </c>
      <c r="G38" s="21" t="s">
        <v>612</v>
      </c>
      <c r="H38" s="20" t="s">
        <v>622</v>
      </c>
      <c r="I38" s="37" t="s">
        <v>614</v>
      </c>
    </row>
    <row r="39" ht="33.75" customHeight="1">
      <c r="A39" s="20" t="s">
        <v>340</v>
      </c>
      <c r="B39" s="20" t="s">
        <v>608</v>
      </c>
      <c r="C39" s="17">
        <v>3.0</v>
      </c>
      <c r="D39" s="17">
        <v>3.0</v>
      </c>
      <c r="E39" s="20" t="s">
        <v>624</v>
      </c>
      <c r="F39" s="21" t="s">
        <v>626</v>
      </c>
      <c r="G39" s="21" t="s">
        <v>612</v>
      </c>
      <c r="H39" s="20" t="s">
        <v>627</v>
      </c>
      <c r="I39" s="37" t="s">
        <v>614</v>
      </c>
    </row>
    <row r="40" ht="33.75" customHeight="1">
      <c r="A40" s="20" t="s">
        <v>340</v>
      </c>
      <c r="B40" s="20" t="s">
        <v>608</v>
      </c>
      <c r="C40" s="17">
        <v>4.0</v>
      </c>
      <c r="D40" s="17">
        <v>3.0</v>
      </c>
      <c r="E40" s="20" t="s">
        <v>628</v>
      </c>
      <c r="F40" s="21" t="s">
        <v>629</v>
      </c>
      <c r="G40" s="21" t="s">
        <v>612</v>
      </c>
      <c r="H40" s="20" t="s">
        <v>630</v>
      </c>
      <c r="I40" s="37" t="s">
        <v>614</v>
      </c>
    </row>
    <row r="41" ht="33.75" customHeight="1">
      <c r="A41" s="20" t="s">
        <v>340</v>
      </c>
      <c r="B41" s="20" t="s">
        <v>608</v>
      </c>
      <c r="C41" s="17">
        <v>5.0</v>
      </c>
      <c r="D41" s="17">
        <v>3.0</v>
      </c>
      <c r="E41" s="20" t="s">
        <v>632</v>
      </c>
      <c r="F41" s="21" t="s">
        <v>633</v>
      </c>
      <c r="G41" s="21" t="s">
        <v>612</v>
      </c>
      <c r="H41" s="20" t="s">
        <v>634</v>
      </c>
      <c r="I41" s="37" t="s">
        <v>614</v>
      </c>
    </row>
    <row r="42" ht="33.75" customHeight="1">
      <c r="A42" s="20" t="s">
        <v>340</v>
      </c>
      <c r="B42" s="20" t="s">
        <v>608</v>
      </c>
      <c r="C42" s="17">
        <v>6.0</v>
      </c>
      <c r="D42" s="17">
        <v>3.0</v>
      </c>
      <c r="E42" s="20" t="s">
        <v>636</v>
      </c>
      <c r="F42" s="21" t="s">
        <v>637</v>
      </c>
      <c r="G42" s="21" t="s">
        <v>612</v>
      </c>
      <c r="H42" s="20" t="s">
        <v>638</v>
      </c>
      <c r="I42" s="37" t="s">
        <v>614</v>
      </c>
    </row>
    <row r="43" ht="33.75" customHeight="1">
      <c r="A43" s="20" t="s">
        <v>340</v>
      </c>
      <c r="B43" s="20" t="s">
        <v>608</v>
      </c>
      <c r="C43" s="17">
        <v>7.0</v>
      </c>
      <c r="D43" s="17">
        <v>1.0</v>
      </c>
      <c r="E43" s="20" t="s">
        <v>349</v>
      </c>
      <c r="F43" s="21" t="s">
        <v>639</v>
      </c>
      <c r="G43" s="21" t="s">
        <v>612</v>
      </c>
      <c r="H43" s="20" t="s">
        <v>641</v>
      </c>
      <c r="I43" s="37" t="s">
        <v>614</v>
      </c>
    </row>
    <row r="44" ht="33.75" customHeight="1">
      <c r="A44" s="20" t="s">
        <v>340</v>
      </c>
      <c r="B44" s="20" t="s">
        <v>608</v>
      </c>
      <c r="C44" s="17">
        <v>8.0</v>
      </c>
      <c r="D44" s="17">
        <v>3.0</v>
      </c>
      <c r="E44" s="20" t="s">
        <v>642</v>
      </c>
      <c r="F44" s="21" t="s">
        <v>611</v>
      </c>
      <c r="G44" s="21" t="s">
        <v>612</v>
      </c>
      <c r="H44" s="20" t="s">
        <v>643</v>
      </c>
      <c r="I44" s="37" t="s">
        <v>614</v>
      </c>
    </row>
    <row r="45" ht="33.75" customHeight="1">
      <c r="A45" s="20" t="s">
        <v>340</v>
      </c>
      <c r="B45" s="20" t="s">
        <v>608</v>
      </c>
      <c r="C45" s="17">
        <v>9.0</v>
      </c>
      <c r="D45" s="17">
        <v>3.0</v>
      </c>
      <c r="E45" s="20" t="s">
        <v>645</v>
      </c>
      <c r="F45" s="21" t="s">
        <v>621</v>
      </c>
      <c r="G45" s="21" t="s">
        <v>612</v>
      </c>
      <c r="H45" s="20" t="s">
        <v>646</v>
      </c>
      <c r="I45" s="37" t="s">
        <v>614</v>
      </c>
    </row>
    <row r="46" ht="33.75" customHeight="1">
      <c r="A46" s="20" t="s">
        <v>340</v>
      </c>
      <c r="B46" s="20" t="s">
        <v>608</v>
      </c>
      <c r="C46" s="17">
        <v>10.0</v>
      </c>
      <c r="D46" s="17">
        <v>3.0</v>
      </c>
      <c r="E46" s="20" t="s">
        <v>647</v>
      </c>
      <c r="F46" s="21" t="s">
        <v>626</v>
      </c>
      <c r="G46" s="21" t="s">
        <v>612</v>
      </c>
      <c r="H46" s="20" t="s">
        <v>648</v>
      </c>
      <c r="I46" s="37" t="s">
        <v>614</v>
      </c>
    </row>
    <row r="47" ht="33.75" customHeight="1">
      <c r="A47" s="20" t="s">
        <v>340</v>
      </c>
      <c r="B47" s="20" t="s">
        <v>608</v>
      </c>
      <c r="C47" s="17">
        <v>11.0</v>
      </c>
      <c r="D47" s="17">
        <v>3.0</v>
      </c>
      <c r="E47" s="20" t="s">
        <v>650</v>
      </c>
      <c r="F47" s="21" t="s">
        <v>629</v>
      </c>
      <c r="G47" s="21" t="s">
        <v>612</v>
      </c>
      <c r="H47" s="20" t="s">
        <v>652</v>
      </c>
      <c r="I47" s="37" t="s">
        <v>614</v>
      </c>
    </row>
    <row r="48" ht="33.75" customHeight="1">
      <c r="A48" s="20" t="s">
        <v>340</v>
      </c>
      <c r="B48" s="20" t="s">
        <v>608</v>
      </c>
      <c r="C48" s="17">
        <v>12.0</v>
      </c>
      <c r="D48" s="17">
        <v>3.0</v>
      </c>
      <c r="E48" s="20" t="s">
        <v>653</v>
      </c>
      <c r="F48" s="21" t="s">
        <v>633</v>
      </c>
      <c r="G48" s="21" t="s">
        <v>612</v>
      </c>
      <c r="H48" s="20" t="s">
        <v>655</v>
      </c>
      <c r="I48" s="37" t="s">
        <v>614</v>
      </c>
    </row>
    <row r="49" ht="33.75" customHeight="1">
      <c r="A49" s="20" t="s">
        <v>340</v>
      </c>
      <c r="B49" s="20" t="s">
        <v>608</v>
      </c>
      <c r="C49" s="17">
        <v>13.0</v>
      </c>
      <c r="D49" s="17">
        <v>3.0</v>
      </c>
      <c r="E49" s="20" t="s">
        <v>657</v>
      </c>
      <c r="F49" s="21" t="s">
        <v>637</v>
      </c>
      <c r="G49" s="21" t="s">
        <v>612</v>
      </c>
      <c r="H49" s="20" t="s">
        <v>658</v>
      </c>
      <c r="I49" s="37" t="s">
        <v>614</v>
      </c>
    </row>
    <row r="50" ht="33.75" customHeight="1">
      <c r="A50" s="20" t="s">
        <v>340</v>
      </c>
      <c r="B50" s="20" t="s">
        <v>608</v>
      </c>
      <c r="C50" s="17">
        <v>14.0</v>
      </c>
      <c r="D50" s="17">
        <v>2.0</v>
      </c>
      <c r="E50" s="20" t="s">
        <v>660</v>
      </c>
      <c r="F50" s="21" t="s">
        <v>661</v>
      </c>
      <c r="G50" s="21" t="s">
        <v>612</v>
      </c>
      <c r="H50" s="20" t="s">
        <v>662</v>
      </c>
      <c r="I50" s="37" t="s">
        <v>614</v>
      </c>
    </row>
    <row r="51" ht="33.75" customHeight="1">
      <c r="A51" s="20" t="s">
        <v>340</v>
      </c>
      <c r="B51" s="20" t="s">
        <v>663</v>
      </c>
      <c r="C51" s="17">
        <v>15.0</v>
      </c>
      <c r="D51" s="17">
        <v>2.0</v>
      </c>
      <c r="E51" s="20" t="s">
        <v>664</v>
      </c>
      <c r="F51" s="21" t="s">
        <v>665</v>
      </c>
      <c r="G51" s="21" t="s">
        <v>612</v>
      </c>
      <c r="H51" s="20" t="s">
        <v>667</v>
      </c>
      <c r="I51" s="37" t="s">
        <v>614</v>
      </c>
    </row>
    <row r="52" ht="33.75" customHeight="1">
      <c r="A52" s="20" t="s">
        <v>340</v>
      </c>
      <c r="B52" s="20" t="s">
        <v>663</v>
      </c>
      <c r="C52" s="17">
        <v>16.0</v>
      </c>
      <c r="D52" s="17">
        <v>2.0</v>
      </c>
      <c r="E52" s="20" t="s">
        <v>668</v>
      </c>
      <c r="F52" s="21" t="s">
        <v>669</v>
      </c>
      <c r="G52" s="21" t="s">
        <v>612</v>
      </c>
      <c r="H52" s="20" t="s">
        <v>670</v>
      </c>
      <c r="I52" s="37" t="s">
        <v>614</v>
      </c>
    </row>
    <row r="53" ht="33.75" customHeight="1">
      <c r="A53" s="20" t="s">
        <v>340</v>
      </c>
      <c r="B53" s="20" t="s">
        <v>663</v>
      </c>
      <c r="C53" s="17">
        <v>17.0</v>
      </c>
      <c r="D53" s="17">
        <v>2.0</v>
      </c>
      <c r="E53" s="20" t="s">
        <v>672</v>
      </c>
      <c r="F53" s="21" t="s">
        <v>673</v>
      </c>
      <c r="G53" s="21" t="s">
        <v>612</v>
      </c>
      <c r="H53" s="20" t="s">
        <v>674</v>
      </c>
      <c r="I53" s="37" t="s">
        <v>614</v>
      </c>
    </row>
    <row r="54" ht="33.75" customHeight="1">
      <c r="A54" s="20" t="s">
        <v>340</v>
      </c>
      <c r="B54" s="20" t="s">
        <v>663</v>
      </c>
      <c r="C54" s="17">
        <v>18.0</v>
      </c>
      <c r="D54" s="17">
        <v>2.0</v>
      </c>
      <c r="E54" s="20" t="s">
        <v>675</v>
      </c>
      <c r="F54" s="21" t="s">
        <v>676</v>
      </c>
      <c r="G54" s="21" t="s">
        <v>612</v>
      </c>
      <c r="H54" s="20" t="s">
        <v>678</v>
      </c>
      <c r="I54" s="37" t="s">
        <v>614</v>
      </c>
    </row>
    <row r="55" ht="33.75" customHeight="1">
      <c r="A55" s="20" t="s">
        <v>340</v>
      </c>
      <c r="B55" s="20" t="s">
        <v>663</v>
      </c>
      <c r="C55" s="17">
        <v>19.0</v>
      </c>
      <c r="D55" s="17">
        <v>2.0</v>
      </c>
      <c r="E55" s="20" t="s">
        <v>679</v>
      </c>
      <c r="F55" s="21" t="s">
        <v>680</v>
      </c>
      <c r="G55" s="21" t="s">
        <v>612</v>
      </c>
      <c r="H55" s="20" t="s">
        <v>682</v>
      </c>
      <c r="I55" s="37" t="s">
        <v>614</v>
      </c>
    </row>
    <row r="56" ht="33.75" customHeight="1">
      <c r="A56" s="20" t="s">
        <v>340</v>
      </c>
      <c r="B56" s="20" t="s">
        <v>663</v>
      </c>
      <c r="C56" s="17">
        <v>20.0</v>
      </c>
      <c r="D56" s="17">
        <v>2.0</v>
      </c>
      <c r="E56" s="20" t="s">
        <v>684</v>
      </c>
      <c r="F56" s="21" t="s">
        <v>685</v>
      </c>
      <c r="G56" s="21" t="s">
        <v>612</v>
      </c>
      <c r="H56" s="20" t="s">
        <v>686</v>
      </c>
      <c r="I56" s="37" t="s">
        <v>614</v>
      </c>
    </row>
    <row r="57" ht="33.75" customHeight="1">
      <c r="A57" s="20" t="s">
        <v>340</v>
      </c>
      <c r="B57" s="20" t="s">
        <v>663</v>
      </c>
      <c r="C57" s="17">
        <v>21.0</v>
      </c>
      <c r="D57" s="17">
        <v>1.0</v>
      </c>
      <c r="E57" s="20" t="s">
        <v>688</v>
      </c>
      <c r="F57" s="21" t="s">
        <v>689</v>
      </c>
      <c r="G57" s="21" t="s">
        <v>612</v>
      </c>
      <c r="H57" s="20" t="s">
        <v>690</v>
      </c>
      <c r="I57" s="37" t="s">
        <v>614</v>
      </c>
    </row>
    <row r="58" ht="33.75" customHeight="1">
      <c r="A58" s="20" t="s">
        <v>340</v>
      </c>
      <c r="B58" s="20" t="s">
        <v>663</v>
      </c>
      <c r="C58" s="17">
        <v>22.0</v>
      </c>
      <c r="D58" s="17">
        <v>2.0</v>
      </c>
      <c r="E58" s="20" t="s">
        <v>691</v>
      </c>
      <c r="F58" s="21" t="s">
        <v>692</v>
      </c>
      <c r="G58" s="21" t="s">
        <v>612</v>
      </c>
      <c r="H58" s="20" t="s">
        <v>693</v>
      </c>
      <c r="I58" s="37" t="s">
        <v>614</v>
      </c>
    </row>
    <row r="59" ht="33.75" customHeight="1">
      <c r="A59" s="20" t="s">
        <v>340</v>
      </c>
      <c r="B59" s="20" t="s">
        <v>663</v>
      </c>
      <c r="C59" s="17">
        <v>23.0</v>
      </c>
      <c r="D59" s="17">
        <v>2.0</v>
      </c>
      <c r="E59" s="20" t="s">
        <v>695</v>
      </c>
      <c r="F59" s="21" t="s">
        <v>696</v>
      </c>
      <c r="G59" s="21" t="s">
        <v>612</v>
      </c>
      <c r="H59" s="20" t="s">
        <v>697</v>
      </c>
      <c r="I59" s="37" t="s">
        <v>614</v>
      </c>
    </row>
    <row r="60" ht="33.75" customHeight="1">
      <c r="A60" s="20" t="s">
        <v>340</v>
      </c>
      <c r="B60" s="20" t="s">
        <v>663</v>
      </c>
      <c r="C60" s="17">
        <v>24.0</v>
      </c>
      <c r="D60" s="17">
        <v>2.0</v>
      </c>
      <c r="E60" s="20" t="s">
        <v>698</v>
      </c>
      <c r="F60" s="21" t="s">
        <v>699</v>
      </c>
      <c r="G60" s="21" t="s">
        <v>612</v>
      </c>
      <c r="H60" s="20" t="s">
        <v>700</v>
      </c>
      <c r="I60" s="37" t="s">
        <v>614</v>
      </c>
    </row>
    <row r="61" ht="33.75" customHeight="1">
      <c r="A61" s="20" t="s">
        <v>340</v>
      </c>
      <c r="B61" s="20" t="s">
        <v>663</v>
      </c>
      <c r="C61" s="17">
        <v>25.0</v>
      </c>
      <c r="D61" s="17">
        <v>2.0</v>
      </c>
      <c r="E61" s="20" t="s">
        <v>702</v>
      </c>
      <c r="F61" s="21" t="s">
        <v>703</v>
      </c>
      <c r="G61" s="21" t="s">
        <v>612</v>
      </c>
      <c r="H61" s="20" t="s">
        <v>704</v>
      </c>
      <c r="I61" s="37" t="s">
        <v>614</v>
      </c>
    </row>
    <row r="62" ht="33.75" customHeight="1">
      <c r="A62" s="20" t="s">
        <v>340</v>
      </c>
      <c r="B62" s="20" t="s">
        <v>663</v>
      </c>
      <c r="C62" s="17">
        <v>26.0</v>
      </c>
      <c r="D62" s="17">
        <v>2.0</v>
      </c>
      <c r="E62" s="20" t="s">
        <v>705</v>
      </c>
      <c r="F62" s="21" t="s">
        <v>706</v>
      </c>
      <c r="G62" s="21" t="s">
        <v>612</v>
      </c>
      <c r="H62" s="20" t="s">
        <v>707</v>
      </c>
      <c r="I62" s="37" t="s">
        <v>614</v>
      </c>
    </row>
    <row r="63" ht="33.75" customHeight="1">
      <c r="A63" s="20" t="s">
        <v>340</v>
      </c>
      <c r="B63" s="20" t="s">
        <v>663</v>
      </c>
      <c r="C63" s="17">
        <v>27.0</v>
      </c>
      <c r="D63" s="17">
        <v>2.0</v>
      </c>
      <c r="E63" s="20" t="s">
        <v>709</v>
      </c>
      <c r="F63" s="21" t="s">
        <v>710</v>
      </c>
      <c r="G63" s="21" t="s">
        <v>612</v>
      </c>
      <c r="H63" s="20" t="s">
        <v>711</v>
      </c>
      <c r="I63" s="37" t="s">
        <v>614</v>
      </c>
    </row>
    <row r="64" ht="33.75" customHeight="1">
      <c r="A64" s="20" t="s">
        <v>340</v>
      </c>
      <c r="B64" s="20" t="s">
        <v>663</v>
      </c>
      <c r="C64" s="17">
        <v>28.0</v>
      </c>
      <c r="D64" s="17">
        <v>1.0</v>
      </c>
      <c r="E64" s="20" t="s">
        <v>712</v>
      </c>
      <c r="F64" s="21" t="s">
        <v>714</v>
      </c>
      <c r="G64" s="21" t="s">
        <v>612</v>
      </c>
      <c r="H64" s="20" t="s">
        <v>715</v>
      </c>
      <c r="I64" s="37" t="s">
        <v>614</v>
      </c>
    </row>
    <row r="65" ht="33.75" customHeight="1">
      <c r="A65" s="20" t="s">
        <v>340</v>
      </c>
      <c r="B65" s="20" t="s">
        <v>663</v>
      </c>
      <c r="C65" s="17">
        <v>29.0</v>
      </c>
      <c r="D65" s="17">
        <v>2.0</v>
      </c>
      <c r="E65" s="20" t="s">
        <v>716</v>
      </c>
      <c r="F65" s="21" t="s">
        <v>717</v>
      </c>
      <c r="G65" s="21" t="s">
        <v>612</v>
      </c>
      <c r="H65" s="20" t="s">
        <v>718</v>
      </c>
      <c r="I65" s="37" t="s">
        <v>614</v>
      </c>
    </row>
    <row r="66" ht="33.75" customHeight="1">
      <c r="A66" s="20" t="s">
        <v>340</v>
      </c>
      <c r="B66" s="20" t="s">
        <v>663</v>
      </c>
      <c r="C66" s="17">
        <v>30.0</v>
      </c>
      <c r="D66" s="17">
        <v>2.0</v>
      </c>
      <c r="E66" s="20" t="s">
        <v>720</v>
      </c>
      <c r="F66" s="21" t="s">
        <v>717</v>
      </c>
      <c r="G66" s="21" t="s">
        <v>612</v>
      </c>
      <c r="H66" s="20" t="s">
        <v>721</v>
      </c>
      <c r="I66" s="37" t="s">
        <v>614</v>
      </c>
    </row>
    <row r="67" ht="33.75" customHeight="1">
      <c r="A67" s="20" t="s">
        <v>340</v>
      </c>
      <c r="B67" s="20" t="s">
        <v>663</v>
      </c>
      <c r="C67" s="17">
        <v>31.0</v>
      </c>
      <c r="D67" s="17">
        <v>2.0</v>
      </c>
      <c r="E67" s="20" t="s">
        <v>724</v>
      </c>
      <c r="F67" s="21" t="s">
        <v>725</v>
      </c>
      <c r="G67" s="21" t="s">
        <v>612</v>
      </c>
      <c r="H67" s="20" t="s">
        <v>726</v>
      </c>
      <c r="I67" s="37" t="s">
        <v>614</v>
      </c>
    </row>
    <row r="68" ht="33.75" customHeight="1">
      <c r="A68" s="20" t="s">
        <v>340</v>
      </c>
      <c r="B68" s="20" t="s">
        <v>727</v>
      </c>
      <c r="C68" s="17">
        <v>32.0</v>
      </c>
      <c r="D68" s="17">
        <v>4.0</v>
      </c>
      <c r="E68" s="20" t="s">
        <v>729</v>
      </c>
      <c r="F68" s="21" t="s">
        <v>725</v>
      </c>
      <c r="G68" s="21" t="s">
        <v>612</v>
      </c>
      <c r="H68" s="20" t="s">
        <v>731</v>
      </c>
      <c r="I68" s="37" t="s">
        <v>614</v>
      </c>
    </row>
    <row r="69" ht="33.75" customHeight="1">
      <c r="A69" s="20" t="s">
        <v>732</v>
      </c>
      <c r="B69" s="20" t="s">
        <v>733</v>
      </c>
      <c r="C69" s="17">
        <v>33.0</v>
      </c>
      <c r="D69" s="17">
        <v>1.0</v>
      </c>
      <c r="E69" s="20" t="s">
        <v>734</v>
      </c>
      <c r="F69" s="21" t="s">
        <v>735</v>
      </c>
      <c r="G69" s="21" t="s">
        <v>612</v>
      </c>
      <c r="H69" s="20" t="s">
        <v>737</v>
      </c>
      <c r="I69" s="37" t="s">
        <v>614</v>
      </c>
    </row>
    <row r="70" ht="33.75" customHeight="1">
      <c r="A70" s="20" t="s">
        <v>732</v>
      </c>
      <c r="B70" s="20" t="s">
        <v>738</v>
      </c>
      <c r="C70" s="17">
        <v>34.0</v>
      </c>
      <c r="D70" s="17">
        <v>1.0</v>
      </c>
      <c r="E70" s="20" t="s">
        <v>739</v>
      </c>
      <c r="F70" s="21" t="s">
        <v>735</v>
      </c>
      <c r="G70" s="21" t="s">
        <v>612</v>
      </c>
      <c r="H70" s="20" t="s">
        <v>740</v>
      </c>
      <c r="I70" s="37" t="s">
        <v>614</v>
      </c>
    </row>
    <row r="71" ht="33.75" customHeight="1">
      <c r="A71" s="20" t="s">
        <v>732</v>
      </c>
      <c r="B71" s="20" t="s">
        <v>741</v>
      </c>
      <c r="C71" s="17">
        <v>35.0</v>
      </c>
      <c r="D71" s="17">
        <v>2.0</v>
      </c>
      <c r="E71" s="20" t="s">
        <v>742</v>
      </c>
      <c r="F71" s="21" t="s">
        <v>744</v>
      </c>
      <c r="G71" s="21" t="s">
        <v>612</v>
      </c>
      <c r="H71" s="20" t="s">
        <v>745</v>
      </c>
      <c r="I71" s="37" t="s">
        <v>614</v>
      </c>
    </row>
    <row r="72" ht="33.75" customHeight="1">
      <c r="A72" s="20" t="s">
        <v>732</v>
      </c>
      <c r="B72" s="20" t="s">
        <v>746</v>
      </c>
      <c r="C72" s="17">
        <v>36.0</v>
      </c>
      <c r="D72" s="17">
        <v>2.0</v>
      </c>
      <c r="E72" s="20" t="s">
        <v>747</v>
      </c>
      <c r="F72" s="21" t="s">
        <v>748</v>
      </c>
      <c r="G72" s="21" t="s">
        <v>612</v>
      </c>
      <c r="H72" s="20" t="s">
        <v>749</v>
      </c>
      <c r="I72" s="37" t="s">
        <v>614</v>
      </c>
    </row>
    <row r="73" ht="33.75" customHeight="1">
      <c r="A73" s="20" t="s">
        <v>732</v>
      </c>
      <c r="B73" s="20" t="s">
        <v>751</v>
      </c>
      <c r="C73" s="17">
        <v>37.0</v>
      </c>
      <c r="D73" s="17">
        <v>2.0</v>
      </c>
      <c r="E73" s="20" t="s">
        <v>752</v>
      </c>
      <c r="F73" s="21" t="s">
        <v>753</v>
      </c>
      <c r="G73" s="21" t="s">
        <v>612</v>
      </c>
      <c r="H73" s="20" t="s">
        <v>754</v>
      </c>
      <c r="I73" s="37" t="s">
        <v>614</v>
      </c>
    </row>
    <row r="74" ht="33.75" customHeight="1">
      <c r="A74" s="20" t="s">
        <v>732</v>
      </c>
      <c r="B74" s="20" t="s">
        <v>756</v>
      </c>
      <c r="C74" s="17">
        <v>38.0</v>
      </c>
      <c r="D74" s="17">
        <v>2.0</v>
      </c>
      <c r="E74" s="20" t="s">
        <v>757</v>
      </c>
      <c r="F74" s="21" t="s">
        <v>66</v>
      </c>
      <c r="G74" s="21" t="s">
        <v>612</v>
      </c>
      <c r="H74" s="20" t="s">
        <v>760</v>
      </c>
      <c r="I74" s="37" t="s">
        <v>614</v>
      </c>
    </row>
    <row r="75" ht="33.75" customHeight="1">
      <c r="A75" s="20" t="s">
        <v>732</v>
      </c>
      <c r="B75" s="20" t="s">
        <v>762</v>
      </c>
      <c r="C75" s="17">
        <v>39.0</v>
      </c>
      <c r="D75" s="17">
        <v>3.0</v>
      </c>
      <c r="E75" s="20" t="s">
        <v>763</v>
      </c>
      <c r="F75" s="21" t="s">
        <v>764</v>
      </c>
      <c r="G75" s="21" t="s">
        <v>612</v>
      </c>
      <c r="H75" s="20" t="s">
        <v>765</v>
      </c>
      <c r="I75" s="37" t="s">
        <v>614</v>
      </c>
    </row>
    <row r="76" ht="33.75" customHeight="1">
      <c r="A76" s="20" t="s">
        <v>732</v>
      </c>
      <c r="B76" s="20" t="s">
        <v>766</v>
      </c>
      <c r="C76" s="17">
        <v>40.0</v>
      </c>
      <c r="D76" s="17">
        <v>3.0</v>
      </c>
      <c r="E76" s="20" t="s">
        <v>767</v>
      </c>
      <c r="F76" s="21" t="s">
        <v>66</v>
      </c>
      <c r="G76" s="21" t="s">
        <v>612</v>
      </c>
      <c r="H76" s="20" t="s">
        <v>768</v>
      </c>
      <c r="I76" s="37" t="s">
        <v>614</v>
      </c>
    </row>
    <row r="77" ht="33.75" customHeight="1">
      <c r="A77" s="20" t="s">
        <v>732</v>
      </c>
      <c r="B77" s="20" t="s">
        <v>769</v>
      </c>
      <c r="C77" s="17">
        <v>41.0</v>
      </c>
      <c r="D77" s="17">
        <v>1.0</v>
      </c>
      <c r="E77" s="20" t="s">
        <v>770</v>
      </c>
      <c r="F77" s="21" t="s">
        <v>771</v>
      </c>
      <c r="G77" s="21" t="s">
        <v>612</v>
      </c>
      <c r="H77" s="20" t="s">
        <v>772</v>
      </c>
      <c r="I77" s="37" t="s">
        <v>614</v>
      </c>
    </row>
    <row r="78" ht="33.75" customHeight="1">
      <c r="A78" s="20" t="s">
        <v>732</v>
      </c>
      <c r="B78" s="20" t="s">
        <v>773</v>
      </c>
      <c r="C78" s="17">
        <v>42.0</v>
      </c>
      <c r="D78" s="17">
        <v>1.0</v>
      </c>
      <c r="E78" s="20" t="s">
        <v>775</v>
      </c>
      <c r="F78" s="21" t="s">
        <v>776</v>
      </c>
      <c r="G78" s="21" t="s">
        <v>612</v>
      </c>
      <c r="H78" s="20" t="s">
        <v>777</v>
      </c>
      <c r="I78" s="37" t="s">
        <v>614</v>
      </c>
    </row>
    <row r="79" ht="33.75" customHeight="1">
      <c r="A79" s="20" t="s">
        <v>732</v>
      </c>
      <c r="B79" s="20" t="s">
        <v>778</v>
      </c>
      <c r="C79" s="17">
        <v>43.0</v>
      </c>
      <c r="D79" s="17">
        <v>1.0</v>
      </c>
      <c r="E79" s="20" t="s">
        <v>779</v>
      </c>
      <c r="F79" s="21" t="s">
        <v>780</v>
      </c>
      <c r="G79" s="21" t="s">
        <v>612</v>
      </c>
      <c r="H79" s="20" t="s">
        <v>781</v>
      </c>
      <c r="I79" s="37" t="s">
        <v>614</v>
      </c>
    </row>
    <row r="80" ht="33.75" customHeight="1">
      <c r="A80" s="20" t="s">
        <v>732</v>
      </c>
      <c r="B80" s="20" t="s">
        <v>782</v>
      </c>
      <c r="C80" s="17">
        <v>44.0</v>
      </c>
      <c r="D80" s="17">
        <v>1.0</v>
      </c>
      <c r="E80" s="20" t="s">
        <v>783</v>
      </c>
      <c r="F80" s="21" t="s">
        <v>780</v>
      </c>
      <c r="G80" s="21" t="s">
        <v>612</v>
      </c>
      <c r="H80" s="20" t="s">
        <v>785</v>
      </c>
      <c r="I80" s="37" t="s">
        <v>614</v>
      </c>
    </row>
    <row r="81" ht="33.75" customHeight="1">
      <c r="A81" s="20" t="s">
        <v>732</v>
      </c>
      <c r="B81" s="20" t="s">
        <v>786</v>
      </c>
      <c r="C81" s="17">
        <v>45.0</v>
      </c>
      <c r="D81" s="17">
        <v>2.0</v>
      </c>
      <c r="E81" s="20" t="s">
        <v>787</v>
      </c>
      <c r="F81" s="21" t="s">
        <v>788</v>
      </c>
      <c r="G81" s="21" t="s">
        <v>612</v>
      </c>
      <c r="H81" s="20" t="s">
        <v>790</v>
      </c>
      <c r="I81" s="37" t="s">
        <v>614</v>
      </c>
    </row>
    <row r="82" ht="33.75" customHeight="1">
      <c r="A82" s="20" t="s">
        <v>732</v>
      </c>
      <c r="B82" s="20" t="s">
        <v>791</v>
      </c>
      <c r="C82" s="17">
        <v>46.0</v>
      </c>
      <c r="D82" s="17">
        <v>2.0</v>
      </c>
      <c r="E82" s="20" t="s">
        <v>792</v>
      </c>
      <c r="F82" s="21" t="s">
        <v>793</v>
      </c>
      <c r="G82" s="21" t="s">
        <v>612</v>
      </c>
      <c r="H82" s="20" t="s">
        <v>795</v>
      </c>
      <c r="I82" s="37" t="s">
        <v>614</v>
      </c>
    </row>
    <row r="83" ht="33.75" customHeight="1">
      <c r="A83" s="20" t="s">
        <v>732</v>
      </c>
      <c r="B83" s="20" t="s">
        <v>797</v>
      </c>
      <c r="C83" s="17">
        <v>47.0</v>
      </c>
      <c r="D83" s="17">
        <v>1.0</v>
      </c>
      <c r="E83" s="20" t="s">
        <v>798</v>
      </c>
      <c r="F83" s="21" t="s">
        <v>793</v>
      </c>
      <c r="G83" s="21" t="s">
        <v>612</v>
      </c>
      <c r="H83" s="20" t="s">
        <v>799</v>
      </c>
      <c r="I83" s="37" t="s">
        <v>614</v>
      </c>
    </row>
    <row r="84" ht="33.75" customHeight="1">
      <c r="A84" s="20" t="s">
        <v>732</v>
      </c>
      <c r="B84" s="20" t="s">
        <v>800</v>
      </c>
      <c r="C84" s="17">
        <v>48.0</v>
      </c>
      <c r="D84" s="17">
        <v>3.0</v>
      </c>
      <c r="E84" s="20" t="s">
        <v>801</v>
      </c>
      <c r="F84" s="21" t="s">
        <v>802</v>
      </c>
      <c r="G84" s="21" t="s">
        <v>612</v>
      </c>
      <c r="H84" s="20" t="s">
        <v>804</v>
      </c>
      <c r="I84" s="37" t="s">
        <v>614</v>
      </c>
    </row>
    <row r="85" ht="33.75" customHeight="1">
      <c r="A85" s="20" t="s">
        <v>732</v>
      </c>
      <c r="B85" s="20" t="s">
        <v>805</v>
      </c>
      <c r="C85" s="17">
        <v>49.0</v>
      </c>
      <c r="D85" s="17">
        <v>3.0</v>
      </c>
      <c r="E85" s="20" t="s">
        <v>806</v>
      </c>
      <c r="F85" s="21" t="s">
        <v>807</v>
      </c>
      <c r="G85" s="21" t="s">
        <v>612</v>
      </c>
      <c r="H85" s="20" t="s">
        <v>808</v>
      </c>
      <c r="I85" s="37" t="s">
        <v>614</v>
      </c>
    </row>
    <row r="86" ht="33.75" customHeight="1">
      <c r="A86" s="20" t="s">
        <v>732</v>
      </c>
      <c r="B86" s="20" t="s">
        <v>809</v>
      </c>
      <c r="C86" s="17">
        <v>50.0</v>
      </c>
      <c r="D86" s="17">
        <v>3.0</v>
      </c>
      <c r="E86" s="20" t="s">
        <v>811</v>
      </c>
      <c r="F86" s="21" t="s">
        <v>812</v>
      </c>
      <c r="G86" s="21" t="s">
        <v>612</v>
      </c>
      <c r="H86" s="20" t="s">
        <v>813</v>
      </c>
      <c r="I86" s="37" t="s">
        <v>614</v>
      </c>
    </row>
    <row r="87" ht="33.75" customHeight="1">
      <c r="A87" s="20" t="s">
        <v>732</v>
      </c>
      <c r="B87" s="20" t="s">
        <v>815</v>
      </c>
      <c r="C87" s="17">
        <v>51.0</v>
      </c>
      <c r="D87" s="17">
        <v>3.0</v>
      </c>
      <c r="E87" s="20" t="s">
        <v>816</v>
      </c>
      <c r="F87" s="21" t="s">
        <v>817</v>
      </c>
      <c r="G87" s="21" t="s">
        <v>612</v>
      </c>
      <c r="H87" s="20" t="s">
        <v>818</v>
      </c>
      <c r="I87" s="37" t="s">
        <v>614</v>
      </c>
    </row>
    <row r="88" ht="33.75" customHeight="1">
      <c r="A88" s="20" t="s">
        <v>732</v>
      </c>
      <c r="B88" s="20" t="s">
        <v>821</v>
      </c>
      <c r="C88" s="17">
        <v>52.0</v>
      </c>
      <c r="D88" s="17">
        <v>4.0</v>
      </c>
      <c r="E88" s="20" t="s">
        <v>822</v>
      </c>
      <c r="F88" s="21" t="s">
        <v>823</v>
      </c>
      <c r="G88" s="21" t="s">
        <v>612</v>
      </c>
      <c r="H88" s="20" t="s">
        <v>824</v>
      </c>
      <c r="I88" s="37" t="s">
        <v>614</v>
      </c>
    </row>
    <row r="89" ht="33.75" customHeight="1">
      <c r="A89" s="20" t="s">
        <v>732</v>
      </c>
      <c r="B89" s="20" t="s">
        <v>825</v>
      </c>
      <c r="C89" s="17">
        <v>53.0</v>
      </c>
      <c r="D89" s="17">
        <v>4.0</v>
      </c>
      <c r="E89" s="20" t="s">
        <v>826</v>
      </c>
      <c r="F89" s="21" t="s">
        <v>827</v>
      </c>
      <c r="G89" s="21" t="s">
        <v>612</v>
      </c>
      <c r="H89" s="20" t="s">
        <v>829</v>
      </c>
      <c r="I89" s="37" t="s">
        <v>614</v>
      </c>
    </row>
    <row r="90" ht="33.75" customHeight="1">
      <c r="A90" s="20" t="s">
        <v>732</v>
      </c>
      <c r="B90" s="20" t="s">
        <v>830</v>
      </c>
      <c r="C90" s="17">
        <v>54.0</v>
      </c>
      <c r="D90" s="17">
        <v>1.0</v>
      </c>
      <c r="E90" s="20" t="s">
        <v>831</v>
      </c>
      <c r="F90" s="21" t="s">
        <v>832</v>
      </c>
      <c r="G90" s="21" t="s">
        <v>612</v>
      </c>
      <c r="H90" s="20" t="s">
        <v>833</v>
      </c>
      <c r="I90" s="37" t="s">
        <v>614</v>
      </c>
    </row>
    <row r="91" ht="33.75" customHeight="1">
      <c r="A91" s="20" t="s">
        <v>732</v>
      </c>
      <c r="B91" s="20" t="s">
        <v>834</v>
      </c>
      <c r="C91" s="17">
        <v>55.0</v>
      </c>
      <c r="D91" s="17">
        <v>1.0</v>
      </c>
      <c r="E91" s="20" t="s">
        <v>835</v>
      </c>
      <c r="F91" s="21" t="s">
        <v>832</v>
      </c>
      <c r="G91" s="21" t="s">
        <v>612</v>
      </c>
      <c r="H91" s="20" t="s">
        <v>837</v>
      </c>
      <c r="I91" s="37" t="s">
        <v>614</v>
      </c>
    </row>
    <row r="92" ht="33.75" customHeight="1">
      <c r="A92" s="20" t="s">
        <v>732</v>
      </c>
      <c r="B92" s="20" t="s">
        <v>838</v>
      </c>
      <c r="C92" s="17">
        <v>56.0</v>
      </c>
      <c r="D92" s="17">
        <v>1.0</v>
      </c>
      <c r="E92" s="20" t="s">
        <v>839</v>
      </c>
      <c r="F92" s="21" t="s">
        <v>840</v>
      </c>
      <c r="G92" s="21" t="s">
        <v>612</v>
      </c>
      <c r="H92" s="20" t="s">
        <v>841</v>
      </c>
      <c r="I92" s="37" t="s">
        <v>614</v>
      </c>
    </row>
    <row r="93" ht="33.75" customHeight="1">
      <c r="A93" s="20" t="s">
        <v>732</v>
      </c>
      <c r="B93" s="20" t="s">
        <v>843</v>
      </c>
      <c r="C93" s="17">
        <v>57.0</v>
      </c>
      <c r="D93" s="17">
        <v>1.0</v>
      </c>
      <c r="E93" s="20" t="s">
        <v>846</v>
      </c>
      <c r="F93" s="21" t="s">
        <v>847</v>
      </c>
      <c r="G93" s="21" t="s">
        <v>612</v>
      </c>
      <c r="H93" s="20" t="s">
        <v>849</v>
      </c>
      <c r="I93" s="37" t="s">
        <v>614</v>
      </c>
    </row>
    <row r="94" ht="33.75" customHeight="1">
      <c r="A94" s="20" t="s">
        <v>732</v>
      </c>
      <c r="B94" s="20" t="s">
        <v>852</v>
      </c>
      <c r="C94" s="17">
        <v>58.0</v>
      </c>
      <c r="D94" s="17">
        <v>1.0</v>
      </c>
      <c r="E94" s="20" t="s">
        <v>854</v>
      </c>
      <c r="F94" s="21" t="s">
        <v>855</v>
      </c>
      <c r="G94" s="21" t="s">
        <v>612</v>
      </c>
      <c r="H94" s="20" t="s">
        <v>857</v>
      </c>
      <c r="I94" s="37" t="s">
        <v>614</v>
      </c>
    </row>
    <row r="95" ht="33.75" customHeight="1">
      <c r="A95" s="20" t="s">
        <v>732</v>
      </c>
      <c r="B95" s="20" t="s">
        <v>860</v>
      </c>
      <c r="C95" s="17">
        <v>59.0</v>
      </c>
      <c r="D95" s="17">
        <v>1.0</v>
      </c>
      <c r="E95" s="20" t="s">
        <v>861</v>
      </c>
      <c r="F95" s="21" t="s">
        <v>863</v>
      </c>
      <c r="G95" s="21" t="s">
        <v>612</v>
      </c>
      <c r="H95" s="20" t="s">
        <v>864</v>
      </c>
      <c r="I95" s="37" t="s">
        <v>614</v>
      </c>
    </row>
    <row r="96" ht="33.75" customHeight="1">
      <c r="A96" s="20" t="s">
        <v>732</v>
      </c>
      <c r="B96" s="20" t="s">
        <v>866</v>
      </c>
      <c r="C96" s="17">
        <v>60.0</v>
      </c>
      <c r="D96" s="17">
        <v>1.0</v>
      </c>
      <c r="E96" s="20" t="s">
        <v>868</v>
      </c>
      <c r="F96" s="21" t="s">
        <v>869</v>
      </c>
      <c r="G96" s="21" t="s">
        <v>612</v>
      </c>
      <c r="H96" s="20" t="s">
        <v>870</v>
      </c>
      <c r="I96" s="37" t="s">
        <v>614</v>
      </c>
    </row>
    <row r="97" ht="33.75" customHeight="1">
      <c r="A97" s="20" t="s">
        <v>732</v>
      </c>
      <c r="B97" s="20" t="s">
        <v>872</v>
      </c>
      <c r="C97" s="17">
        <v>61.0</v>
      </c>
      <c r="D97" s="17">
        <v>1.0</v>
      </c>
      <c r="E97" s="20" t="s">
        <v>874</v>
      </c>
      <c r="F97" s="21" t="s">
        <v>875</v>
      </c>
      <c r="G97" s="21" t="s">
        <v>612</v>
      </c>
      <c r="H97" s="20" t="s">
        <v>877</v>
      </c>
      <c r="I97" s="37" t="s">
        <v>614</v>
      </c>
    </row>
    <row r="98" ht="33.75" customHeight="1">
      <c r="A98" s="20" t="s">
        <v>732</v>
      </c>
      <c r="B98" s="20" t="s">
        <v>879</v>
      </c>
      <c r="C98" s="17">
        <v>62.0</v>
      </c>
      <c r="D98" s="17">
        <v>1.0</v>
      </c>
      <c r="E98" s="20" t="s">
        <v>880</v>
      </c>
      <c r="F98" s="21" t="s">
        <v>875</v>
      </c>
      <c r="G98" s="21" t="s">
        <v>612</v>
      </c>
      <c r="H98" s="20" t="s">
        <v>882</v>
      </c>
      <c r="I98" s="37" t="s">
        <v>614</v>
      </c>
    </row>
    <row r="99" ht="33.75" customHeight="1">
      <c r="A99" s="20" t="s">
        <v>732</v>
      </c>
      <c r="B99" s="20" t="s">
        <v>884</v>
      </c>
      <c r="C99" s="17">
        <v>63.0</v>
      </c>
      <c r="D99" s="17">
        <v>1.0</v>
      </c>
      <c r="E99" s="20" t="s">
        <v>886</v>
      </c>
      <c r="F99" s="21" t="s">
        <v>888</v>
      </c>
      <c r="G99" s="21" t="s">
        <v>612</v>
      </c>
      <c r="H99" s="20" t="s">
        <v>889</v>
      </c>
      <c r="I99" s="37" t="s">
        <v>614</v>
      </c>
    </row>
    <row r="100" ht="33.75" customHeight="1">
      <c r="A100" s="20" t="s">
        <v>732</v>
      </c>
      <c r="B100" s="20" t="s">
        <v>890</v>
      </c>
      <c r="C100" s="17">
        <v>64.0</v>
      </c>
      <c r="D100" s="17">
        <v>1.0</v>
      </c>
      <c r="E100" s="20" t="s">
        <v>892</v>
      </c>
      <c r="F100" s="21" t="s">
        <v>869</v>
      </c>
      <c r="G100" s="21" t="s">
        <v>612</v>
      </c>
      <c r="H100" s="20" t="s">
        <v>894</v>
      </c>
      <c r="I100" s="37" t="s">
        <v>614</v>
      </c>
    </row>
    <row r="101" ht="33.75" customHeight="1">
      <c r="A101" s="20" t="s">
        <v>732</v>
      </c>
      <c r="B101" s="20" t="s">
        <v>895</v>
      </c>
      <c r="C101" s="17">
        <v>65.0</v>
      </c>
      <c r="D101" s="17">
        <v>1.0</v>
      </c>
      <c r="E101" s="20" t="s">
        <v>897</v>
      </c>
      <c r="F101" s="21" t="s">
        <v>898</v>
      </c>
      <c r="G101" s="21" t="s">
        <v>612</v>
      </c>
      <c r="H101" s="20" t="s">
        <v>899</v>
      </c>
      <c r="I101" s="37" t="s">
        <v>614</v>
      </c>
    </row>
    <row r="102" ht="33.75" customHeight="1">
      <c r="A102" s="20" t="s">
        <v>732</v>
      </c>
      <c r="B102" s="20" t="s">
        <v>902</v>
      </c>
      <c r="C102" s="17">
        <v>66.0</v>
      </c>
      <c r="D102" s="17">
        <v>1.0</v>
      </c>
      <c r="E102" s="20" t="s">
        <v>904</v>
      </c>
      <c r="F102" s="21" t="s">
        <v>898</v>
      </c>
      <c r="G102" s="21" t="s">
        <v>612</v>
      </c>
      <c r="H102" s="20" t="s">
        <v>906</v>
      </c>
      <c r="I102" s="37" t="s">
        <v>614</v>
      </c>
    </row>
    <row r="103" ht="33.75" customHeight="1">
      <c r="A103" s="20" t="s">
        <v>732</v>
      </c>
      <c r="B103" s="20" t="s">
        <v>909</v>
      </c>
      <c r="C103" s="17">
        <v>67.0</v>
      </c>
      <c r="D103" s="17">
        <v>3.0</v>
      </c>
      <c r="E103" s="20" t="s">
        <v>910</v>
      </c>
      <c r="F103" s="21" t="s">
        <v>913</v>
      </c>
      <c r="G103" s="21" t="s">
        <v>612</v>
      </c>
      <c r="H103" s="20" t="s">
        <v>914</v>
      </c>
      <c r="I103" s="37" t="s">
        <v>614</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0:$I$32"/>
  <mergeCells count="29">
    <mergeCell ref="A1:I1"/>
    <mergeCell ref="B3:D3"/>
    <mergeCell ref="F3:G3"/>
    <mergeCell ref="B4:D4"/>
    <mergeCell ref="F4:G4"/>
    <mergeCell ref="B5:D5"/>
    <mergeCell ref="F5:G5"/>
    <mergeCell ref="B6:D6"/>
    <mergeCell ref="F6:I6"/>
    <mergeCell ref="B7:I7"/>
    <mergeCell ref="A9:I9"/>
    <mergeCell ref="B10:D10"/>
    <mergeCell ref="F10:I10"/>
    <mergeCell ref="F11:H11"/>
    <mergeCell ref="F14:H14"/>
    <mergeCell ref="F15:H15"/>
    <mergeCell ref="B16:D16"/>
    <mergeCell ref="F16:H16"/>
    <mergeCell ref="B17:D17"/>
    <mergeCell ref="F17:H17"/>
    <mergeCell ref="A19:I19"/>
    <mergeCell ref="A35:I35"/>
    <mergeCell ref="B11:D11"/>
    <mergeCell ref="B12:D12"/>
    <mergeCell ref="F12:H12"/>
    <mergeCell ref="B13:D13"/>
    <mergeCell ref="F13:H13"/>
    <mergeCell ref="B14:D14"/>
    <mergeCell ref="B15:D15"/>
  </mergeCells>
  <conditionalFormatting sqref="B11">
    <cfRule type="expression" dxfId="0" priority="1">
      <formula>LENB(B11)/2&gt;9</formula>
    </cfRule>
  </conditionalFormatting>
  <conditionalFormatting sqref="B12">
    <cfRule type="expression" dxfId="0" priority="2">
      <formula>LENB(B12)/2&gt;8</formula>
    </cfRule>
  </conditionalFormatting>
  <conditionalFormatting sqref="B13">
    <cfRule type="expression" dxfId="0" priority="3">
      <formula>LENB(B13)/2&gt;7</formula>
    </cfRule>
  </conditionalFormatting>
  <conditionalFormatting sqref="B14">
    <cfRule type="expression" dxfId="0" priority="4">
      <formula>LENB(B14)/2&gt;14</formula>
    </cfRule>
  </conditionalFormatting>
  <conditionalFormatting sqref="B15">
    <cfRule type="expression" dxfId="0" priority="5">
      <formula>LENB(B15)/2&gt;2</formula>
    </cfRule>
  </conditionalFormatting>
  <conditionalFormatting sqref="A21:I32">
    <cfRule type="expression" dxfId="1" priority="6">
      <formula>$B21="預設"</formula>
    </cfRule>
  </conditionalFormatting>
  <conditionalFormatting sqref="A21:I32">
    <cfRule type="expression" dxfId="2" priority="7">
      <formula>$B21="選配"</formula>
    </cfRule>
  </conditionalFormatting>
  <conditionalFormatting sqref="A21:I32">
    <cfRule type="expression" dxfId="0" priority="8">
      <formula>$I21="缺版型"</formula>
    </cfRule>
  </conditionalFormatting>
  <dataValidations>
    <dataValidation type="custom" allowBlank="1" showInputMessage="1" showErrorMessage="1" prompt="色碼格式錯誤 - 請輸入 #RRGGBB，例如 #6bc0ec。" sqref="B10">
      <formula1>AND(LEFT(B10,1)="#",LEN(B10)=7)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4">
      <formula1>LENB(B14)/2&lt;=14</formula1>
    </dataValidation>
    <dataValidation type="custom" allowBlank="1" showInputMessage="1" showErrorMessage="1" prompt="曝光資源圖片超過上限 - 最多 3 張；檔名請使用逗號分隔。" sqref="B17">
      <formula1>OR(B17="",LEN(B17)-LEN(SUBSTITUTE(B17,",",""))+1&lt;=3)</formula1>
    </dataValidation>
    <dataValidation type="custom" allowBlank="1" showInputMessage="1" showErrorMessage="1" prompt="字數限制：8 - 中文算 1，英數與半形符號算 0.5。" sqref="B12">
      <formula1>LENB(B12)/2&lt;=8</formula1>
    </dataValidation>
    <dataValidation type="custom" allowBlank="1" showInputMessage="1" showErrorMessage="1" prompt="LOGO圖（多圖用逗號分開）超過上限 - 最多 3 張；檔名請使用逗號分隔。" sqref="B16">
      <formula1>OR(B16="",LEN(B16)-LEN(SUBSTITUTE(B16,",",""))+1&lt;=3)</formula1>
    </dataValidation>
    <dataValidation type="custom" allowBlank="1" showInputMessage="1" showErrorMessage="1" prompt="字數限制：9 - 中文算 1，英數與半形符號算 0.5。" sqref="B11">
      <formula1>LENB(B11)/2&lt;=9</formula1>
    </dataValidation>
    <dataValidation type="custom" allowBlank="1" showInputMessage="1" showErrorMessage="1" prompt="字數限制：2 - 中文算 1，英數與半形符號算 0.5。" sqref="B15">
      <formula1>LENB(B15)/2&lt;=2</formula1>
    </dataValidation>
    <dataValidation type="decimal" allowBlank="1" showInputMessage="1" showErrorMessage="1" prompt="張數格式錯誤 - 請輸入 0～20 的整數。" sqref="C21:C32">
      <formula1>0.0</formula1>
      <formula2>20.0</formula2>
    </dataValidation>
    <dataValidation type="custom" allowBlank="1" showInputMessage="1" showErrorMessage="1" prompt="字數限制：7 - 中文算 1，英數與半形符號算 0.5。" sqref="B13">
      <formula1>LENB(B13)/2&lt;=7</formula1>
    </dataValidation>
  </dataValidations>
  <printOptions/>
  <pageMargins bottom="0.4" footer="0.0" header="0.0" left="0.25" right="0.25" top="0.4"/>
  <pageSetup fitToHeight="0" paperSize="9" orientation="landscape"/>
  <headerFooter>
    <oddFooter>&amp;L BODA 工單&amp;C 工單總覽&amp;R 第 &amp;P /  頁</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0.29"/>
    <col customWidth="1" min="2" max="2" width="15.29"/>
    <col customWidth="1" min="3" max="3" width="10.43"/>
    <col customWidth="1" min="4" max="6" width="8.71"/>
    <col customWidth="1" min="7" max="8" width="10.43"/>
    <col customWidth="1" min="9" max="11" width="8.71"/>
    <col customWidth="1" min="12" max="13" width="10.43"/>
    <col customWidth="1" min="14" max="17" width="6.71"/>
    <col customWidth="1" min="18" max="18" width="10.43"/>
    <col customWidth="1" min="19" max="19" width="2.43"/>
    <col customWidth="1" min="20" max="23" width="5.29"/>
    <col customWidth="1" min="24" max="28" width="4.43"/>
    <col customWidth="1" min="29" max="33" width="5.29"/>
    <col customWidth="1" min="34" max="34" width="8.71"/>
  </cols>
  <sheetData>
    <row r="1" ht="24.0" customHeight="1">
      <c r="A1" s="22" t="s">
        <v>317</v>
      </c>
      <c r="B1" s="22" t="s">
        <v>319</v>
      </c>
      <c r="C1" s="23" t="s">
        <v>320</v>
      </c>
      <c r="D1" s="7"/>
      <c r="E1" s="7"/>
      <c r="F1" s="7"/>
      <c r="G1" s="7"/>
      <c r="H1" s="7"/>
      <c r="I1" s="7"/>
      <c r="J1" s="7"/>
      <c r="K1" s="7"/>
      <c r="L1" s="7"/>
      <c r="M1" s="7"/>
      <c r="N1" s="7"/>
      <c r="O1" s="7"/>
      <c r="P1" s="7"/>
      <c r="Q1" s="7"/>
      <c r="R1" s="8"/>
      <c r="S1" s="24"/>
      <c r="T1" s="23" t="s">
        <v>330</v>
      </c>
      <c r="U1" s="7"/>
      <c r="V1" s="7"/>
      <c r="W1" s="7"/>
      <c r="X1" s="7"/>
      <c r="Y1" s="7"/>
      <c r="Z1" s="7"/>
      <c r="AA1" s="7"/>
      <c r="AB1" s="7"/>
      <c r="AC1" s="7"/>
      <c r="AD1" s="7"/>
      <c r="AE1" s="7"/>
      <c r="AF1" s="7"/>
      <c r="AG1" s="8"/>
    </row>
    <row r="2" ht="19.5" customHeight="1">
      <c r="A2" s="22"/>
      <c r="B2" s="22"/>
      <c r="C2" s="25" t="s">
        <v>336</v>
      </c>
      <c r="D2" s="7"/>
      <c r="E2" s="7"/>
      <c r="F2" s="7"/>
      <c r="G2" s="7"/>
      <c r="H2" s="7"/>
      <c r="I2" s="7"/>
      <c r="J2" s="7"/>
      <c r="K2" s="7"/>
      <c r="L2" s="7"/>
      <c r="M2" s="7"/>
      <c r="N2" s="7"/>
      <c r="O2" s="7"/>
      <c r="P2" s="7"/>
      <c r="Q2" s="7"/>
      <c r="R2" s="8"/>
      <c r="S2" s="26"/>
      <c r="T2" s="25" t="s">
        <v>339</v>
      </c>
      <c r="U2" s="7"/>
      <c r="V2" s="7"/>
      <c r="W2" s="7"/>
      <c r="X2" s="7"/>
      <c r="Y2" s="7"/>
      <c r="Z2" s="7"/>
      <c r="AA2" s="7"/>
      <c r="AB2" s="7"/>
      <c r="AC2" s="7"/>
      <c r="AD2" s="7"/>
      <c r="AE2" s="7"/>
      <c r="AF2" s="7"/>
      <c r="AG2" s="8"/>
    </row>
    <row r="3" ht="22.5" customHeight="1">
      <c r="A3" s="27" t="s">
        <v>340</v>
      </c>
      <c r="B3" s="27" t="s">
        <v>342</v>
      </c>
      <c r="C3" s="28" t="s">
        <v>343</v>
      </c>
      <c r="D3" s="7"/>
      <c r="E3" s="7"/>
      <c r="F3" s="7"/>
      <c r="G3" s="8"/>
      <c r="H3" s="28" t="s">
        <v>344</v>
      </c>
      <c r="I3" s="7"/>
      <c r="J3" s="7"/>
      <c r="K3" s="7"/>
      <c r="L3" s="8"/>
      <c r="M3" s="28" t="s">
        <v>345</v>
      </c>
      <c r="N3" s="7"/>
      <c r="O3" s="7"/>
      <c r="P3" s="7"/>
      <c r="Q3" s="7"/>
      <c r="R3" s="8"/>
      <c r="T3" s="29" t="s">
        <v>343</v>
      </c>
      <c r="U3" s="7"/>
      <c r="V3" s="7"/>
      <c r="W3" s="8"/>
      <c r="X3" s="29" t="s">
        <v>344</v>
      </c>
      <c r="Y3" s="7"/>
      <c r="Z3" s="7"/>
      <c r="AA3" s="7"/>
      <c r="AB3" s="8"/>
      <c r="AC3" s="29" t="s">
        <v>345</v>
      </c>
      <c r="AD3" s="7"/>
      <c r="AE3" s="7"/>
      <c r="AF3" s="7"/>
      <c r="AG3" s="8"/>
    </row>
    <row r="4" ht="21.75" customHeight="1">
      <c r="A4" s="30"/>
      <c r="B4" s="30"/>
      <c r="C4" s="31" t="s">
        <v>45</v>
      </c>
      <c r="D4" s="32" t="s">
        <v>43</v>
      </c>
      <c r="E4" s="7"/>
      <c r="F4" s="8"/>
      <c r="G4" s="17" t="str">
        <f>IF(D4="","限8字",IF(LENB(D4)/2&lt;=8,"OK","超過"))</f>
        <v>限8字</v>
      </c>
      <c r="H4" s="31" t="s">
        <v>45</v>
      </c>
      <c r="I4" s="32" t="s">
        <v>43</v>
      </c>
      <c r="J4" s="7"/>
      <c r="K4" s="8"/>
      <c r="L4" s="17" t="str">
        <f>IF(I4="","限8字",IF(LENB(I4)/2&lt;=8,"OK","超過"))</f>
        <v>限8字</v>
      </c>
      <c r="M4" s="31" t="s">
        <v>45</v>
      </c>
      <c r="N4" s="32" t="s">
        <v>43</v>
      </c>
      <c r="O4" s="7"/>
      <c r="P4" s="7"/>
      <c r="Q4" s="8"/>
      <c r="R4" s="17" t="str">
        <f>IF(N4="","限8字",IF(LENB(N4)/2&lt;=8,"OK","超過"))</f>
        <v>限8字</v>
      </c>
      <c r="T4" s="33"/>
      <c r="U4" s="33"/>
      <c r="V4" s="33"/>
      <c r="W4" s="33"/>
      <c r="X4" s="33"/>
      <c r="Y4" s="33"/>
      <c r="Z4" s="33"/>
      <c r="AA4" s="33"/>
      <c r="AB4" s="33"/>
      <c r="AC4" s="33"/>
      <c r="AD4" s="33"/>
      <c r="AE4" s="33"/>
      <c r="AF4" s="33"/>
      <c r="AG4" s="33"/>
    </row>
    <row r="5" ht="27.75" customHeight="1">
      <c r="A5" s="30"/>
      <c r="B5" s="30"/>
      <c r="C5" s="34" t="s">
        <v>365</v>
      </c>
      <c r="D5" s="32" t="s">
        <v>43</v>
      </c>
      <c r="E5" s="7"/>
      <c r="F5" s="8"/>
      <c r="G5" s="17" t="str">
        <f>IF(D5="","待填","OK")</f>
        <v>待填</v>
      </c>
      <c r="H5" s="34" t="s">
        <v>369</v>
      </c>
      <c r="I5" s="32" t="s">
        <v>43</v>
      </c>
      <c r="J5" s="7"/>
      <c r="K5" s="8"/>
      <c r="L5" s="17" t="str">
        <f>IF(I5="","待填","OK")</f>
        <v>待填</v>
      </c>
      <c r="M5" s="34" t="s">
        <v>373</v>
      </c>
      <c r="N5" s="32" t="s">
        <v>43</v>
      </c>
      <c r="O5" s="7"/>
      <c r="P5" s="7"/>
      <c r="Q5" s="8"/>
      <c r="R5" s="17" t="str">
        <f>IF(N5="","待填","OK")</f>
        <v>待填</v>
      </c>
      <c r="T5" s="33"/>
      <c r="U5" s="33"/>
      <c r="V5" s="33"/>
      <c r="W5" s="33"/>
      <c r="X5" s="33"/>
      <c r="Y5" s="33"/>
      <c r="Z5" s="33"/>
      <c r="AA5" s="33"/>
      <c r="AB5" s="33"/>
      <c r="AC5" s="33"/>
      <c r="AD5" s="33"/>
      <c r="AE5" s="33"/>
      <c r="AF5" s="33"/>
      <c r="AG5" s="33"/>
    </row>
    <row r="6" ht="27.75" customHeight="1">
      <c r="A6" s="30"/>
      <c r="B6" s="30"/>
      <c r="C6" s="34" t="s">
        <v>380</v>
      </c>
      <c r="D6" s="6" t="s">
        <v>43</v>
      </c>
      <c r="E6" s="7"/>
      <c r="F6" s="8"/>
      <c r="G6" s="17" t="str">
        <f>IF(D6="","待填",IF(ISNUMBER(SEARCH(".",D6)),"OK","記得加副檔名"))</f>
        <v>待填</v>
      </c>
      <c r="H6" s="34" t="s">
        <v>385</v>
      </c>
      <c r="I6" s="6" t="s">
        <v>43</v>
      </c>
      <c r="J6" s="7"/>
      <c r="K6" s="8"/>
      <c r="L6" s="17" t="str">
        <f>IF(I6="","待填",IF(ISNUMBER(SEARCH(".",I6)),"OK","記得加副檔名"))</f>
        <v>待填</v>
      </c>
      <c r="M6" s="34" t="s">
        <v>391</v>
      </c>
      <c r="N6" s="6" t="s">
        <v>43</v>
      </c>
      <c r="O6" s="7"/>
      <c r="P6" s="7"/>
      <c r="Q6" s="8"/>
      <c r="R6" s="17" t="str">
        <f>IF(N6="","待填",IF(ISNUMBER(SEARCH(".",N6)),"OK","記得加副檔名"))</f>
        <v>待填</v>
      </c>
      <c r="T6" s="33"/>
      <c r="U6" s="33"/>
      <c r="V6" s="33"/>
      <c r="W6" s="33"/>
      <c r="X6" s="33"/>
      <c r="Y6" s="33"/>
      <c r="Z6" s="33"/>
      <c r="AA6" s="33"/>
      <c r="AB6" s="33"/>
      <c r="AC6" s="33"/>
      <c r="AD6" s="33"/>
      <c r="AE6" s="33"/>
      <c r="AF6" s="33"/>
      <c r="AG6" s="33"/>
    </row>
    <row r="7" ht="21.75" customHeight="1">
      <c r="A7" s="30"/>
      <c r="B7" s="30"/>
      <c r="C7" s="31" t="s">
        <v>77</v>
      </c>
      <c r="D7" s="32" t="s">
        <v>43</v>
      </c>
      <c r="E7" s="7"/>
      <c r="F7" s="8"/>
      <c r="G7" s="17" t="str">
        <f>IF(D7="","限8字",IF(LENB(D7)/2&lt;=8,"OK","超過"))</f>
        <v>限8字</v>
      </c>
      <c r="H7" s="31" t="s">
        <v>77</v>
      </c>
      <c r="I7" s="32" t="s">
        <v>43</v>
      </c>
      <c r="J7" s="7"/>
      <c r="K7" s="8"/>
      <c r="L7" s="17" t="str">
        <f>IF(I7="","限8字",IF(LENB(I7)/2&lt;=8,"OK","超過"))</f>
        <v>限8字</v>
      </c>
      <c r="M7" s="31" t="s">
        <v>80</v>
      </c>
      <c r="N7" s="32" t="s">
        <v>43</v>
      </c>
      <c r="O7" s="7"/>
      <c r="P7" s="7"/>
      <c r="Q7" s="8"/>
      <c r="R7" s="17" t="str">
        <f>IF(N7="","限10字",IF(LENB(N7)/2&lt;=10,"OK","超過"))</f>
        <v>限10字</v>
      </c>
      <c r="T7" s="33"/>
      <c r="U7" s="33"/>
      <c r="V7" s="33"/>
      <c r="W7" s="33"/>
      <c r="X7" s="33"/>
      <c r="Y7" s="33"/>
      <c r="Z7" s="33"/>
      <c r="AA7" s="33"/>
      <c r="AB7" s="33"/>
      <c r="AC7" s="33"/>
      <c r="AD7" s="33"/>
      <c r="AE7" s="33"/>
      <c r="AF7" s="33"/>
      <c r="AG7" s="33"/>
    </row>
    <row r="8" ht="21.75" customHeight="1">
      <c r="A8" s="35"/>
      <c r="B8" s="35"/>
      <c r="C8" s="31" t="s">
        <v>80</v>
      </c>
      <c r="D8" s="32" t="s">
        <v>43</v>
      </c>
      <c r="E8" s="7"/>
      <c r="F8" s="8"/>
      <c r="G8" s="17" t="str">
        <f>IF(D8="","限10字",IF(LENB(D8)/2&lt;=10,"OK","超過"))</f>
        <v>限10字</v>
      </c>
      <c r="H8" s="36" t="s">
        <v>43</v>
      </c>
      <c r="I8" s="36"/>
      <c r="J8" s="36"/>
      <c r="K8" s="36"/>
      <c r="L8" s="36"/>
      <c r="M8" s="36" t="s">
        <v>43</v>
      </c>
      <c r="N8" s="36"/>
      <c r="O8" s="36"/>
      <c r="P8" s="36"/>
      <c r="Q8" s="36"/>
      <c r="R8" s="36"/>
      <c r="T8" s="33"/>
      <c r="U8" s="33"/>
      <c r="V8" s="33"/>
      <c r="W8" s="33"/>
      <c r="X8" s="33"/>
      <c r="Y8" s="33"/>
      <c r="Z8" s="33"/>
      <c r="AA8" s="33"/>
      <c r="AB8" s="33"/>
      <c r="AC8" s="33"/>
      <c r="AD8" s="33"/>
      <c r="AE8" s="33"/>
      <c r="AF8" s="33"/>
      <c r="AG8" s="33"/>
    </row>
    <row r="10" ht="22.5" customHeight="1">
      <c r="A10" s="27" t="s">
        <v>340</v>
      </c>
      <c r="B10" s="27" t="s">
        <v>426</v>
      </c>
      <c r="C10" s="28" t="s">
        <v>343</v>
      </c>
      <c r="D10" s="7"/>
      <c r="E10" s="7"/>
      <c r="F10" s="7"/>
      <c r="G10" s="8"/>
      <c r="H10" s="28" t="s">
        <v>344</v>
      </c>
      <c r="I10" s="7"/>
      <c r="J10" s="7"/>
      <c r="K10" s="7"/>
      <c r="L10" s="8"/>
      <c r="M10" s="28" t="s">
        <v>345</v>
      </c>
      <c r="N10" s="7"/>
      <c r="O10" s="7"/>
      <c r="P10" s="7"/>
      <c r="Q10" s="7"/>
      <c r="R10" s="8"/>
      <c r="T10" s="29" t="s">
        <v>343</v>
      </c>
      <c r="U10" s="7"/>
      <c r="V10" s="7"/>
      <c r="W10" s="8"/>
      <c r="X10" s="29" t="s">
        <v>344</v>
      </c>
      <c r="Y10" s="7"/>
      <c r="Z10" s="7"/>
      <c r="AA10" s="7"/>
      <c r="AB10" s="8"/>
      <c r="AC10" s="29" t="s">
        <v>345</v>
      </c>
      <c r="AD10" s="7"/>
      <c r="AE10" s="7"/>
      <c r="AF10" s="7"/>
      <c r="AG10" s="8"/>
    </row>
    <row r="11" ht="21.75" customHeight="1">
      <c r="A11" s="30"/>
      <c r="B11" s="30"/>
      <c r="C11" s="31" t="s">
        <v>45</v>
      </c>
      <c r="D11" s="32" t="s">
        <v>43</v>
      </c>
      <c r="E11" s="7"/>
      <c r="F11" s="8"/>
      <c r="G11" s="17" t="str">
        <f>IF(D11="","限8字",IF(LENB(D11)/2&lt;=8,"OK","超過"))</f>
        <v>限8字</v>
      </c>
      <c r="H11" s="31" t="s">
        <v>45</v>
      </c>
      <c r="I11" s="32" t="s">
        <v>43</v>
      </c>
      <c r="J11" s="7"/>
      <c r="K11" s="8"/>
      <c r="L11" s="17" t="str">
        <f>IF(I11="","限8字",IF(LENB(I11)/2&lt;=8,"OK","超過"))</f>
        <v>限8字</v>
      </c>
      <c r="M11" s="31" t="s">
        <v>45</v>
      </c>
      <c r="N11" s="32" t="s">
        <v>43</v>
      </c>
      <c r="O11" s="7"/>
      <c r="P11" s="7"/>
      <c r="Q11" s="8"/>
      <c r="R11" s="17" t="str">
        <f>IF(N11="","限8字",IF(LENB(N11)/2&lt;=8,"OK","超過"))</f>
        <v>限8字</v>
      </c>
      <c r="T11" s="33"/>
      <c r="U11" s="33"/>
      <c r="V11" s="33"/>
      <c r="W11" s="33"/>
      <c r="X11" s="33"/>
      <c r="Y11" s="33"/>
      <c r="Z11" s="33"/>
      <c r="AA11" s="33"/>
      <c r="AB11" s="33"/>
      <c r="AC11" s="33"/>
      <c r="AD11" s="33"/>
      <c r="AE11" s="33"/>
      <c r="AF11" s="33"/>
      <c r="AG11" s="33"/>
    </row>
    <row r="12" ht="31.5" customHeight="1">
      <c r="A12" s="30"/>
      <c r="B12" s="30"/>
      <c r="C12" s="34" t="s">
        <v>452</v>
      </c>
      <c r="D12" s="32" t="s">
        <v>43</v>
      </c>
      <c r="E12" s="7"/>
      <c r="F12" s="8"/>
      <c r="G12" s="17" t="str">
        <f>IF(D12="","待填","OK")</f>
        <v>待填</v>
      </c>
      <c r="H12" s="34" t="s">
        <v>456</v>
      </c>
      <c r="I12" s="32" t="s">
        <v>43</v>
      </c>
      <c r="J12" s="7"/>
      <c r="K12" s="8"/>
      <c r="L12" s="17" t="str">
        <f>IF(I12="","待填","OK")</f>
        <v>待填</v>
      </c>
      <c r="M12" s="34" t="s">
        <v>460</v>
      </c>
      <c r="N12" s="32" t="s">
        <v>43</v>
      </c>
      <c r="O12" s="7"/>
      <c r="P12" s="7"/>
      <c r="Q12" s="8"/>
      <c r="R12" s="17" t="str">
        <f>IF(N12="","待填","OK")</f>
        <v>待填</v>
      </c>
      <c r="T12" s="33"/>
      <c r="U12" s="33"/>
      <c r="V12" s="33"/>
      <c r="W12" s="33"/>
      <c r="X12" s="33"/>
      <c r="Y12" s="33"/>
      <c r="Z12" s="33"/>
      <c r="AA12" s="33"/>
      <c r="AB12" s="33"/>
      <c r="AC12" s="33"/>
      <c r="AD12" s="33"/>
      <c r="AE12" s="33"/>
      <c r="AF12" s="33"/>
      <c r="AG12" s="33"/>
    </row>
    <row r="13" ht="31.5" customHeight="1">
      <c r="A13" s="30"/>
      <c r="B13" s="30"/>
      <c r="C13" s="34" t="s">
        <v>463</v>
      </c>
      <c r="D13" s="6" t="s">
        <v>43</v>
      </c>
      <c r="E13" s="7"/>
      <c r="F13" s="8"/>
      <c r="G13" s="17" t="str">
        <f>IF(D13="","待填",IF(ISNUMBER(SEARCH(".",D13)),"OK","記得加副檔名"))</f>
        <v>待填</v>
      </c>
      <c r="H13" s="34" t="s">
        <v>470</v>
      </c>
      <c r="I13" s="6" t="s">
        <v>43</v>
      </c>
      <c r="J13" s="7"/>
      <c r="K13" s="8"/>
      <c r="L13" s="17" t="str">
        <f>IF(I13="","待填",IF(ISNUMBER(SEARCH(".",I13)),"OK","記得加副檔名"))</f>
        <v>待填</v>
      </c>
      <c r="M13" s="34" t="s">
        <v>490</v>
      </c>
      <c r="N13" s="6" t="s">
        <v>43</v>
      </c>
      <c r="O13" s="7"/>
      <c r="P13" s="7"/>
      <c r="Q13" s="8"/>
      <c r="R13" s="17" t="str">
        <f>IF(N13="","待填",IF(ISNUMBER(SEARCH(".",N13)),"OK","記得加副檔名"))</f>
        <v>待填</v>
      </c>
      <c r="T13" s="33"/>
      <c r="U13" s="33"/>
      <c r="V13" s="33"/>
      <c r="W13" s="33"/>
      <c r="X13" s="33"/>
      <c r="Y13" s="33"/>
      <c r="Z13" s="33"/>
      <c r="AA13" s="33"/>
      <c r="AB13" s="33"/>
      <c r="AC13" s="33"/>
      <c r="AD13" s="33"/>
      <c r="AE13" s="33"/>
      <c r="AF13" s="33"/>
      <c r="AG13" s="33"/>
    </row>
    <row r="14" ht="21.75" customHeight="1">
      <c r="A14" s="30"/>
      <c r="B14" s="30"/>
      <c r="C14" s="36" t="s">
        <v>43</v>
      </c>
      <c r="D14" s="36"/>
      <c r="E14" s="36"/>
      <c r="F14" s="36"/>
      <c r="G14" s="36"/>
      <c r="H14" s="31" t="s">
        <v>77</v>
      </c>
      <c r="I14" s="32" t="s">
        <v>43</v>
      </c>
      <c r="J14" s="7"/>
      <c r="K14" s="8"/>
      <c r="L14" s="17" t="str">
        <f>IF(I14="","限8字",IF(LENB(I14)/2&lt;=8,"OK","超過"))</f>
        <v>限8字</v>
      </c>
      <c r="M14" s="31" t="s">
        <v>77</v>
      </c>
      <c r="N14" s="32" t="s">
        <v>43</v>
      </c>
      <c r="O14" s="7"/>
      <c r="P14" s="7"/>
      <c r="Q14" s="8"/>
      <c r="R14" s="17" t="str">
        <f>IF(N14="","限8字",IF(LENB(N14)/2&lt;=8,"OK","超過"))</f>
        <v>限8字</v>
      </c>
      <c r="T14" s="33"/>
      <c r="U14" s="33"/>
      <c r="V14" s="33"/>
      <c r="W14" s="33"/>
      <c r="X14" s="33"/>
      <c r="Y14" s="33"/>
      <c r="Z14" s="33"/>
      <c r="AA14" s="33"/>
      <c r="AB14" s="33"/>
      <c r="AC14" s="33"/>
      <c r="AD14" s="33"/>
      <c r="AE14" s="33"/>
      <c r="AF14" s="33"/>
      <c r="AG14" s="33"/>
    </row>
    <row r="15" ht="21.75" customHeight="1">
      <c r="A15" s="30"/>
      <c r="B15" s="30"/>
      <c r="C15" s="36" t="s">
        <v>43</v>
      </c>
      <c r="D15" s="36"/>
      <c r="E15" s="36"/>
      <c r="F15" s="36"/>
      <c r="G15" s="36"/>
      <c r="H15" s="31" t="s">
        <v>80</v>
      </c>
      <c r="I15" s="32" t="s">
        <v>43</v>
      </c>
      <c r="J15" s="7"/>
      <c r="K15" s="8"/>
      <c r="L15" s="17" t="str">
        <f>IF(I15="","限10字",IF(LENB(I15)/2&lt;=10,"OK","超過"))</f>
        <v>限10字</v>
      </c>
      <c r="M15" s="31" t="s">
        <v>176</v>
      </c>
      <c r="N15" s="32" t="s">
        <v>43</v>
      </c>
      <c r="O15" s="7"/>
      <c r="P15" s="7"/>
      <c r="Q15" s="8"/>
      <c r="R15" s="17" t="str">
        <f>IF(N15="","限5字",IF(LENB(N15)/2&lt;=5,"OK","超過"))</f>
        <v>限5字</v>
      </c>
      <c r="T15" s="33"/>
      <c r="U15" s="33"/>
      <c r="V15" s="33"/>
      <c r="W15" s="33"/>
      <c r="X15" s="33"/>
      <c r="Y15" s="33"/>
      <c r="Z15" s="33"/>
      <c r="AA15" s="33"/>
      <c r="AB15" s="33"/>
      <c r="AC15" s="33"/>
      <c r="AD15" s="33"/>
      <c r="AE15" s="33"/>
      <c r="AF15" s="33"/>
      <c r="AG15" s="33"/>
    </row>
    <row r="16" ht="21.75" customHeight="1">
      <c r="A16" s="35"/>
      <c r="B16" s="35"/>
      <c r="C16" s="36" t="s">
        <v>43</v>
      </c>
      <c r="D16" s="36"/>
      <c r="E16" s="36"/>
      <c r="F16" s="36"/>
      <c r="G16" s="36"/>
      <c r="H16" s="31" t="s">
        <v>176</v>
      </c>
      <c r="I16" s="32" t="s">
        <v>43</v>
      </c>
      <c r="J16" s="7"/>
      <c r="K16" s="8"/>
      <c r="L16" s="17" t="str">
        <f>IF(I16="","限5字",IF(LENB(I16)/2&lt;=5,"OK","超過"))</f>
        <v>限5字</v>
      </c>
      <c r="M16" s="36" t="s">
        <v>43</v>
      </c>
      <c r="N16" s="36"/>
      <c r="O16" s="36"/>
      <c r="P16" s="36"/>
      <c r="Q16" s="36"/>
      <c r="R16" s="36"/>
      <c r="T16" s="33"/>
      <c r="U16" s="33"/>
      <c r="V16" s="33"/>
      <c r="W16" s="33"/>
      <c r="X16" s="33"/>
      <c r="Y16" s="33"/>
      <c r="Z16" s="33"/>
      <c r="AA16" s="33"/>
      <c r="AB16" s="33"/>
      <c r="AC16" s="33"/>
      <c r="AD16" s="33"/>
      <c r="AE16" s="33"/>
      <c r="AF16" s="33"/>
      <c r="AG16" s="33"/>
    </row>
    <row r="18" ht="22.5" customHeight="1">
      <c r="A18" s="27" t="s">
        <v>340</v>
      </c>
      <c r="B18" s="27" t="s">
        <v>552</v>
      </c>
      <c r="C18" s="28" t="s">
        <v>343</v>
      </c>
      <c r="D18" s="7"/>
      <c r="E18" s="7"/>
      <c r="F18" s="7"/>
      <c r="G18" s="8"/>
      <c r="H18" s="28" t="s">
        <v>344</v>
      </c>
      <c r="I18" s="7"/>
      <c r="J18" s="7"/>
      <c r="K18" s="7"/>
      <c r="L18" s="8"/>
      <c r="M18" s="28" t="s">
        <v>345</v>
      </c>
      <c r="N18" s="7"/>
      <c r="O18" s="7"/>
      <c r="P18" s="7"/>
      <c r="Q18" s="7"/>
      <c r="R18" s="8"/>
      <c r="T18" s="29" t="s">
        <v>343</v>
      </c>
      <c r="U18" s="7"/>
      <c r="V18" s="7"/>
      <c r="W18" s="8"/>
      <c r="X18" s="29" t="s">
        <v>344</v>
      </c>
      <c r="Y18" s="7"/>
      <c r="Z18" s="7"/>
      <c r="AA18" s="7"/>
      <c r="AB18" s="8"/>
      <c r="AC18" s="29" t="s">
        <v>345</v>
      </c>
      <c r="AD18" s="7"/>
      <c r="AE18" s="7"/>
      <c r="AF18" s="7"/>
      <c r="AG18" s="8"/>
    </row>
    <row r="19" ht="21.75" customHeight="1">
      <c r="A19" s="30"/>
      <c r="B19" s="30"/>
      <c r="C19" s="31" t="s">
        <v>45</v>
      </c>
      <c r="D19" s="32" t="s">
        <v>43</v>
      </c>
      <c r="E19" s="7"/>
      <c r="F19" s="8"/>
      <c r="G19" s="17" t="str">
        <f>IF(D19="","限8字",IF(LENB(D19)/2&lt;=8,"OK","超過"))</f>
        <v>限8字</v>
      </c>
      <c r="H19" s="31" t="s">
        <v>45</v>
      </c>
      <c r="I19" s="32" t="s">
        <v>43</v>
      </c>
      <c r="J19" s="7"/>
      <c r="K19" s="8"/>
      <c r="L19" s="17" t="str">
        <f>IF(I19="","限8字",IF(LENB(I19)/2&lt;=8,"OK","超過"))</f>
        <v>限8字</v>
      </c>
      <c r="M19" s="31" t="s">
        <v>45</v>
      </c>
      <c r="N19" s="32" t="s">
        <v>43</v>
      </c>
      <c r="O19" s="7"/>
      <c r="P19" s="7"/>
      <c r="Q19" s="8"/>
      <c r="R19" s="17" t="str">
        <f>IF(N19="","限8字",IF(LENB(N19)/2&lt;=8,"OK","超過"))</f>
        <v>限8字</v>
      </c>
      <c r="T19" s="33"/>
      <c r="U19" s="33"/>
      <c r="V19" s="33"/>
      <c r="W19" s="33"/>
      <c r="X19" s="33"/>
      <c r="Y19" s="33"/>
      <c r="Z19" s="33"/>
      <c r="AA19" s="33"/>
      <c r="AB19" s="33"/>
      <c r="AC19" s="33"/>
      <c r="AD19" s="33"/>
      <c r="AE19" s="33"/>
      <c r="AF19" s="33"/>
      <c r="AG19" s="33"/>
    </row>
    <row r="20" ht="33.0" customHeight="1">
      <c r="A20" s="30"/>
      <c r="B20" s="30"/>
      <c r="C20" s="34" t="s">
        <v>576</v>
      </c>
      <c r="D20" s="32" t="s">
        <v>43</v>
      </c>
      <c r="E20" s="7"/>
      <c r="F20" s="8"/>
      <c r="G20" s="17" t="str">
        <f>IF(D20="","待填","OK")</f>
        <v>待填</v>
      </c>
      <c r="H20" s="34" t="s">
        <v>580</v>
      </c>
      <c r="I20" s="32" t="s">
        <v>43</v>
      </c>
      <c r="J20" s="7"/>
      <c r="K20" s="8"/>
      <c r="L20" s="17" t="str">
        <f>IF(I20="","待填","OK")</f>
        <v>待填</v>
      </c>
      <c r="M20" s="34" t="s">
        <v>583</v>
      </c>
      <c r="N20" s="32" t="s">
        <v>43</v>
      </c>
      <c r="O20" s="7"/>
      <c r="P20" s="7"/>
      <c r="Q20" s="8"/>
      <c r="R20" s="17" t="str">
        <f>IF(N20="","待填","OK")</f>
        <v>待填</v>
      </c>
      <c r="T20" s="33"/>
      <c r="U20" s="33"/>
      <c r="V20" s="33"/>
      <c r="W20" s="33"/>
      <c r="X20" s="33"/>
      <c r="Y20" s="33"/>
      <c r="Z20" s="33"/>
      <c r="AA20" s="33"/>
      <c r="AB20" s="33"/>
      <c r="AC20" s="33"/>
      <c r="AD20" s="33"/>
      <c r="AE20" s="33"/>
      <c r="AF20" s="33"/>
      <c r="AG20" s="33"/>
    </row>
    <row r="21" ht="33.0" customHeight="1">
      <c r="A21" s="30"/>
      <c r="B21" s="30"/>
      <c r="C21" s="34" t="s">
        <v>589</v>
      </c>
      <c r="D21" s="6" t="s">
        <v>43</v>
      </c>
      <c r="E21" s="7"/>
      <c r="F21" s="8"/>
      <c r="G21" s="17" t="str">
        <f>IF(D21="","待填",IF(ISNUMBER(SEARCH(".",D21)),"OK","記得加副檔名"))</f>
        <v>待填</v>
      </c>
      <c r="H21" s="34" t="s">
        <v>598</v>
      </c>
      <c r="I21" s="6" t="s">
        <v>43</v>
      </c>
      <c r="J21" s="7"/>
      <c r="K21" s="8"/>
      <c r="L21" s="17" t="str">
        <f>IF(I21="","待填",IF(ISNUMBER(SEARCH(".",I21)),"OK","記得加副檔名"))</f>
        <v>待填</v>
      </c>
      <c r="M21" s="34" t="s">
        <v>615</v>
      </c>
      <c r="N21" s="6" t="s">
        <v>43</v>
      </c>
      <c r="O21" s="7"/>
      <c r="P21" s="7"/>
      <c r="Q21" s="8"/>
      <c r="R21" s="17" t="str">
        <f>IF(N21="","待填",IF(ISNUMBER(SEARCH(".",N21)),"OK","記得加副檔名"))</f>
        <v>待填</v>
      </c>
      <c r="T21" s="33"/>
      <c r="U21" s="33"/>
      <c r="V21" s="33"/>
      <c r="W21" s="33"/>
      <c r="X21" s="33"/>
      <c r="Y21" s="33"/>
      <c r="Z21" s="33"/>
      <c r="AA21" s="33"/>
      <c r="AB21" s="33"/>
      <c r="AC21" s="33"/>
      <c r="AD21" s="33"/>
      <c r="AE21" s="33"/>
      <c r="AF21" s="33"/>
      <c r="AG21" s="33"/>
    </row>
    <row r="22" ht="21.75" customHeight="1">
      <c r="A22" s="30"/>
      <c r="B22" s="30"/>
      <c r="C22" s="31" t="s">
        <v>80</v>
      </c>
      <c r="D22" s="32" t="s">
        <v>43</v>
      </c>
      <c r="E22" s="7"/>
      <c r="F22" s="8"/>
      <c r="G22" s="17" t="str">
        <f>IF(D22="","限10字",IF(LENB(D22)/2&lt;=10,"OK","超過"))</f>
        <v>限10字</v>
      </c>
      <c r="H22" s="31" t="s">
        <v>176</v>
      </c>
      <c r="I22" s="32" t="s">
        <v>43</v>
      </c>
      <c r="J22" s="7"/>
      <c r="K22" s="8"/>
      <c r="L22" s="17" t="str">
        <f>IF(I22="","限5字",IF(LENB(I22)/2&lt;=5,"OK","超過"))</f>
        <v>限5字</v>
      </c>
      <c r="M22" s="31" t="s">
        <v>77</v>
      </c>
      <c r="N22" s="32" t="s">
        <v>43</v>
      </c>
      <c r="O22" s="7"/>
      <c r="P22" s="7"/>
      <c r="Q22" s="8"/>
      <c r="R22" s="17" t="str">
        <f>IF(N22="","限8字",IF(LENB(N22)/2&lt;=8,"OK","超過"))</f>
        <v>限8字</v>
      </c>
      <c r="T22" s="33"/>
      <c r="U22" s="33"/>
      <c r="V22" s="33"/>
      <c r="W22" s="33"/>
      <c r="X22" s="33"/>
      <c r="Y22" s="33"/>
      <c r="Z22" s="33"/>
      <c r="AA22" s="33"/>
      <c r="AB22" s="33"/>
      <c r="AC22" s="33"/>
      <c r="AD22" s="33"/>
      <c r="AE22" s="33"/>
      <c r="AF22" s="33"/>
      <c r="AG22" s="33"/>
    </row>
    <row r="23" ht="21.75" customHeight="1">
      <c r="A23" s="35"/>
      <c r="B23" s="35"/>
      <c r="C23" s="31" t="s">
        <v>176</v>
      </c>
      <c r="D23" s="32" t="s">
        <v>43</v>
      </c>
      <c r="E23" s="7"/>
      <c r="F23" s="8"/>
      <c r="G23" s="17" t="str">
        <f>IF(D23="","限5字",IF(LENB(D23)/2&lt;=5,"OK","超過"))</f>
        <v>限5字</v>
      </c>
      <c r="H23" s="36" t="s">
        <v>43</v>
      </c>
      <c r="I23" s="36"/>
      <c r="J23" s="36"/>
      <c r="K23" s="36"/>
      <c r="L23" s="36"/>
      <c r="M23" s="31" t="s">
        <v>80</v>
      </c>
      <c r="N23" s="32" t="s">
        <v>43</v>
      </c>
      <c r="O23" s="7"/>
      <c r="P23" s="7"/>
      <c r="Q23" s="8"/>
      <c r="R23" s="17" t="str">
        <f>IF(N23="","限10字",IF(LENB(N23)/2&lt;=10,"OK","超過"))</f>
        <v>限10字</v>
      </c>
      <c r="T23" s="33"/>
      <c r="U23" s="33"/>
      <c r="V23" s="33"/>
      <c r="W23" s="33"/>
      <c r="X23" s="33"/>
      <c r="Y23" s="33"/>
      <c r="Z23" s="33"/>
      <c r="AA23" s="33"/>
      <c r="AB23" s="33"/>
      <c r="AC23" s="33"/>
      <c r="AD23" s="33"/>
      <c r="AE23" s="33"/>
      <c r="AF23" s="33"/>
      <c r="AG23" s="33"/>
    </row>
    <row r="24" ht="15.75" customHeight="1"/>
    <row r="25" ht="22.5" customHeight="1">
      <c r="A25" s="27" t="s">
        <v>340</v>
      </c>
      <c r="B25" s="27" t="s">
        <v>758</v>
      </c>
      <c r="C25" s="28" t="s">
        <v>343</v>
      </c>
      <c r="D25" s="7"/>
      <c r="E25" s="7"/>
      <c r="F25" s="7"/>
      <c r="G25" s="8"/>
      <c r="H25" s="28" t="s">
        <v>344</v>
      </c>
      <c r="I25" s="7"/>
      <c r="J25" s="7"/>
      <c r="K25" s="7"/>
      <c r="L25" s="8"/>
      <c r="M25" s="28" t="s">
        <v>345</v>
      </c>
      <c r="N25" s="7"/>
      <c r="O25" s="7"/>
      <c r="P25" s="7"/>
      <c r="Q25" s="7"/>
      <c r="R25" s="8"/>
      <c r="T25" s="29" t="s">
        <v>343</v>
      </c>
      <c r="U25" s="7"/>
      <c r="V25" s="7"/>
      <c r="W25" s="8"/>
      <c r="X25" s="29" t="s">
        <v>344</v>
      </c>
      <c r="Y25" s="7"/>
      <c r="Z25" s="7"/>
      <c r="AA25" s="7"/>
      <c r="AB25" s="8"/>
      <c r="AC25" s="29" t="s">
        <v>345</v>
      </c>
      <c r="AD25" s="7"/>
      <c r="AE25" s="7"/>
      <c r="AF25" s="7"/>
      <c r="AG25" s="8"/>
    </row>
    <row r="26" ht="21.75" customHeight="1">
      <c r="A26" s="30"/>
      <c r="B26" s="30"/>
      <c r="C26" s="31" t="s">
        <v>45</v>
      </c>
      <c r="D26" s="32" t="s">
        <v>43</v>
      </c>
      <c r="E26" s="7"/>
      <c r="F26" s="8"/>
      <c r="G26" s="17" t="str">
        <f>IF(D26="","限8字",IF(LENB(D26)/2&lt;=8,"OK","超過"))</f>
        <v>限8字</v>
      </c>
      <c r="H26" s="31" t="s">
        <v>45</v>
      </c>
      <c r="I26" s="32" t="s">
        <v>43</v>
      </c>
      <c r="J26" s="7"/>
      <c r="K26" s="8"/>
      <c r="L26" s="17" t="str">
        <f>IF(I26="","限8字",IF(LENB(I26)/2&lt;=8,"OK","超過"))</f>
        <v>限8字</v>
      </c>
      <c r="M26" s="31" t="s">
        <v>45</v>
      </c>
      <c r="N26" s="32" t="s">
        <v>43</v>
      </c>
      <c r="O26" s="7"/>
      <c r="P26" s="7"/>
      <c r="Q26" s="8"/>
      <c r="R26" s="17" t="str">
        <f>IF(N26="","限8字",IF(LENB(N26)/2&lt;=8,"OK","超過"))</f>
        <v>限8字</v>
      </c>
      <c r="T26" s="33"/>
      <c r="U26" s="33"/>
      <c r="V26" s="33"/>
      <c r="W26" s="33"/>
      <c r="X26" s="33"/>
      <c r="Y26" s="33"/>
      <c r="Z26" s="33"/>
      <c r="AA26" s="33"/>
      <c r="AB26" s="33"/>
      <c r="AC26" s="33"/>
      <c r="AD26" s="33"/>
      <c r="AE26" s="33"/>
      <c r="AF26" s="33"/>
      <c r="AG26" s="33"/>
    </row>
    <row r="27" ht="30.0" customHeight="1">
      <c r="A27" s="30"/>
      <c r="B27" s="30"/>
      <c r="C27" s="34" t="s">
        <v>911</v>
      </c>
      <c r="D27" s="32" t="s">
        <v>43</v>
      </c>
      <c r="E27" s="7"/>
      <c r="F27" s="8"/>
      <c r="G27" s="17" t="str">
        <f>IF(D27="","待填","OK")</f>
        <v>待填</v>
      </c>
      <c r="H27" s="34" t="s">
        <v>921</v>
      </c>
      <c r="I27" s="32" t="s">
        <v>43</v>
      </c>
      <c r="J27" s="7"/>
      <c r="K27" s="8"/>
      <c r="L27" s="17" t="str">
        <f>IF(I27="","待填","OK")</f>
        <v>待填</v>
      </c>
      <c r="M27" s="34" t="s">
        <v>931</v>
      </c>
      <c r="N27" s="32" t="s">
        <v>43</v>
      </c>
      <c r="O27" s="7"/>
      <c r="P27" s="7"/>
      <c r="Q27" s="8"/>
      <c r="R27" s="17" t="str">
        <f>IF(N27="","待填","OK")</f>
        <v>待填</v>
      </c>
      <c r="T27" s="33"/>
      <c r="U27" s="33"/>
      <c r="V27" s="33"/>
      <c r="W27" s="33"/>
      <c r="X27" s="33"/>
      <c r="Y27" s="33"/>
      <c r="Z27" s="33"/>
      <c r="AA27" s="33"/>
      <c r="AB27" s="33"/>
      <c r="AC27" s="33"/>
      <c r="AD27" s="33"/>
      <c r="AE27" s="33"/>
      <c r="AF27" s="33"/>
      <c r="AG27" s="33"/>
    </row>
    <row r="28" ht="30.0" customHeight="1">
      <c r="A28" s="30"/>
      <c r="B28" s="30"/>
      <c r="C28" s="34" t="s">
        <v>953</v>
      </c>
      <c r="D28" s="6" t="s">
        <v>43</v>
      </c>
      <c r="E28" s="7"/>
      <c r="F28" s="8"/>
      <c r="G28" s="17" t="str">
        <f>IF(D28="","待填",IF(ISNUMBER(SEARCH(".",D28)),"OK","記得加副檔名"))</f>
        <v>待填</v>
      </c>
      <c r="H28" s="34" t="s">
        <v>968</v>
      </c>
      <c r="I28" s="6" t="s">
        <v>43</v>
      </c>
      <c r="J28" s="7"/>
      <c r="K28" s="8"/>
      <c r="L28" s="17" t="str">
        <f>IF(I28="","待填",IF(ISNUMBER(SEARCH(".",I28)),"OK","記得加副檔名"))</f>
        <v>待填</v>
      </c>
      <c r="M28" s="34" t="s">
        <v>983</v>
      </c>
      <c r="N28" s="6" t="s">
        <v>43</v>
      </c>
      <c r="O28" s="7"/>
      <c r="P28" s="7"/>
      <c r="Q28" s="8"/>
      <c r="R28" s="17" t="str">
        <f>IF(N28="","待填",IF(ISNUMBER(SEARCH(".",N28)),"OK","記得加副檔名"))</f>
        <v>待填</v>
      </c>
      <c r="T28" s="33"/>
      <c r="U28" s="33"/>
      <c r="V28" s="33"/>
      <c r="W28" s="33"/>
      <c r="X28" s="33"/>
      <c r="Y28" s="33"/>
      <c r="Z28" s="33"/>
      <c r="AA28" s="33"/>
      <c r="AB28" s="33"/>
      <c r="AC28" s="33"/>
      <c r="AD28" s="33"/>
      <c r="AE28" s="33"/>
      <c r="AF28" s="33"/>
      <c r="AG28" s="33"/>
    </row>
    <row r="29" ht="21.75" customHeight="1">
      <c r="A29" s="35"/>
      <c r="B29" s="35"/>
      <c r="C29" s="31" t="s">
        <v>77</v>
      </c>
      <c r="D29" s="32" t="s">
        <v>43</v>
      </c>
      <c r="E29" s="7"/>
      <c r="F29" s="8"/>
      <c r="G29" s="17" t="str">
        <f>IF(D29="","限8字",IF(LENB(D29)/2&lt;=8,"OK","超過"))</f>
        <v>限8字</v>
      </c>
      <c r="H29" s="31" t="s">
        <v>80</v>
      </c>
      <c r="I29" s="32" t="s">
        <v>43</v>
      </c>
      <c r="J29" s="7"/>
      <c r="K29" s="8"/>
      <c r="L29" s="17" t="str">
        <f>IF(I29="","限10字",IF(LENB(I29)/2&lt;=10,"OK","超過"))</f>
        <v>限10字</v>
      </c>
      <c r="M29" s="36" t="s">
        <v>43</v>
      </c>
      <c r="N29" s="36" t="s">
        <v>43</v>
      </c>
      <c r="O29" s="36" t="s">
        <v>43</v>
      </c>
      <c r="P29" s="36" t="s">
        <v>43</v>
      </c>
      <c r="Q29" s="36" t="s">
        <v>43</v>
      </c>
      <c r="R29" s="36" t="s">
        <v>43</v>
      </c>
      <c r="T29" s="33"/>
      <c r="U29" s="33"/>
      <c r="V29" s="33"/>
      <c r="W29" s="33"/>
      <c r="X29" s="33"/>
      <c r="Y29" s="33"/>
      <c r="Z29" s="33"/>
      <c r="AA29" s="33"/>
      <c r="AB29" s="33"/>
      <c r="AC29" s="33"/>
      <c r="AD29" s="33"/>
      <c r="AE29" s="33"/>
      <c r="AF29" s="33"/>
      <c r="AG29" s="33"/>
    </row>
    <row r="30" ht="15.75" customHeight="1"/>
    <row r="31" ht="22.5" customHeight="1">
      <c r="A31" s="27" t="s">
        <v>340</v>
      </c>
      <c r="B31" s="27" t="s">
        <v>1033</v>
      </c>
      <c r="C31" s="28" t="s">
        <v>343</v>
      </c>
      <c r="D31" s="7"/>
      <c r="E31" s="7"/>
      <c r="F31" s="7"/>
      <c r="G31" s="8"/>
      <c r="H31" s="28" t="s">
        <v>344</v>
      </c>
      <c r="I31" s="7"/>
      <c r="J31" s="7"/>
      <c r="K31" s="7"/>
      <c r="L31" s="8"/>
      <c r="M31" s="28" t="s">
        <v>345</v>
      </c>
      <c r="N31" s="7"/>
      <c r="O31" s="7"/>
      <c r="P31" s="7"/>
      <c r="Q31" s="7"/>
      <c r="R31" s="8"/>
      <c r="T31" s="29" t="s">
        <v>343</v>
      </c>
      <c r="U31" s="7"/>
      <c r="V31" s="7"/>
      <c r="W31" s="8"/>
      <c r="X31" s="29" t="s">
        <v>344</v>
      </c>
      <c r="Y31" s="7"/>
      <c r="Z31" s="7"/>
      <c r="AA31" s="7"/>
      <c r="AB31" s="8"/>
      <c r="AC31" s="29" t="s">
        <v>345</v>
      </c>
      <c r="AD31" s="7"/>
      <c r="AE31" s="7"/>
      <c r="AF31" s="7"/>
      <c r="AG31" s="8"/>
    </row>
    <row r="32" ht="21.75" customHeight="1">
      <c r="A32" s="30"/>
      <c r="B32" s="30"/>
      <c r="C32" s="31" t="s">
        <v>45</v>
      </c>
      <c r="D32" s="32" t="s">
        <v>43</v>
      </c>
      <c r="E32" s="7"/>
      <c r="F32" s="8"/>
      <c r="G32" s="17" t="str">
        <f>IF(D32="","限8字",IF(LENB(D32)/2&lt;=8,"OK","超過"))</f>
        <v>限8字</v>
      </c>
      <c r="H32" s="31" t="s">
        <v>45</v>
      </c>
      <c r="I32" s="32" t="s">
        <v>43</v>
      </c>
      <c r="J32" s="7"/>
      <c r="K32" s="8"/>
      <c r="L32" s="17" t="str">
        <f>IF(I32="","限8字",IF(LENB(I32)/2&lt;=8,"OK","超過"))</f>
        <v>限8字</v>
      </c>
      <c r="M32" s="31" t="s">
        <v>45</v>
      </c>
      <c r="N32" s="32" t="s">
        <v>43</v>
      </c>
      <c r="O32" s="7"/>
      <c r="P32" s="7"/>
      <c r="Q32" s="8"/>
      <c r="R32" s="17" t="str">
        <f>IF(N32="","限8字",IF(LENB(N32)/2&lt;=8,"OK","超過"))</f>
        <v>限8字</v>
      </c>
      <c r="T32" s="33"/>
      <c r="U32" s="33"/>
      <c r="V32" s="33"/>
      <c r="W32" s="33"/>
      <c r="X32" s="33"/>
      <c r="Y32" s="33"/>
      <c r="Z32" s="33"/>
      <c r="AA32" s="33"/>
      <c r="AB32" s="33"/>
      <c r="AC32" s="33"/>
      <c r="AD32" s="33"/>
      <c r="AE32" s="33"/>
      <c r="AF32" s="33"/>
      <c r="AG32" s="33"/>
    </row>
    <row r="33" ht="32.25" customHeight="1">
      <c r="A33" s="30"/>
      <c r="B33" s="30"/>
      <c r="C33" s="34" t="s">
        <v>1063</v>
      </c>
      <c r="D33" s="32" t="s">
        <v>43</v>
      </c>
      <c r="E33" s="7"/>
      <c r="F33" s="8"/>
      <c r="G33" s="17" t="str">
        <f>IF(D33="","待填","OK")</f>
        <v>待填</v>
      </c>
      <c r="H33" s="34" t="s">
        <v>1068</v>
      </c>
      <c r="I33" s="32" t="s">
        <v>43</v>
      </c>
      <c r="J33" s="7"/>
      <c r="K33" s="8"/>
      <c r="L33" s="17" t="str">
        <f>IF(I33="","待填","OK")</f>
        <v>待填</v>
      </c>
      <c r="M33" s="34" t="s">
        <v>1072</v>
      </c>
      <c r="N33" s="32" t="s">
        <v>43</v>
      </c>
      <c r="O33" s="7"/>
      <c r="P33" s="7"/>
      <c r="Q33" s="8"/>
      <c r="R33" s="17" t="str">
        <f>IF(N33="","待填","OK")</f>
        <v>待填</v>
      </c>
      <c r="T33" s="33"/>
      <c r="U33" s="33"/>
      <c r="V33" s="33"/>
      <c r="W33" s="33"/>
      <c r="X33" s="33"/>
      <c r="Y33" s="33"/>
      <c r="Z33" s="33"/>
      <c r="AA33" s="33"/>
      <c r="AB33" s="33"/>
      <c r="AC33" s="33"/>
      <c r="AD33" s="33"/>
      <c r="AE33" s="33"/>
      <c r="AF33" s="33"/>
      <c r="AG33" s="33"/>
    </row>
    <row r="34" ht="32.25" customHeight="1">
      <c r="A34" s="30"/>
      <c r="B34" s="30"/>
      <c r="C34" s="34" t="s">
        <v>1078</v>
      </c>
      <c r="D34" s="6" t="s">
        <v>43</v>
      </c>
      <c r="E34" s="7"/>
      <c r="F34" s="8"/>
      <c r="G34" s="17" t="str">
        <f>IF(D34="","待填",IF(ISNUMBER(SEARCH(".",D34)),"OK","記得加副檔名"))</f>
        <v>待填</v>
      </c>
      <c r="H34" s="34" t="s">
        <v>1085</v>
      </c>
      <c r="I34" s="6" t="s">
        <v>43</v>
      </c>
      <c r="J34" s="7"/>
      <c r="K34" s="8"/>
      <c r="L34" s="17" t="str">
        <f>IF(I34="","待填",IF(ISNUMBER(SEARCH(".",I34)),"OK","記得加副檔名"))</f>
        <v>待填</v>
      </c>
      <c r="M34" s="34" t="s">
        <v>1088</v>
      </c>
      <c r="N34" s="6" t="s">
        <v>43</v>
      </c>
      <c r="O34" s="7"/>
      <c r="P34" s="7"/>
      <c r="Q34" s="8"/>
      <c r="R34" s="17" t="str">
        <f>IF(N34="","待填",IF(ISNUMBER(SEARCH(".",N34)),"OK","記得加副檔名"))</f>
        <v>待填</v>
      </c>
      <c r="T34" s="33"/>
      <c r="U34" s="33"/>
      <c r="V34" s="33"/>
      <c r="W34" s="33"/>
      <c r="X34" s="33"/>
      <c r="Y34" s="33"/>
      <c r="Z34" s="33"/>
      <c r="AA34" s="33"/>
      <c r="AB34" s="33"/>
      <c r="AC34" s="33"/>
      <c r="AD34" s="33"/>
      <c r="AE34" s="33"/>
      <c r="AF34" s="33"/>
      <c r="AG34" s="33"/>
    </row>
    <row r="35" ht="21.75" customHeight="1">
      <c r="A35" s="30"/>
      <c r="B35" s="30"/>
      <c r="C35" s="31" t="s">
        <v>77</v>
      </c>
      <c r="D35" s="38"/>
      <c r="E35" s="7"/>
      <c r="F35" s="8"/>
      <c r="G35" s="17" t="str">
        <f t="shared" ref="G35:G36" si="1">IF(D35="","限4字",IF(LENB(D35)/2&lt;=4,"OK","超過"))</f>
        <v>限4字</v>
      </c>
      <c r="H35" s="31" t="s">
        <v>77</v>
      </c>
      <c r="I35" s="32" t="s">
        <v>43</v>
      </c>
      <c r="J35" s="7"/>
      <c r="K35" s="8"/>
      <c r="L35" s="17" t="str">
        <f>IF(I35="","限8字",IF(LENB(I35)/2&lt;=8,"OK","超過"))</f>
        <v>限8字</v>
      </c>
      <c r="M35" s="31" t="s">
        <v>80</v>
      </c>
      <c r="N35" s="32" t="s">
        <v>43</v>
      </c>
      <c r="O35" s="7"/>
      <c r="P35" s="7"/>
      <c r="Q35" s="8"/>
      <c r="R35" s="17" t="str">
        <f>IF(N35="","限10字",IF(LENB(N35)/2&lt;=10,"OK","超過"))</f>
        <v>限10字</v>
      </c>
      <c r="T35" s="33"/>
      <c r="U35" s="33"/>
      <c r="V35" s="33"/>
      <c r="W35" s="33"/>
      <c r="X35" s="33"/>
      <c r="Y35" s="33"/>
      <c r="Z35" s="33"/>
      <c r="AA35" s="33"/>
      <c r="AB35" s="33"/>
      <c r="AC35" s="33"/>
      <c r="AD35" s="33"/>
      <c r="AE35" s="33"/>
      <c r="AF35" s="33"/>
      <c r="AG35" s="33"/>
    </row>
    <row r="36" ht="21.75" customHeight="1">
      <c r="A36" s="30"/>
      <c r="B36" s="30"/>
      <c r="C36" s="31" t="s">
        <v>77</v>
      </c>
      <c r="D36" s="38"/>
      <c r="E36" s="7"/>
      <c r="F36" s="8"/>
      <c r="G36" s="17" t="str">
        <f t="shared" si="1"/>
        <v>限4字</v>
      </c>
      <c r="H36" s="31" t="s">
        <v>245</v>
      </c>
      <c r="I36" s="32" t="s">
        <v>43</v>
      </c>
      <c r="J36" s="7"/>
      <c r="K36" s="8"/>
      <c r="L36" s="17" t="str">
        <f>IF(I36="","限3字",IF(LENB(I36)/2&lt;=3,"OK","超過"))</f>
        <v>限3字</v>
      </c>
      <c r="M36" s="31" t="s">
        <v>245</v>
      </c>
      <c r="N36" s="32" t="s">
        <v>43</v>
      </c>
      <c r="O36" s="7"/>
      <c r="P36" s="7"/>
      <c r="Q36" s="8"/>
      <c r="R36" s="17" t="str">
        <f>IF(N36="","限3字",IF(LENB(N36)/2&lt;=3,"OK","超過"))</f>
        <v>限3字</v>
      </c>
      <c r="T36" s="33"/>
      <c r="U36" s="33"/>
      <c r="V36" s="33"/>
      <c r="W36" s="33"/>
      <c r="X36" s="33"/>
      <c r="Y36" s="33"/>
      <c r="Z36" s="33"/>
      <c r="AA36" s="33"/>
      <c r="AB36" s="33"/>
      <c r="AC36" s="33"/>
      <c r="AD36" s="33"/>
      <c r="AE36" s="33"/>
      <c r="AF36" s="33"/>
      <c r="AG36" s="33"/>
    </row>
    <row r="37" ht="21.75" customHeight="1">
      <c r="A37" s="30"/>
      <c r="B37" s="30"/>
      <c r="C37" s="31" t="s">
        <v>80</v>
      </c>
      <c r="D37" s="32" t="s">
        <v>43</v>
      </c>
      <c r="E37" s="7"/>
      <c r="F37" s="8"/>
      <c r="G37" s="17" t="str">
        <f>IF(D37="","限5字",IF(LENB(D37)/2&lt;=5,"OK","超過"))</f>
        <v>限5字</v>
      </c>
      <c r="H37" s="36" t="s">
        <v>43</v>
      </c>
      <c r="I37" s="36"/>
      <c r="J37" s="36"/>
      <c r="K37" s="36"/>
      <c r="L37" s="36"/>
      <c r="M37" s="36" t="s">
        <v>43</v>
      </c>
      <c r="N37" s="36"/>
      <c r="O37" s="36"/>
      <c r="P37" s="36"/>
      <c r="Q37" s="36"/>
      <c r="R37" s="36"/>
      <c r="T37" s="33"/>
      <c r="U37" s="33"/>
      <c r="V37" s="33"/>
      <c r="W37" s="33"/>
      <c r="X37" s="33"/>
      <c r="Y37" s="33"/>
      <c r="Z37" s="33"/>
      <c r="AA37" s="33"/>
      <c r="AB37" s="33"/>
      <c r="AC37" s="33"/>
      <c r="AD37" s="33"/>
      <c r="AE37" s="33"/>
      <c r="AF37" s="33"/>
      <c r="AG37" s="33"/>
    </row>
    <row r="38" ht="21.75" customHeight="1">
      <c r="A38" s="35"/>
      <c r="B38" s="35"/>
      <c r="C38" s="31" t="s">
        <v>245</v>
      </c>
      <c r="D38" s="32" t="s">
        <v>43</v>
      </c>
      <c r="E38" s="7"/>
      <c r="F38" s="8"/>
      <c r="G38" s="17" t="str">
        <f>IF(D38="","限3字",IF(LENB(D38)/2&lt;=3,"OK","超過"))</f>
        <v>限3字</v>
      </c>
      <c r="H38" s="36" t="s">
        <v>43</v>
      </c>
      <c r="I38" s="36"/>
      <c r="J38" s="36"/>
      <c r="K38" s="36"/>
      <c r="L38" s="36"/>
      <c r="M38" s="36" t="s">
        <v>43</v>
      </c>
      <c r="N38" s="36"/>
      <c r="O38" s="36"/>
      <c r="P38" s="36"/>
      <c r="Q38" s="36"/>
      <c r="R38" s="36"/>
      <c r="T38" s="33"/>
      <c r="U38" s="33"/>
      <c r="V38" s="33"/>
      <c r="W38" s="33"/>
      <c r="X38" s="33"/>
      <c r="Y38" s="33"/>
      <c r="Z38" s="33"/>
      <c r="AA38" s="33"/>
      <c r="AB38" s="33"/>
      <c r="AC38" s="33"/>
      <c r="AD38" s="33"/>
      <c r="AE38" s="33"/>
      <c r="AF38" s="33"/>
      <c r="AG38" s="33"/>
    </row>
    <row r="39" ht="15.75" customHeight="1"/>
    <row r="40" ht="22.5" customHeight="1">
      <c r="A40" s="27" t="s">
        <v>340</v>
      </c>
      <c r="B40" s="27" t="s">
        <v>1145</v>
      </c>
      <c r="C40" s="28" t="s">
        <v>343</v>
      </c>
      <c r="D40" s="7"/>
      <c r="E40" s="7"/>
      <c r="F40" s="7"/>
      <c r="G40" s="8"/>
      <c r="H40" s="28" t="s">
        <v>344</v>
      </c>
      <c r="I40" s="7"/>
      <c r="J40" s="7"/>
      <c r="K40" s="7"/>
      <c r="L40" s="8"/>
      <c r="M40" s="28" t="s">
        <v>345</v>
      </c>
      <c r="N40" s="7"/>
      <c r="O40" s="7"/>
      <c r="P40" s="7"/>
      <c r="Q40" s="7"/>
      <c r="R40" s="8"/>
      <c r="T40" s="29" t="s">
        <v>343</v>
      </c>
      <c r="U40" s="7"/>
      <c r="V40" s="7"/>
      <c r="W40" s="8"/>
      <c r="X40" s="29" t="s">
        <v>344</v>
      </c>
      <c r="Y40" s="7"/>
      <c r="Z40" s="7"/>
      <c r="AA40" s="7"/>
      <c r="AB40" s="8"/>
      <c r="AC40" s="29" t="s">
        <v>345</v>
      </c>
      <c r="AD40" s="7"/>
      <c r="AE40" s="7"/>
      <c r="AF40" s="7"/>
      <c r="AG40" s="8"/>
    </row>
    <row r="41" ht="21.75" customHeight="1">
      <c r="A41" s="30"/>
      <c r="B41" s="30"/>
      <c r="C41" s="31" t="s">
        <v>45</v>
      </c>
      <c r="D41" s="32" t="s">
        <v>43</v>
      </c>
      <c r="E41" s="7"/>
      <c r="F41" s="8"/>
      <c r="G41" s="17" t="str">
        <f>IF(D41="","限8字",IF(LENB(D41)/2&lt;=8,"OK","超過"))</f>
        <v>限8字</v>
      </c>
      <c r="H41" s="31" t="s">
        <v>45</v>
      </c>
      <c r="I41" s="32" t="s">
        <v>43</v>
      </c>
      <c r="J41" s="7"/>
      <c r="K41" s="8"/>
      <c r="L41" s="17" t="str">
        <f>IF(I41="","限8字",IF(LENB(I41)/2&lt;=8,"OK","超過"))</f>
        <v>限8字</v>
      </c>
      <c r="M41" s="31" t="s">
        <v>45</v>
      </c>
      <c r="N41" s="32" t="s">
        <v>43</v>
      </c>
      <c r="O41" s="7"/>
      <c r="P41" s="7"/>
      <c r="Q41" s="8"/>
      <c r="R41" s="17" t="str">
        <f>IF(N41="","限8字",IF(LENB(N41)/2&lt;=8,"OK","超過"))</f>
        <v>限8字</v>
      </c>
      <c r="T41" s="33"/>
      <c r="U41" s="33"/>
      <c r="V41" s="33"/>
      <c r="W41" s="33"/>
      <c r="X41" s="33"/>
      <c r="Y41" s="33"/>
      <c r="Z41" s="33"/>
      <c r="AA41" s="33"/>
      <c r="AB41" s="33"/>
      <c r="AC41" s="33"/>
      <c r="AD41" s="33"/>
      <c r="AE41" s="33"/>
      <c r="AF41" s="33"/>
      <c r="AG41" s="33"/>
    </row>
    <row r="42" ht="34.5" customHeight="1">
      <c r="A42" s="30"/>
      <c r="B42" s="30"/>
      <c r="C42" s="34" t="s">
        <v>1172</v>
      </c>
      <c r="D42" s="32" t="s">
        <v>43</v>
      </c>
      <c r="E42" s="7"/>
      <c r="F42" s="8"/>
      <c r="G42" s="17" t="str">
        <f>IF(D42="","待填","OK")</f>
        <v>待填</v>
      </c>
      <c r="H42" s="34" t="s">
        <v>1178</v>
      </c>
      <c r="I42" s="32" t="s">
        <v>43</v>
      </c>
      <c r="J42" s="7"/>
      <c r="K42" s="8"/>
      <c r="L42" s="17" t="str">
        <f>IF(I42="","待填","OK")</f>
        <v>待填</v>
      </c>
      <c r="M42" s="34" t="s">
        <v>1181</v>
      </c>
      <c r="N42" s="32" t="s">
        <v>43</v>
      </c>
      <c r="O42" s="7"/>
      <c r="P42" s="7"/>
      <c r="Q42" s="8"/>
      <c r="R42" s="17" t="str">
        <f>IF(N42="","待填","OK")</f>
        <v>待填</v>
      </c>
      <c r="T42" s="33"/>
      <c r="U42" s="33"/>
      <c r="V42" s="33"/>
      <c r="W42" s="33"/>
      <c r="X42" s="33"/>
      <c r="Y42" s="33"/>
      <c r="Z42" s="33"/>
      <c r="AA42" s="33"/>
      <c r="AB42" s="33"/>
      <c r="AC42" s="33"/>
      <c r="AD42" s="33"/>
      <c r="AE42" s="33"/>
      <c r="AF42" s="33"/>
      <c r="AG42" s="33"/>
    </row>
    <row r="43" ht="34.5" customHeight="1">
      <c r="A43" s="30"/>
      <c r="B43" s="30"/>
      <c r="C43" s="34" t="s">
        <v>1186</v>
      </c>
      <c r="D43" s="6" t="s">
        <v>43</v>
      </c>
      <c r="E43" s="7"/>
      <c r="F43" s="8"/>
      <c r="G43" s="17" t="str">
        <f>IF(D43="","待填",IF(ISNUMBER(SEARCH(".",D43)),"OK","記得加副檔名"))</f>
        <v>待填</v>
      </c>
      <c r="H43" s="34" t="s">
        <v>1191</v>
      </c>
      <c r="I43" s="6" t="s">
        <v>43</v>
      </c>
      <c r="J43" s="7"/>
      <c r="K43" s="8"/>
      <c r="L43" s="17" t="str">
        <f>IF(I43="","待填",IF(ISNUMBER(SEARCH(".",I43)),"OK","記得加副檔名"))</f>
        <v>待填</v>
      </c>
      <c r="M43" s="34" t="s">
        <v>1198</v>
      </c>
      <c r="N43" s="6" t="s">
        <v>43</v>
      </c>
      <c r="O43" s="7"/>
      <c r="P43" s="7"/>
      <c r="Q43" s="8"/>
      <c r="R43" s="17" t="str">
        <f>IF(N43="","待填",IF(ISNUMBER(SEARCH(".",N43)),"OK","記得加副檔名"))</f>
        <v>待填</v>
      </c>
      <c r="T43" s="33"/>
      <c r="U43" s="33"/>
      <c r="V43" s="33"/>
      <c r="W43" s="33"/>
      <c r="X43" s="33"/>
      <c r="Y43" s="33"/>
      <c r="Z43" s="33"/>
      <c r="AA43" s="33"/>
      <c r="AB43" s="33"/>
      <c r="AC43" s="33"/>
      <c r="AD43" s="33"/>
      <c r="AE43" s="33"/>
      <c r="AF43" s="33"/>
      <c r="AG43" s="33"/>
    </row>
    <row r="44" ht="21.75" customHeight="1">
      <c r="A44" s="30"/>
      <c r="B44" s="30"/>
      <c r="C44" s="31" t="s">
        <v>245</v>
      </c>
      <c r="D44" s="32" t="s">
        <v>43</v>
      </c>
      <c r="E44" s="7"/>
      <c r="F44" s="8"/>
      <c r="G44" s="17" t="str">
        <f>IF(D44="","限3字",IF(LENB(D44)/2&lt;=3,"OK","超過"))</f>
        <v>限3字</v>
      </c>
      <c r="H44" s="31" t="s">
        <v>77</v>
      </c>
      <c r="I44" s="32" t="s">
        <v>43</v>
      </c>
      <c r="J44" s="7"/>
      <c r="K44" s="8"/>
      <c r="L44" s="17" t="str">
        <f t="shared" ref="L44:L45" si="2">IF(I44="","限4字",IF(LENB(I44)/2&lt;=4,"OK","超過"))</f>
        <v>限4字</v>
      </c>
      <c r="M44" s="31" t="s">
        <v>77</v>
      </c>
      <c r="N44" s="32" t="s">
        <v>43</v>
      </c>
      <c r="O44" s="7"/>
      <c r="P44" s="7"/>
      <c r="Q44" s="8"/>
      <c r="R44" s="17" t="str">
        <f t="shared" ref="R44:R45" si="3">IF(N44="","限4字",IF(LENB(N44)/2&lt;=4,"OK","超過"))</f>
        <v>限4字</v>
      </c>
      <c r="T44" s="33"/>
      <c r="U44" s="33"/>
      <c r="V44" s="33"/>
      <c r="W44" s="33"/>
      <c r="X44" s="33"/>
      <c r="Y44" s="33"/>
      <c r="Z44" s="33"/>
      <c r="AA44" s="33"/>
      <c r="AB44" s="33"/>
      <c r="AC44" s="33"/>
      <c r="AD44" s="33"/>
      <c r="AE44" s="33"/>
      <c r="AF44" s="33"/>
      <c r="AG44" s="33"/>
    </row>
    <row r="45" ht="21.75" customHeight="1">
      <c r="A45" s="30"/>
      <c r="B45" s="30"/>
      <c r="C45" s="36"/>
      <c r="D45" s="36"/>
      <c r="E45" s="36"/>
      <c r="F45" s="36"/>
      <c r="G45" s="36"/>
      <c r="H45" s="31" t="s">
        <v>77</v>
      </c>
      <c r="I45" s="32" t="s">
        <v>43</v>
      </c>
      <c r="J45" s="7"/>
      <c r="K45" s="8"/>
      <c r="L45" s="17" t="str">
        <f t="shared" si="2"/>
        <v>限4字</v>
      </c>
      <c r="M45" s="31" t="s">
        <v>77</v>
      </c>
      <c r="N45" s="32" t="s">
        <v>43</v>
      </c>
      <c r="O45" s="7"/>
      <c r="P45" s="7"/>
      <c r="Q45" s="8"/>
      <c r="R45" s="17" t="str">
        <f t="shared" si="3"/>
        <v>限4字</v>
      </c>
      <c r="T45" s="33"/>
      <c r="U45" s="33"/>
      <c r="V45" s="33"/>
      <c r="W45" s="33"/>
      <c r="X45" s="33"/>
      <c r="Y45" s="33"/>
      <c r="Z45" s="33"/>
      <c r="AA45" s="33"/>
      <c r="AB45" s="33"/>
      <c r="AC45" s="33"/>
      <c r="AD45" s="33"/>
      <c r="AE45" s="33"/>
      <c r="AF45" s="33"/>
      <c r="AG45" s="33"/>
    </row>
    <row r="46" ht="21.75" customHeight="1">
      <c r="A46" s="30"/>
      <c r="B46" s="30"/>
      <c r="C46" s="36" t="s">
        <v>43</v>
      </c>
      <c r="D46" s="36"/>
      <c r="E46" s="36"/>
      <c r="F46" s="36"/>
      <c r="G46" s="36"/>
      <c r="H46" s="31" t="s">
        <v>80</v>
      </c>
      <c r="I46" s="32" t="s">
        <v>43</v>
      </c>
      <c r="J46" s="7"/>
      <c r="K46" s="8"/>
      <c r="L46" s="17" t="str">
        <f>IF(I46="","限5字",IF(LENB(I46)/2&lt;=5,"OK","超過"))</f>
        <v>限5字</v>
      </c>
      <c r="M46" s="31" t="s">
        <v>80</v>
      </c>
      <c r="N46" s="32" t="s">
        <v>43</v>
      </c>
      <c r="O46" s="7"/>
      <c r="P46" s="7"/>
      <c r="Q46" s="8"/>
      <c r="R46" s="17" t="str">
        <f t="shared" ref="R46:R47" si="4">IF(N46="","限5字",IF(LENB(N46)/2&lt;=5,"OK","超過"))</f>
        <v>限5字</v>
      </c>
      <c r="T46" s="33"/>
      <c r="U46" s="33"/>
      <c r="V46" s="33"/>
      <c r="W46" s="33"/>
      <c r="X46" s="33"/>
      <c r="Y46" s="33"/>
      <c r="Z46" s="33"/>
      <c r="AA46" s="33"/>
      <c r="AB46" s="33"/>
      <c r="AC46" s="33"/>
      <c r="AD46" s="33"/>
      <c r="AE46" s="33"/>
      <c r="AF46" s="33"/>
      <c r="AG46" s="33"/>
    </row>
    <row r="47" ht="21.75" customHeight="1">
      <c r="A47" s="35"/>
      <c r="B47" s="35"/>
      <c r="C47" s="36" t="s">
        <v>43</v>
      </c>
      <c r="D47" s="36"/>
      <c r="E47" s="36"/>
      <c r="F47" s="36"/>
      <c r="G47" s="36"/>
      <c r="H47" s="36" t="s">
        <v>43</v>
      </c>
      <c r="I47" s="36"/>
      <c r="J47" s="36"/>
      <c r="K47" s="36"/>
      <c r="L47" s="36"/>
      <c r="M47" s="31" t="s">
        <v>176</v>
      </c>
      <c r="N47" s="32" t="s">
        <v>43</v>
      </c>
      <c r="O47" s="7"/>
      <c r="P47" s="7"/>
      <c r="Q47" s="8"/>
      <c r="R47" s="17" t="str">
        <f t="shared" si="4"/>
        <v>限5字</v>
      </c>
      <c r="T47" s="33"/>
      <c r="U47" s="33"/>
      <c r="V47" s="33"/>
      <c r="W47" s="33"/>
      <c r="X47" s="33"/>
      <c r="Y47" s="33"/>
      <c r="Z47" s="33"/>
      <c r="AA47" s="33"/>
      <c r="AB47" s="33"/>
      <c r="AC47" s="33"/>
      <c r="AD47" s="33"/>
      <c r="AE47" s="33"/>
      <c r="AF47" s="33"/>
      <c r="AG47" s="33"/>
    </row>
    <row r="48" ht="15.75" customHeight="1"/>
    <row r="49" ht="22.5" customHeight="1">
      <c r="A49" s="27" t="s">
        <v>340</v>
      </c>
      <c r="B49" s="27" t="s">
        <v>1240</v>
      </c>
      <c r="C49" s="28" t="s">
        <v>343</v>
      </c>
      <c r="D49" s="7"/>
      <c r="E49" s="7"/>
      <c r="F49" s="7"/>
      <c r="G49" s="8"/>
      <c r="H49" s="28" t="s">
        <v>344</v>
      </c>
      <c r="I49" s="7"/>
      <c r="J49" s="7"/>
      <c r="K49" s="7"/>
      <c r="L49" s="8"/>
      <c r="M49" s="28" t="s">
        <v>345</v>
      </c>
      <c r="N49" s="7"/>
      <c r="O49" s="7"/>
      <c r="P49" s="7"/>
      <c r="Q49" s="7"/>
      <c r="R49" s="8"/>
      <c r="T49" s="29" t="s">
        <v>343</v>
      </c>
      <c r="U49" s="7"/>
      <c r="V49" s="7"/>
      <c r="W49" s="8"/>
      <c r="X49" s="29" t="s">
        <v>344</v>
      </c>
      <c r="Y49" s="7"/>
      <c r="Z49" s="7"/>
      <c r="AA49" s="7"/>
      <c r="AB49" s="8"/>
      <c r="AC49" s="29" t="s">
        <v>345</v>
      </c>
      <c r="AD49" s="7"/>
      <c r="AE49" s="7"/>
      <c r="AF49" s="7"/>
      <c r="AG49" s="8"/>
    </row>
    <row r="50" ht="21.75" customHeight="1">
      <c r="A50" s="30"/>
      <c r="B50" s="30"/>
      <c r="C50" s="31" t="s">
        <v>45</v>
      </c>
      <c r="D50" s="32" t="s">
        <v>43</v>
      </c>
      <c r="E50" s="7"/>
      <c r="F50" s="8"/>
      <c r="G50" s="17" t="str">
        <f>IF(D50="","限8字",IF(LENB(D50)/2&lt;=8,"OK","超過"))</f>
        <v>限8字</v>
      </c>
      <c r="H50" s="36" t="s">
        <v>43</v>
      </c>
      <c r="I50" s="36"/>
      <c r="J50" s="36"/>
      <c r="K50" s="36"/>
      <c r="L50" s="36"/>
      <c r="M50" s="36" t="s">
        <v>43</v>
      </c>
      <c r="N50" s="36"/>
      <c r="O50" s="36"/>
      <c r="P50" s="36"/>
      <c r="Q50" s="36"/>
      <c r="R50" s="36"/>
      <c r="T50" s="33"/>
      <c r="U50" s="33"/>
      <c r="V50" s="33"/>
      <c r="W50" s="33"/>
      <c r="X50" s="33"/>
      <c r="Y50" s="33"/>
      <c r="Z50" s="33"/>
      <c r="AA50" s="33"/>
      <c r="AB50" s="33"/>
      <c r="AC50" s="33"/>
      <c r="AD50" s="33"/>
      <c r="AE50" s="33"/>
      <c r="AF50" s="33"/>
      <c r="AG50" s="33"/>
    </row>
    <row r="51" ht="28.5" customHeight="1">
      <c r="A51" s="30"/>
      <c r="B51" s="30"/>
      <c r="C51" s="34" t="s">
        <v>1257</v>
      </c>
      <c r="D51" s="32" t="s">
        <v>43</v>
      </c>
      <c r="E51" s="7"/>
      <c r="F51" s="8"/>
      <c r="G51" s="17" t="str">
        <f>IF(D51="","待填","OK")</f>
        <v>待填</v>
      </c>
      <c r="H51" s="36" t="s">
        <v>43</v>
      </c>
      <c r="I51" s="36"/>
      <c r="J51" s="36"/>
      <c r="K51" s="36"/>
      <c r="L51" s="36"/>
      <c r="M51" s="36" t="s">
        <v>43</v>
      </c>
      <c r="N51" s="36"/>
      <c r="O51" s="36"/>
      <c r="P51" s="36"/>
      <c r="Q51" s="36"/>
      <c r="R51" s="36"/>
      <c r="T51" s="33"/>
      <c r="U51" s="33"/>
      <c r="V51" s="33"/>
      <c r="W51" s="33"/>
      <c r="X51" s="33"/>
      <c r="Y51" s="33"/>
      <c r="Z51" s="33"/>
      <c r="AA51" s="33"/>
      <c r="AB51" s="33"/>
      <c r="AC51" s="33"/>
      <c r="AD51" s="33"/>
      <c r="AE51" s="33"/>
      <c r="AF51" s="33"/>
      <c r="AG51" s="33"/>
    </row>
    <row r="52" ht="28.5" customHeight="1">
      <c r="A52" s="30"/>
      <c r="B52" s="30"/>
      <c r="C52" s="34" t="s">
        <v>1263</v>
      </c>
      <c r="D52" s="6" t="s">
        <v>43</v>
      </c>
      <c r="E52" s="7"/>
      <c r="F52" s="8"/>
      <c r="G52" s="17" t="str">
        <f>IF(D52="","待填",IF(ISNUMBER(SEARCH(".",D52)),"OK","記得加副檔名"))</f>
        <v>待填</v>
      </c>
      <c r="H52" s="36" t="s">
        <v>43</v>
      </c>
      <c r="I52" s="36"/>
      <c r="J52" s="36"/>
      <c r="K52" s="36"/>
      <c r="L52" s="36"/>
      <c r="M52" s="36" t="s">
        <v>43</v>
      </c>
      <c r="N52" s="36"/>
      <c r="O52" s="36"/>
      <c r="P52" s="36"/>
      <c r="Q52" s="36"/>
      <c r="R52" s="36"/>
      <c r="T52" s="33"/>
      <c r="U52" s="33"/>
      <c r="V52" s="33"/>
      <c r="W52" s="33"/>
      <c r="X52" s="33"/>
      <c r="Y52" s="33"/>
      <c r="Z52" s="33"/>
      <c r="AA52" s="33"/>
      <c r="AB52" s="33"/>
      <c r="AC52" s="33"/>
      <c r="AD52" s="33"/>
      <c r="AE52" s="33"/>
      <c r="AF52" s="33"/>
      <c r="AG52" s="33"/>
    </row>
    <row r="53" ht="21.75" customHeight="1">
      <c r="A53" s="30"/>
      <c r="B53" s="30"/>
      <c r="C53" s="31" t="s">
        <v>77</v>
      </c>
      <c r="D53" s="32" t="s">
        <v>43</v>
      </c>
      <c r="E53" s="7"/>
      <c r="F53" s="8"/>
      <c r="G53" s="17" t="str">
        <f t="shared" ref="G53:G54" si="5">IF(D53="","限4字",IF(LENB(D53)/2&lt;=4,"OK","超過"))</f>
        <v>限4字</v>
      </c>
      <c r="H53" s="36" t="s">
        <v>43</v>
      </c>
      <c r="I53" s="36"/>
      <c r="J53" s="36"/>
      <c r="K53" s="36"/>
      <c r="L53" s="36"/>
      <c r="M53" s="36" t="s">
        <v>43</v>
      </c>
      <c r="N53" s="36"/>
      <c r="O53" s="36"/>
      <c r="P53" s="36"/>
      <c r="Q53" s="36"/>
      <c r="R53" s="36"/>
      <c r="T53" s="33"/>
      <c r="U53" s="33"/>
      <c r="V53" s="33"/>
      <c r="W53" s="33"/>
      <c r="X53" s="33"/>
      <c r="Y53" s="33"/>
      <c r="Z53" s="33"/>
      <c r="AA53" s="33"/>
      <c r="AB53" s="33"/>
      <c r="AC53" s="33"/>
      <c r="AD53" s="33"/>
      <c r="AE53" s="33"/>
      <c r="AF53" s="33"/>
      <c r="AG53" s="33"/>
    </row>
    <row r="54" ht="21.75" customHeight="1">
      <c r="A54" s="30"/>
      <c r="B54" s="30"/>
      <c r="C54" s="31" t="s">
        <v>77</v>
      </c>
      <c r="D54" s="32" t="s">
        <v>43</v>
      </c>
      <c r="E54" s="7"/>
      <c r="F54" s="8"/>
      <c r="G54" s="17" t="str">
        <f t="shared" si="5"/>
        <v>限4字</v>
      </c>
      <c r="H54" s="36"/>
      <c r="I54" s="36"/>
      <c r="J54" s="36"/>
      <c r="K54" s="36"/>
      <c r="L54" s="36"/>
      <c r="M54" s="36"/>
      <c r="N54" s="36"/>
      <c r="O54" s="36"/>
      <c r="P54" s="36"/>
      <c r="Q54" s="36"/>
      <c r="R54" s="36"/>
      <c r="T54" s="33"/>
      <c r="U54" s="33"/>
      <c r="V54" s="33"/>
      <c r="W54" s="33"/>
      <c r="X54" s="33"/>
      <c r="Y54" s="33"/>
      <c r="Z54" s="33"/>
      <c r="AA54" s="33"/>
      <c r="AB54" s="33"/>
      <c r="AC54" s="33"/>
      <c r="AD54" s="33"/>
      <c r="AE54" s="33"/>
      <c r="AF54" s="33"/>
      <c r="AG54" s="33"/>
    </row>
    <row r="55" ht="21.75" customHeight="1">
      <c r="A55" s="35"/>
      <c r="B55" s="35"/>
      <c r="C55" s="31" t="s">
        <v>80</v>
      </c>
      <c r="D55" s="32" t="s">
        <v>43</v>
      </c>
      <c r="E55" s="7"/>
      <c r="F55" s="8"/>
      <c r="G55" s="17" t="str">
        <f>IF(D55="","限5字",IF(LENB(D55)/2&lt;=5,"OK","超過"))</f>
        <v>限5字</v>
      </c>
      <c r="H55" s="36" t="s">
        <v>43</v>
      </c>
      <c r="I55" s="36"/>
      <c r="J55" s="36"/>
      <c r="K55" s="36"/>
      <c r="L55" s="36"/>
      <c r="M55" s="36" t="s">
        <v>43</v>
      </c>
      <c r="N55" s="36"/>
      <c r="O55" s="36"/>
      <c r="P55" s="36"/>
      <c r="Q55" s="36"/>
      <c r="R55" s="36"/>
      <c r="T55" s="33"/>
      <c r="U55" s="33"/>
      <c r="V55" s="33"/>
      <c r="W55" s="33"/>
      <c r="X55" s="33"/>
      <c r="Y55" s="33"/>
      <c r="Z55" s="33"/>
      <c r="AA55" s="33"/>
      <c r="AB55" s="33"/>
      <c r="AC55" s="33"/>
      <c r="AD55" s="33"/>
      <c r="AE55" s="33"/>
      <c r="AF55" s="33"/>
      <c r="AG55" s="33"/>
    </row>
    <row r="56" ht="15.75" customHeight="1"/>
    <row r="57" ht="22.5" customHeight="1">
      <c r="A57" s="27" t="s">
        <v>340</v>
      </c>
      <c r="B57" s="27" t="s">
        <v>1297</v>
      </c>
      <c r="C57" s="28" t="s">
        <v>343</v>
      </c>
      <c r="D57" s="7"/>
      <c r="E57" s="7"/>
      <c r="F57" s="7"/>
      <c r="G57" s="8"/>
      <c r="H57" s="28" t="s">
        <v>344</v>
      </c>
      <c r="I57" s="7"/>
      <c r="J57" s="7"/>
      <c r="K57" s="7"/>
      <c r="L57" s="8"/>
      <c r="M57" s="28" t="s">
        <v>345</v>
      </c>
      <c r="N57" s="7"/>
      <c r="O57" s="7"/>
      <c r="P57" s="7"/>
      <c r="Q57" s="7"/>
      <c r="R57" s="8"/>
      <c r="T57" s="29" t="s">
        <v>343</v>
      </c>
      <c r="U57" s="7"/>
      <c r="V57" s="7"/>
      <c r="W57" s="8"/>
      <c r="X57" s="29" t="s">
        <v>344</v>
      </c>
      <c r="Y57" s="7"/>
      <c r="Z57" s="7"/>
      <c r="AA57" s="7"/>
      <c r="AB57" s="8"/>
      <c r="AC57" s="29" t="s">
        <v>345</v>
      </c>
      <c r="AD57" s="7"/>
      <c r="AE57" s="7"/>
      <c r="AF57" s="7"/>
      <c r="AG57" s="8"/>
    </row>
    <row r="58" ht="21.75" customHeight="1">
      <c r="A58" s="30"/>
      <c r="B58" s="30"/>
      <c r="C58" s="31" t="s">
        <v>45</v>
      </c>
      <c r="D58" s="32" t="s">
        <v>43</v>
      </c>
      <c r="E58" s="7"/>
      <c r="F58" s="8"/>
      <c r="G58" s="17" t="str">
        <f>IF(D58="","限8字",IF(LENB(D58)/2&lt;=8,"OK","超過"))</f>
        <v>限8字</v>
      </c>
      <c r="H58" s="31" t="s">
        <v>45</v>
      </c>
      <c r="I58" s="32" t="s">
        <v>43</v>
      </c>
      <c r="J58" s="7"/>
      <c r="K58" s="8"/>
      <c r="L58" s="17" t="str">
        <f>IF(I58="","限8字",IF(LENB(I58)/2&lt;=8,"OK","超過"))</f>
        <v>限8字</v>
      </c>
      <c r="M58" s="31" t="s">
        <v>45</v>
      </c>
      <c r="N58" s="32" t="s">
        <v>43</v>
      </c>
      <c r="O58" s="7"/>
      <c r="P58" s="7"/>
      <c r="Q58" s="8"/>
      <c r="R58" s="17" t="str">
        <f>IF(N58="","限8字",IF(LENB(N58)/2&lt;=8,"OK","超過"))</f>
        <v>限8字</v>
      </c>
      <c r="T58" s="33"/>
      <c r="U58" s="33"/>
      <c r="V58" s="33"/>
      <c r="W58" s="33"/>
      <c r="X58" s="33"/>
      <c r="Y58" s="33"/>
      <c r="Z58" s="33"/>
      <c r="AA58" s="33"/>
      <c r="AB58" s="33"/>
      <c r="AC58" s="33"/>
      <c r="AD58" s="33"/>
      <c r="AE58" s="33"/>
      <c r="AF58" s="33"/>
      <c r="AG58" s="33"/>
    </row>
    <row r="59" ht="21.75" customHeight="1">
      <c r="A59" s="30"/>
      <c r="B59" s="30"/>
      <c r="C59" s="34" t="s">
        <v>1315</v>
      </c>
      <c r="D59" s="6" t="s">
        <v>43</v>
      </c>
      <c r="E59" s="7"/>
      <c r="F59" s="8"/>
      <c r="G59" s="17" t="str">
        <f>IF(D59="","待填",IF(ISNUMBER(SEARCH(".",D59)),"OK","記得加副檔名"))</f>
        <v>待填</v>
      </c>
      <c r="H59" s="34" t="s">
        <v>1323</v>
      </c>
      <c r="I59" s="6" t="s">
        <v>43</v>
      </c>
      <c r="J59" s="7"/>
      <c r="K59" s="8"/>
      <c r="L59" s="17" t="str">
        <f>IF(I59="","待填",IF(ISNUMBER(SEARCH(".",I59)),"OK","記得加副檔名"))</f>
        <v>待填</v>
      </c>
      <c r="M59" s="34" t="s">
        <v>1328</v>
      </c>
      <c r="N59" s="6" t="s">
        <v>43</v>
      </c>
      <c r="O59" s="7"/>
      <c r="P59" s="7"/>
      <c r="Q59" s="8"/>
      <c r="R59" s="17" t="str">
        <f>IF(N59="","待填",IF(ISNUMBER(SEARCH(".",N59)),"OK","記得加副檔名"))</f>
        <v>待填</v>
      </c>
      <c r="T59" s="33"/>
      <c r="U59" s="33"/>
      <c r="V59" s="33"/>
      <c r="W59" s="33"/>
      <c r="X59" s="33"/>
      <c r="Y59" s="33"/>
      <c r="Z59" s="33"/>
      <c r="AA59" s="33"/>
      <c r="AB59" s="33"/>
      <c r="AC59" s="33"/>
      <c r="AD59" s="33"/>
      <c r="AE59" s="33"/>
      <c r="AF59" s="33"/>
      <c r="AG59" s="33"/>
    </row>
    <row r="60" ht="21.75" customHeight="1">
      <c r="A60" s="30"/>
      <c r="B60" s="30"/>
      <c r="C60" s="31" t="s">
        <v>77</v>
      </c>
      <c r="D60" s="32" t="s">
        <v>43</v>
      </c>
      <c r="E60" s="7"/>
      <c r="F60" s="8"/>
      <c r="G60" s="17" t="str">
        <f>IF(D60="","限8字",IF(LENB(D60)/2&lt;=8,"OK","超過"))</f>
        <v>限8字</v>
      </c>
      <c r="H60" s="31" t="s">
        <v>77</v>
      </c>
      <c r="I60" s="32" t="s">
        <v>43</v>
      </c>
      <c r="J60" s="7"/>
      <c r="K60" s="8"/>
      <c r="L60" s="17" t="str">
        <f>IF(I60="","限8字",IF(LENB(I60)/2&lt;=8,"OK","超過"))</f>
        <v>限8字</v>
      </c>
      <c r="M60" s="31" t="s">
        <v>80</v>
      </c>
      <c r="N60" s="32" t="s">
        <v>43</v>
      </c>
      <c r="O60" s="7"/>
      <c r="P60" s="7"/>
      <c r="Q60" s="8"/>
      <c r="R60" s="17" t="str">
        <f>IF(N60="","限10字",IF(LENB(N60)/2&lt;=10,"OK","超過"))</f>
        <v>限10字</v>
      </c>
      <c r="T60" s="33"/>
      <c r="U60" s="33"/>
      <c r="V60" s="33"/>
      <c r="W60" s="33"/>
      <c r="X60" s="33"/>
      <c r="Y60" s="33"/>
      <c r="Z60" s="33"/>
      <c r="AA60" s="33"/>
      <c r="AB60" s="33"/>
      <c r="AC60" s="33"/>
      <c r="AD60" s="33"/>
      <c r="AE60" s="33"/>
      <c r="AF60" s="33"/>
      <c r="AG60" s="33"/>
    </row>
    <row r="61" ht="21.75" customHeight="1">
      <c r="A61" s="35"/>
      <c r="B61" s="35"/>
      <c r="C61" s="31" t="s">
        <v>80</v>
      </c>
      <c r="D61" s="32" t="s">
        <v>43</v>
      </c>
      <c r="E61" s="7"/>
      <c r="F61" s="8"/>
      <c r="G61" s="17" t="str">
        <f>IF(D61="","限10字",IF(LENB(D61)/2&lt;=10,"OK","超過"))</f>
        <v>限10字</v>
      </c>
      <c r="H61" s="36" t="s">
        <v>43</v>
      </c>
      <c r="I61" s="36"/>
      <c r="J61" s="36"/>
      <c r="K61" s="36"/>
      <c r="L61" s="36"/>
      <c r="M61" s="36" t="s">
        <v>43</v>
      </c>
      <c r="N61" s="36"/>
      <c r="O61" s="36"/>
      <c r="P61" s="36"/>
      <c r="Q61" s="36"/>
      <c r="R61" s="36"/>
      <c r="T61" s="33"/>
      <c r="U61" s="33"/>
      <c r="V61" s="33"/>
      <c r="W61" s="33"/>
      <c r="X61" s="33"/>
      <c r="Y61" s="33"/>
      <c r="Z61" s="33"/>
      <c r="AA61" s="33"/>
      <c r="AB61" s="33"/>
      <c r="AC61" s="33"/>
      <c r="AD61" s="33"/>
      <c r="AE61" s="33"/>
      <c r="AF61" s="33"/>
      <c r="AG61" s="33"/>
    </row>
    <row r="62" ht="15.75" customHeight="1"/>
    <row r="63" ht="22.5" customHeight="1">
      <c r="A63" s="27" t="s">
        <v>340</v>
      </c>
      <c r="B63" s="27" t="s">
        <v>1353</v>
      </c>
      <c r="C63" s="28" t="s">
        <v>343</v>
      </c>
      <c r="D63" s="7"/>
      <c r="E63" s="7"/>
      <c r="F63" s="7"/>
      <c r="G63" s="8"/>
      <c r="H63" s="28" t="s">
        <v>344</v>
      </c>
      <c r="I63" s="7"/>
      <c r="J63" s="7"/>
      <c r="K63" s="7"/>
      <c r="L63" s="8"/>
      <c r="M63" s="28" t="s">
        <v>345</v>
      </c>
      <c r="N63" s="7"/>
      <c r="O63" s="7"/>
      <c r="P63" s="7"/>
      <c r="Q63" s="7"/>
      <c r="R63" s="8"/>
      <c r="T63" s="29" t="s">
        <v>343</v>
      </c>
      <c r="U63" s="7"/>
      <c r="V63" s="7"/>
      <c r="W63" s="8"/>
      <c r="X63" s="29" t="s">
        <v>344</v>
      </c>
      <c r="Y63" s="7"/>
      <c r="Z63" s="7"/>
      <c r="AA63" s="7"/>
      <c r="AB63" s="8"/>
      <c r="AC63" s="29" t="s">
        <v>345</v>
      </c>
      <c r="AD63" s="7"/>
      <c r="AE63" s="7"/>
      <c r="AF63" s="7"/>
      <c r="AG63" s="8"/>
    </row>
    <row r="64" ht="21.75" customHeight="1">
      <c r="A64" s="30"/>
      <c r="B64" s="30"/>
      <c r="C64" s="31" t="s">
        <v>45</v>
      </c>
      <c r="D64" s="32" t="s">
        <v>43</v>
      </c>
      <c r="E64" s="7"/>
      <c r="F64" s="8"/>
      <c r="G64" s="17" t="str">
        <f>IF(D64="","限8字",IF(LENB(D64)/2&lt;=8,"OK","超過"))</f>
        <v>限8字</v>
      </c>
      <c r="H64" s="31" t="s">
        <v>45</v>
      </c>
      <c r="I64" s="32" t="s">
        <v>43</v>
      </c>
      <c r="J64" s="7"/>
      <c r="K64" s="8"/>
      <c r="L64" s="17" t="str">
        <f>IF(I64="","限8字",IF(LENB(I64)/2&lt;=8,"OK","超過"))</f>
        <v>限8字</v>
      </c>
      <c r="M64" s="31" t="s">
        <v>45</v>
      </c>
      <c r="N64" s="32" t="s">
        <v>43</v>
      </c>
      <c r="O64" s="7"/>
      <c r="P64" s="7"/>
      <c r="Q64" s="8"/>
      <c r="R64" s="17" t="str">
        <f>IF(N64="","限8字",IF(LENB(N64)/2&lt;=8,"OK","超過"))</f>
        <v>限8字</v>
      </c>
      <c r="T64" s="33"/>
      <c r="U64" s="33"/>
      <c r="V64" s="33"/>
      <c r="W64" s="33"/>
      <c r="X64" s="33"/>
      <c r="Y64" s="33"/>
      <c r="Z64" s="33"/>
      <c r="AA64" s="33"/>
      <c r="AB64" s="33"/>
      <c r="AC64" s="33"/>
      <c r="AD64" s="33"/>
      <c r="AE64" s="33"/>
      <c r="AF64" s="33"/>
      <c r="AG64" s="33"/>
    </row>
    <row r="65" ht="21.75" customHeight="1">
      <c r="A65" s="30"/>
      <c r="B65" s="30"/>
      <c r="C65" s="34" t="s">
        <v>1379</v>
      </c>
      <c r="D65" s="6" t="s">
        <v>43</v>
      </c>
      <c r="E65" s="7"/>
      <c r="F65" s="8"/>
      <c r="G65" s="17" t="str">
        <f>IF(D65="","待填",IF(ISNUMBER(SEARCH(".",D65)),"OK","記得加副檔名"))</f>
        <v>待填</v>
      </c>
      <c r="H65" s="34" t="s">
        <v>1383</v>
      </c>
      <c r="I65" s="6" t="s">
        <v>43</v>
      </c>
      <c r="J65" s="7"/>
      <c r="K65" s="8"/>
      <c r="L65" s="17" t="str">
        <f>IF(I65="","待填",IF(ISNUMBER(SEARCH(".",I65)),"OK","記得加副檔名"))</f>
        <v>待填</v>
      </c>
      <c r="M65" s="34" t="s">
        <v>1387</v>
      </c>
      <c r="N65" s="6" t="s">
        <v>43</v>
      </c>
      <c r="O65" s="7"/>
      <c r="P65" s="7"/>
      <c r="Q65" s="8"/>
      <c r="R65" s="17" t="str">
        <f>IF(N65="","待填",IF(ISNUMBER(SEARCH(".",N65)),"OK","記得加副檔名"))</f>
        <v>待填</v>
      </c>
      <c r="T65" s="33"/>
      <c r="U65" s="33"/>
      <c r="V65" s="33"/>
      <c r="W65" s="33"/>
      <c r="X65" s="33"/>
      <c r="Y65" s="33"/>
      <c r="Z65" s="33"/>
      <c r="AA65" s="33"/>
      <c r="AB65" s="33"/>
      <c r="AC65" s="33"/>
      <c r="AD65" s="33"/>
      <c r="AE65" s="33"/>
      <c r="AF65" s="33"/>
      <c r="AG65" s="33"/>
    </row>
    <row r="66" ht="21.75" customHeight="1">
      <c r="A66" s="30"/>
      <c r="B66" s="30"/>
      <c r="C66" s="36" t="s">
        <v>43</v>
      </c>
      <c r="D66" s="36"/>
      <c r="E66" s="36"/>
      <c r="F66" s="36"/>
      <c r="G66" s="36"/>
      <c r="H66" s="31" t="s">
        <v>77</v>
      </c>
      <c r="I66" s="32" t="s">
        <v>43</v>
      </c>
      <c r="J66" s="7"/>
      <c r="K66" s="8"/>
      <c r="L66" s="17" t="str">
        <f>IF(I66="","限8字",IF(LENB(I66)/2&lt;=8,"OK","超過"))</f>
        <v>限8字</v>
      </c>
      <c r="M66" s="31" t="s">
        <v>77</v>
      </c>
      <c r="N66" s="32" t="s">
        <v>43</v>
      </c>
      <c r="O66" s="7"/>
      <c r="P66" s="7"/>
      <c r="Q66" s="8"/>
      <c r="R66" s="17" t="str">
        <f>IF(N66="","限8字",IF(LENB(N66)/2&lt;=8,"OK","超過"))</f>
        <v>限8字</v>
      </c>
      <c r="T66" s="33"/>
      <c r="U66" s="33"/>
      <c r="V66" s="33"/>
      <c r="W66" s="33"/>
      <c r="X66" s="33"/>
      <c r="Y66" s="33"/>
      <c r="Z66" s="33"/>
      <c r="AA66" s="33"/>
      <c r="AB66" s="33"/>
      <c r="AC66" s="33"/>
      <c r="AD66" s="33"/>
      <c r="AE66" s="33"/>
      <c r="AF66" s="33"/>
      <c r="AG66" s="33"/>
    </row>
    <row r="67" ht="21.75" customHeight="1">
      <c r="A67" s="30"/>
      <c r="B67" s="30"/>
      <c r="C67" s="36" t="s">
        <v>43</v>
      </c>
      <c r="D67" s="36"/>
      <c r="E67" s="36"/>
      <c r="F67" s="36"/>
      <c r="G67" s="36"/>
      <c r="H67" s="31" t="s">
        <v>80</v>
      </c>
      <c r="I67" s="32" t="s">
        <v>43</v>
      </c>
      <c r="J67" s="7"/>
      <c r="K67" s="8"/>
      <c r="L67" s="17" t="str">
        <f>IF(I67="","限10字",IF(LENB(I67)/2&lt;=10,"OK","超過"))</f>
        <v>限10字</v>
      </c>
      <c r="M67" s="31" t="s">
        <v>176</v>
      </c>
      <c r="N67" s="32" t="s">
        <v>43</v>
      </c>
      <c r="O67" s="7"/>
      <c r="P67" s="7"/>
      <c r="Q67" s="8"/>
      <c r="R67" s="17" t="str">
        <f>IF(N67="","限5字",IF(LENB(N67)/2&lt;=5,"OK","超過"))</f>
        <v>限5字</v>
      </c>
      <c r="T67" s="33"/>
      <c r="U67" s="33"/>
      <c r="V67" s="33"/>
      <c r="W67" s="33"/>
      <c r="X67" s="33"/>
      <c r="Y67" s="33"/>
      <c r="Z67" s="33"/>
      <c r="AA67" s="33"/>
      <c r="AB67" s="33"/>
      <c r="AC67" s="33"/>
      <c r="AD67" s="33"/>
      <c r="AE67" s="33"/>
      <c r="AF67" s="33"/>
      <c r="AG67" s="33"/>
    </row>
    <row r="68" ht="21.75" customHeight="1">
      <c r="A68" s="35"/>
      <c r="B68" s="35"/>
      <c r="C68" s="36" t="s">
        <v>43</v>
      </c>
      <c r="D68" s="36"/>
      <c r="E68" s="36"/>
      <c r="F68" s="36"/>
      <c r="G68" s="36"/>
      <c r="H68" s="31" t="s">
        <v>176</v>
      </c>
      <c r="I68" s="32" t="s">
        <v>43</v>
      </c>
      <c r="J68" s="7"/>
      <c r="K68" s="8"/>
      <c r="L68" s="17" t="str">
        <f>IF(I68="","限5字",IF(LENB(I68)/2&lt;=5,"OK","超過"))</f>
        <v>限5字</v>
      </c>
      <c r="M68" s="36" t="s">
        <v>43</v>
      </c>
      <c r="N68" s="36"/>
      <c r="O68" s="36"/>
      <c r="P68" s="36"/>
      <c r="Q68" s="36"/>
      <c r="R68" s="36"/>
      <c r="T68" s="33"/>
      <c r="U68" s="33"/>
      <c r="V68" s="33"/>
      <c r="W68" s="33"/>
      <c r="X68" s="33"/>
      <c r="Y68" s="33"/>
      <c r="Z68" s="33"/>
      <c r="AA68" s="33"/>
      <c r="AB68" s="33"/>
      <c r="AC68" s="33"/>
      <c r="AD68" s="33"/>
      <c r="AE68" s="33"/>
      <c r="AF68" s="33"/>
      <c r="AG68" s="33"/>
    </row>
    <row r="69" ht="15.75" customHeight="1"/>
    <row r="70" ht="22.5" customHeight="1">
      <c r="A70" s="27" t="s">
        <v>340</v>
      </c>
      <c r="B70" s="27" t="s">
        <v>1410</v>
      </c>
      <c r="C70" s="28" t="s">
        <v>343</v>
      </c>
      <c r="D70" s="7"/>
      <c r="E70" s="7"/>
      <c r="F70" s="7"/>
      <c r="G70" s="8"/>
      <c r="H70" s="28" t="s">
        <v>344</v>
      </c>
      <c r="I70" s="7"/>
      <c r="J70" s="7"/>
      <c r="K70" s="7"/>
      <c r="L70" s="8"/>
      <c r="M70" s="28" t="s">
        <v>345</v>
      </c>
      <c r="N70" s="7"/>
      <c r="O70" s="7"/>
      <c r="P70" s="7"/>
      <c r="Q70" s="7"/>
      <c r="R70" s="8"/>
      <c r="T70" s="29" t="s">
        <v>343</v>
      </c>
      <c r="U70" s="7"/>
      <c r="V70" s="7"/>
      <c r="W70" s="8"/>
      <c r="X70" s="29" t="s">
        <v>344</v>
      </c>
      <c r="Y70" s="7"/>
      <c r="Z70" s="7"/>
      <c r="AA70" s="7"/>
      <c r="AB70" s="8"/>
      <c r="AC70" s="29" t="s">
        <v>345</v>
      </c>
      <c r="AD70" s="7"/>
      <c r="AE70" s="7"/>
      <c r="AF70" s="7"/>
      <c r="AG70" s="8"/>
    </row>
    <row r="71" ht="21.75" customHeight="1">
      <c r="A71" s="30"/>
      <c r="B71" s="30"/>
      <c r="C71" s="31" t="s">
        <v>45</v>
      </c>
      <c r="D71" s="32" t="s">
        <v>43</v>
      </c>
      <c r="E71" s="7"/>
      <c r="F71" s="8"/>
      <c r="G71" s="17" t="str">
        <f>IF(D71="","限8字",IF(LENB(D71)/2&lt;=8,"OK","超過"))</f>
        <v>限8字</v>
      </c>
      <c r="H71" s="31" t="s">
        <v>45</v>
      </c>
      <c r="I71" s="32" t="s">
        <v>43</v>
      </c>
      <c r="J71" s="7"/>
      <c r="K71" s="8"/>
      <c r="L71" s="17" t="str">
        <f>IF(I71="","限8字",IF(LENB(I71)/2&lt;=8,"OK","超過"))</f>
        <v>限8字</v>
      </c>
      <c r="M71" s="31" t="s">
        <v>45</v>
      </c>
      <c r="N71" s="32" t="s">
        <v>43</v>
      </c>
      <c r="O71" s="7"/>
      <c r="P71" s="7"/>
      <c r="Q71" s="8"/>
      <c r="R71" s="17" t="str">
        <f>IF(N71="","限8字",IF(LENB(N71)/2&lt;=8,"OK","超過"))</f>
        <v>限8字</v>
      </c>
      <c r="T71" s="33"/>
      <c r="U71" s="33"/>
      <c r="V71" s="33"/>
      <c r="W71" s="33"/>
      <c r="X71" s="33"/>
      <c r="Y71" s="33"/>
      <c r="Z71" s="33"/>
      <c r="AA71" s="33"/>
      <c r="AB71" s="33"/>
      <c r="AC71" s="33"/>
      <c r="AD71" s="33"/>
      <c r="AE71" s="33"/>
      <c r="AF71" s="33"/>
      <c r="AG71" s="33"/>
    </row>
    <row r="72" ht="21.75" customHeight="1">
      <c r="A72" s="30"/>
      <c r="B72" s="30"/>
      <c r="C72" s="34" t="s">
        <v>1436</v>
      </c>
      <c r="D72" s="6" t="s">
        <v>43</v>
      </c>
      <c r="E72" s="7"/>
      <c r="F72" s="8"/>
      <c r="G72" s="17" t="str">
        <f>IF(D72="","待填",IF(ISNUMBER(SEARCH(".",D72)),"OK","記得加副檔名"))</f>
        <v>待填</v>
      </c>
      <c r="H72" s="34" t="s">
        <v>1441</v>
      </c>
      <c r="I72" s="6" t="s">
        <v>43</v>
      </c>
      <c r="J72" s="7"/>
      <c r="K72" s="8"/>
      <c r="L72" s="17" t="str">
        <f>IF(I72="","待填",IF(ISNUMBER(SEARCH(".",I72)),"OK","記得加副檔名"))</f>
        <v>待填</v>
      </c>
      <c r="M72" s="34" t="s">
        <v>1447</v>
      </c>
      <c r="N72" s="6" t="s">
        <v>43</v>
      </c>
      <c r="O72" s="7"/>
      <c r="P72" s="7"/>
      <c r="Q72" s="8"/>
      <c r="R72" s="17" t="str">
        <f>IF(N72="","待填",IF(ISNUMBER(SEARCH(".",N72)),"OK","記得加副檔名"))</f>
        <v>待填</v>
      </c>
      <c r="T72" s="33"/>
      <c r="U72" s="33"/>
      <c r="V72" s="33"/>
      <c r="W72" s="33"/>
      <c r="X72" s="33"/>
      <c r="Y72" s="33"/>
      <c r="Z72" s="33"/>
      <c r="AA72" s="33"/>
      <c r="AB72" s="33"/>
      <c r="AC72" s="33"/>
      <c r="AD72" s="33"/>
      <c r="AE72" s="33"/>
      <c r="AF72" s="33"/>
      <c r="AG72" s="33"/>
    </row>
    <row r="73" ht="21.75" customHeight="1">
      <c r="A73" s="30"/>
      <c r="B73" s="30"/>
      <c r="C73" s="31" t="s">
        <v>80</v>
      </c>
      <c r="D73" s="32" t="s">
        <v>43</v>
      </c>
      <c r="E73" s="7"/>
      <c r="F73" s="8"/>
      <c r="G73" s="17" t="str">
        <f>IF(D73="","限10字",IF(LENB(D73)/2&lt;=10,"OK","超過"))</f>
        <v>限10字</v>
      </c>
      <c r="H73" s="31" t="s">
        <v>176</v>
      </c>
      <c r="I73" s="32" t="s">
        <v>43</v>
      </c>
      <c r="J73" s="7"/>
      <c r="K73" s="8"/>
      <c r="L73" s="17" t="str">
        <f>IF(I73="","限5字",IF(LENB(I73)/2&lt;=5,"OK","超過"))</f>
        <v>限5字</v>
      </c>
      <c r="M73" s="31" t="s">
        <v>77</v>
      </c>
      <c r="N73" s="32" t="s">
        <v>43</v>
      </c>
      <c r="O73" s="7"/>
      <c r="P73" s="7"/>
      <c r="Q73" s="8"/>
      <c r="R73" s="17" t="str">
        <f>IF(N73="","限8字",IF(LENB(N73)/2&lt;=8,"OK","超過"))</f>
        <v>限8字</v>
      </c>
      <c r="T73" s="33"/>
      <c r="U73" s="33"/>
      <c r="V73" s="33"/>
      <c r="W73" s="33"/>
      <c r="X73" s="33"/>
      <c r="Y73" s="33"/>
      <c r="Z73" s="33"/>
      <c r="AA73" s="33"/>
      <c r="AB73" s="33"/>
      <c r="AC73" s="33"/>
      <c r="AD73" s="33"/>
      <c r="AE73" s="33"/>
      <c r="AF73" s="33"/>
      <c r="AG73" s="33"/>
    </row>
    <row r="74" ht="21.75" customHeight="1">
      <c r="A74" s="35"/>
      <c r="B74" s="35"/>
      <c r="C74" s="31" t="s">
        <v>176</v>
      </c>
      <c r="D74" s="32" t="s">
        <v>43</v>
      </c>
      <c r="E74" s="7"/>
      <c r="F74" s="8"/>
      <c r="G74" s="17" t="str">
        <f>IF(D74="","限5字",IF(LENB(D74)/2&lt;=5,"OK","超過"))</f>
        <v>限5字</v>
      </c>
      <c r="H74" s="36" t="s">
        <v>43</v>
      </c>
      <c r="I74" s="36"/>
      <c r="J74" s="36"/>
      <c r="K74" s="36"/>
      <c r="L74" s="36"/>
      <c r="M74" s="31" t="s">
        <v>80</v>
      </c>
      <c r="N74" s="32" t="s">
        <v>43</v>
      </c>
      <c r="O74" s="7"/>
      <c r="P74" s="7"/>
      <c r="Q74" s="8"/>
      <c r="R74" s="17" t="str">
        <f>IF(N74="","限10字",IF(LENB(N74)/2&lt;=10,"OK","超過"))</f>
        <v>限10字</v>
      </c>
      <c r="T74" s="33"/>
      <c r="U74" s="33"/>
      <c r="V74" s="33"/>
      <c r="W74" s="33"/>
      <c r="X74" s="33"/>
      <c r="Y74" s="33"/>
      <c r="Z74" s="33"/>
      <c r="AA74" s="33"/>
      <c r="AB74" s="33"/>
      <c r="AC74" s="33"/>
      <c r="AD74" s="33"/>
      <c r="AE74" s="33"/>
      <c r="AF74" s="33"/>
      <c r="AG74" s="33"/>
    </row>
    <row r="75" ht="15.75" customHeight="1"/>
    <row r="76" ht="22.5" customHeight="1">
      <c r="A76" s="27" t="s">
        <v>340</v>
      </c>
      <c r="B76" s="27" t="s">
        <v>1484</v>
      </c>
      <c r="C76" s="28" t="s">
        <v>343</v>
      </c>
      <c r="D76" s="7"/>
      <c r="E76" s="7"/>
      <c r="F76" s="7"/>
      <c r="G76" s="8"/>
      <c r="H76" s="28" t="s">
        <v>344</v>
      </c>
      <c r="I76" s="7"/>
      <c r="J76" s="7"/>
      <c r="K76" s="7"/>
      <c r="L76" s="8"/>
      <c r="M76" s="28" t="s">
        <v>345</v>
      </c>
      <c r="N76" s="7"/>
      <c r="O76" s="7"/>
      <c r="P76" s="7"/>
      <c r="Q76" s="7"/>
      <c r="R76" s="8"/>
      <c r="T76" s="29" t="s">
        <v>343</v>
      </c>
      <c r="U76" s="7"/>
      <c r="V76" s="7"/>
      <c r="W76" s="8"/>
      <c r="X76" s="29" t="s">
        <v>344</v>
      </c>
      <c r="Y76" s="7"/>
      <c r="Z76" s="7"/>
      <c r="AA76" s="7"/>
      <c r="AB76" s="8"/>
      <c r="AC76" s="29" t="s">
        <v>345</v>
      </c>
      <c r="AD76" s="7"/>
      <c r="AE76" s="7"/>
      <c r="AF76" s="7"/>
      <c r="AG76" s="8"/>
    </row>
    <row r="77" ht="21.75" customHeight="1">
      <c r="A77" s="30"/>
      <c r="B77" s="30"/>
      <c r="C77" s="31" t="s">
        <v>45</v>
      </c>
      <c r="D77" s="32" t="s">
        <v>43</v>
      </c>
      <c r="E77" s="7"/>
      <c r="F77" s="8"/>
      <c r="G77" s="17" t="str">
        <f>IF(D77="","限8字",IF(LENB(D77)/2&lt;=8,"OK","超過"))</f>
        <v>限8字</v>
      </c>
      <c r="H77" s="31" t="s">
        <v>45</v>
      </c>
      <c r="I77" s="32" t="s">
        <v>43</v>
      </c>
      <c r="J77" s="7"/>
      <c r="K77" s="8"/>
      <c r="L77" s="17" t="str">
        <f>IF(I77="","限8字",IF(LENB(I77)/2&lt;=8,"OK","超過"))</f>
        <v>限8字</v>
      </c>
      <c r="M77" s="31" t="s">
        <v>45</v>
      </c>
      <c r="N77" s="32" t="s">
        <v>43</v>
      </c>
      <c r="O77" s="7"/>
      <c r="P77" s="7"/>
      <c r="Q77" s="8"/>
      <c r="R77" s="17" t="str">
        <f>IF(N77="","限8字",IF(LENB(N77)/2&lt;=8,"OK","超過"))</f>
        <v>限8字</v>
      </c>
      <c r="T77" s="33"/>
      <c r="U77" s="33"/>
      <c r="V77" s="33"/>
      <c r="W77" s="33"/>
      <c r="X77" s="33"/>
      <c r="Y77" s="33"/>
      <c r="Z77" s="33"/>
      <c r="AA77" s="33"/>
      <c r="AB77" s="33"/>
      <c r="AC77" s="33"/>
      <c r="AD77" s="33"/>
      <c r="AE77" s="33"/>
      <c r="AF77" s="33"/>
      <c r="AG77" s="33"/>
    </row>
    <row r="78" ht="21.75" customHeight="1">
      <c r="A78" s="30"/>
      <c r="B78" s="30"/>
      <c r="C78" s="34" t="s">
        <v>1521</v>
      </c>
      <c r="D78" s="6" t="s">
        <v>43</v>
      </c>
      <c r="E78" s="7"/>
      <c r="F78" s="8"/>
      <c r="G78" s="17" t="str">
        <f>IF(D78="","待填",IF(ISNUMBER(SEARCH(".",D78)),"OK","記得加副檔名"))</f>
        <v>待填</v>
      </c>
      <c r="H78" s="34" t="s">
        <v>1526</v>
      </c>
      <c r="I78" s="6" t="s">
        <v>43</v>
      </c>
      <c r="J78" s="7"/>
      <c r="K78" s="8"/>
      <c r="L78" s="17" t="str">
        <f>IF(I78="","待填",IF(ISNUMBER(SEARCH(".",I78)),"OK","記得加副檔名"))</f>
        <v>待填</v>
      </c>
      <c r="M78" s="34" t="s">
        <v>1530</v>
      </c>
      <c r="N78" s="6" t="s">
        <v>43</v>
      </c>
      <c r="O78" s="7"/>
      <c r="P78" s="7"/>
      <c r="Q78" s="8"/>
      <c r="R78" s="17" t="str">
        <f>IF(N78="","待填",IF(ISNUMBER(SEARCH(".",N78)),"OK","記得加副檔名"))</f>
        <v>待填</v>
      </c>
      <c r="T78" s="33"/>
      <c r="U78" s="33"/>
      <c r="V78" s="33"/>
      <c r="W78" s="33"/>
      <c r="X78" s="33"/>
      <c r="Y78" s="33"/>
      <c r="Z78" s="33"/>
      <c r="AA78" s="33"/>
      <c r="AB78" s="33"/>
      <c r="AC78" s="33"/>
      <c r="AD78" s="33"/>
      <c r="AE78" s="33"/>
      <c r="AF78" s="33"/>
      <c r="AG78" s="33"/>
    </row>
    <row r="79" ht="21.75" customHeight="1">
      <c r="A79" s="35"/>
      <c r="B79" s="35"/>
      <c r="C79" s="31" t="s">
        <v>77</v>
      </c>
      <c r="D79" s="32" t="s">
        <v>43</v>
      </c>
      <c r="E79" s="7"/>
      <c r="F79" s="8"/>
      <c r="G79" s="17" t="str">
        <f>IF(D79="","限8字",IF(LENB(D79)/2&lt;=8,"OK","超過"))</f>
        <v>限8字</v>
      </c>
      <c r="H79" s="31" t="s">
        <v>80</v>
      </c>
      <c r="I79" s="32" t="s">
        <v>43</v>
      </c>
      <c r="J79" s="7"/>
      <c r="K79" s="8"/>
      <c r="L79" s="17" t="str">
        <f>IF(I79="","限10字",IF(LENB(I79)/2&lt;=10,"OK","超過"))</f>
        <v>限10字</v>
      </c>
      <c r="M79" s="36"/>
      <c r="N79" s="39"/>
      <c r="O79" s="7"/>
      <c r="P79" s="7"/>
      <c r="Q79" s="8"/>
      <c r="R79" s="36"/>
      <c r="T79" s="33"/>
      <c r="U79" s="33"/>
      <c r="V79" s="33"/>
      <c r="W79" s="33"/>
      <c r="X79" s="33"/>
      <c r="Y79" s="33"/>
      <c r="Z79" s="33"/>
      <c r="AA79" s="33"/>
      <c r="AB79" s="33"/>
      <c r="AC79" s="33"/>
      <c r="AD79" s="33"/>
      <c r="AE79" s="33"/>
      <c r="AF79" s="33"/>
      <c r="AG79" s="33"/>
    </row>
    <row r="80" ht="15.75" customHeight="1"/>
    <row r="81" ht="22.5" customHeight="1">
      <c r="A81" s="27" t="s">
        <v>340</v>
      </c>
      <c r="B81" s="27" t="s">
        <v>1566</v>
      </c>
      <c r="C81" s="28" t="s">
        <v>343</v>
      </c>
      <c r="D81" s="7"/>
      <c r="E81" s="7"/>
      <c r="F81" s="7"/>
      <c r="G81" s="8"/>
      <c r="H81" s="28" t="s">
        <v>344</v>
      </c>
      <c r="I81" s="7"/>
      <c r="J81" s="7"/>
      <c r="K81" s="7"/>
      <c r="L81" s="8"/>
      <c r="M81" s="28" t="s">
        <v>345</v>
      </c>
      <c r="N81" s="7"/>
      <c r="O81" s="7"/>
      <c r="P81" s="7"/>
      <c r="Q81" s="7"/>
      <c r="R81" s="8"/>
      <c r="T81" s="29" t="s">
        <v>343</v>
      </c>
      <c r="U81" s="7"/>
      <c r="V81" s="7"/>
      <c r="W81" s="8"/>
      <c r="X81" s="29" t="s">
        <v>344</v>
      </c>
      <c r="Y81" s="7"/>
      <c r="Z81" s="7"/>
      <c r="AA81" s="7"/>
      <c r="AB81" s="8"/>
      <c r="AC81" s="29" t="s">
        <v>345</v>
      </c>
      <c r="AD81" s="7"/>
      <c r="AE81" s="7"/>
      <c r="AF81" s="7"/>
      <c r="AG81" s="8"/>
    </row>
    <row r="82" ht="21.75" customHeight="1">
      <c r="A82" s="30"/>
      <c r="B82" s="30"/>
      <c r="C82" s="31" t="s">
        <v>45</v>
      </c>
      <c r="D82" s="32" t="s">
        <v>43</v>
      </c>
      <c r="E82" s="7"/>
      <c r="F82" s="8"/>
      <c r="G82" s="17" t="str">
        <f>IF(D82="","限8字",IF(LENB(D82)/2&lt;=8,"OK","超過"))</f>
        <v>限8字</v>
      </c>
      <c r="H82" s="31" t="s">
        <v>45</v>
      </c>
      <c r="I82" s="32" t="s">
        <v>43</v>
      </c>
      <c r="J82" s="7"/>
      <c r="K82" s="8"/>
      <c r="L82" s="17" t="str">
        <f>IF(I82="","限8字",IF(LENB(I82)/2&lt;=8,"OK","超過"))</f>
        <v>限8字</v>
      </c>
      <c r="M82" s="31" t="s">
        <v>45</v>
      </c>
      <c r="N82" s="32" t="s">
        <v>43</v>
      </c>
      <c r="O82" s="7"/>
      <c r="P82" s="7"/>
      <c r="Q82" s="8"/>
      <c r="R82" s="17" t="str">
        <f>IF(N82="","限8字",IF(LENB(N82)/2&lt;=8,"OK","超過"))</f>
        <v>限8字</v>
      </c>
      <c r="T82" s="33"/>
      <c r="U82" s="33"/>
      <c r="V82" s="33"/>
      <c r="W82" s="33"/>
      <c r="X82" s="33"/>
      <c r="Y82" s="33"/>
      <c r="Z82" s="33"/>
      <c r="AA82" s="33"/>
      <c r="AB82" s="33"/>
      <c r="AC82" s="33"/>
      <c r="AD82" s="33"/>
      <c r="AE82" s="33"/>
      <c r="AF82" s="33"/>
      <c r="AG82" s="33"/>
    </row>
    <row r="83" ht="21.75" customHeight="1">
      <c r="A83" s="30"/>
      <c r="B83" s="30"/>
      <c r="C83" s="34" t="s">
        <v>1604</v>
      </c>
      <c r="D83" s="6" t="s">
        <v>43</v>
      </c>
      <c r="E83" s="7"/>
      <c r="F83" s="8"/>
      <c r="G83" s="17" t="str">
        <f>IF(D83="","待填",IF(ISNUMBER(SEARCH(".",D83)),"OK","記得加副檔名"))</f>
        <v>待填</v>
      </c>
      <c r="H83" s="34" t="s">
        <v>1609</v>
      </c>
      <c r="I83" s="6" t="s">
        <v>43</v>
      </c>
      <c r="J83" s="7"/>
      <c r="K83" s="8"/>
      <c r="L83" s="17" t="str">
        <f>IF(I83="","待填",IF(ISNUMBER(SEARCH(".",I83)),"OK","記得加副檔名"))</f>
        <v>待填</v>
      </c>
      <c r="M83" s="34" t="s">
        <v>1614</v>
      </c>
      <c r="N83" s="6" t="s">
        <v>43</v>
      </c>
      <c r="O83" s="7"/>
      <c r="P83" s="7"/>
      <c r="Q83" s="8"/>
      <c r="R83" s="17" t="str">
        <f>IF(N83="","待填",IF(ISNUMBER(SEARCH(".",N83)),"OK","記得加副檔名"))</f>
        <v>待填</v>
      </c>
      <c r="T83" s="33"/>
      <c r="U83" s="33"/>
      <c r="V83" s="33"/>
      <c r="W83" s="33"/>
      <c r="X83" s="33"/>
      <c r="Y83" s="33"/>
      <c r="Z83" s="33"/>
      <c r="AA83" s="33"/>
      <c r="AB83" s="33"/>
      <c r="AC83" s="33"/>
      <c r="AD83" s="33"/>
      <c r="AE83" s="33"/>
      <c r="AF83" s="33"/>
      <c r="AG83" s="33"/>
    </row>
    <row r="84" ht="21.75" customHeight="1">
      <c r="A84" s="30"/>
      <c r="B84" s="30"/>
      <c r="C84" s="31" t="s">
        <v>77</v>
      </c>
      <c r="D84" s="32" t="s">
        <v>43</v>
      </c>
      <c r="E84" s="7"/>
      <c r="F84" s="8"/>
      <c r="G84" s="17" t="str">
        <f t="shared" ref="G84:G85" si="6">IF(D84="","限4字",IF(LENB(D84)/2&lt;=4,"OK","超過"))</f>
        <v>限4字</v>
      </c>
      <c r="H84" s="31" t="s">
        <v>77</v>
      </c>
      <c r="I84" s="32" t="s">
        <v>43</v>
      </c>
      <c r="J84" s="7"/>
      <c r="K84" s="8"/>
      <c r="L84" s="17" t="str">
        <f>IF(I84="","限8字",IF(LENB(I84)/2&lt;=8,"OK","超過"))</f>
        <v>限8字</v>
      </c>
      <c r="M84" s="31" t="s">
        <v>80</v>
      </c>
      <c r="N84" s="32" t="s">
        <v>43</v>
      </c>
      <c r="O84" s="7"/>
      <c r="P84" s="7"/>
      <c r="Q84" s="8"/>
      <c r="R84" s="17" t="str">
        <f>IF(N84="","限10字",IF(LENB(N84)/2&lt;=10,"OK","超過"))</f>
        <v>限10字</v>
      </c>
      <c r="T84" s="33"/>
      <c r="U84" s="33"/>
      <c r="V84" s="33"/>
      <c r="W84" s="33"/>
      <c r="X84" s="33"/>
      <c r="Y84" s="33"/>
      <c r="Z84" s="33"/>
      <c r="AA84" s="33"/>
      <c r="AB84" s="33"/>
      <c r="AC84" s="33"/>
      <c r="AD84" s="33"/>
      <c r="AE84" s="33"/>
      <c r="AF84" s="33"/>
      <c r="AG84" s="33"/>
    </row>
    <row r="85" ht="21.75" customHeight="1">
      <c r="A85" s="30"/>
      <c r="B85" s="30"/>
      <c r="C85" s="31" t="s">
        <v>77</v>
      </c>
      <c r="D85" s="32" t="s">
        <v>43</v>
      </c>
      <c r="E85" s="7"/>
      <c r="F85" s="8"/>
      <c r="G85" s="17" t="str">
        <f t="shared" si="6"/>
        <v>限4字</v>
      </c>
      <c r="H85" s="31" t="s">
        <v>245</v>
      </c>
      <c r="I85" s="32" t="s">
        <v>43</v>
      </c>
      <c r="J85" s="7"/>
      <c r="K85" s="8"/>
      <c r="L85" s="17" t="str">
        <f>IF(I85="","限3字",IF(LENB(I85)/2&lt;=3,"OK","超過"))</f>
        <v>限3字</v>
      </c>
      <c r="M85" s="31" t="s">
        <v>245</v>
      </c>
      <c r="N85" s="32" t="s">
        <v>43</v>
      </c>
      <c r="O85" s="7"/>
      <c r="P85" s="7"/>
      <c r="Q85" s="8"/>
      <c r="R85" s="17" t="str">
        <f>IF(N85="","限3字",IF(LENB(N85)/2&lt;=3,"OK","超過"))</f>
        <v>限3字</v>
      </c>
      <c r="T85" s="33"/>
      <c r="U85" s="33"/>
      <c r="V85" s="33"/>
      <c r="W85" s="33"/>
      <c r="X85" s="33"/>
      <c r="Y85" s="33"/>
      <c r="Z85" s="33"/>
      <c r="AA85" s="33"/>
      <c r="AB85" s="33"/>
      <c r="AC85" s="33"/>
      <c r="AD85" s="33"/>
      <c r="AE85" s="33"/>
      <c r="AF85" s="33"/>
      <c r="AG85" s="33"/>
    </row>
    <row r="86" ht="21.75" customHeight="1">
      <c r="A86" s="30"/>
      <c r="B86" s="30"/>
      <c r="C86" s="31" t="s">
        <v>80</v>
      </c>
      <c r="D86" s="32" t="s">
        <v>43</v>
      </c>
      <c r="E86" s="7"/>
      <c r="F86" s="8"/>
      <c r="G86" s="17" t="str">
        <f>IF(D86="","限5字",IF(LENB(D86)/2&lt;=5,"OK","超過"))</f>
        <v>限5字</v>
      </c>
      <c r="H86" s="36" t="s">
        <v>43</v>
      </c>
      <c r="I86" s="36"/>
      <c r="J86" s="36"/>
      <c r="K86" s="36"/>
      <c r="L86" s="36"/>
      <c r="M86" s="36" t="s">
        <v>43</v>
      </c>
      <c r="N86" s="36"/>
      <c r="O86" s="36"/>
      <c r="P86" s="36"/>
      <c r="Q86" s="36"/>
      <c r="R86" s="36"/>
      <c r="T86" s="33"/>
      <c r="U86" s="33"/>
      <c r="V86" s="33"/>
      <c r="W86" s="33"/>
      <c r="X86" s="33"/>
      <c r="Y86" s="33"/>
      <c r="Z86" s="33"/>
      <c r="AA86" s="33"/>
      <c r="AB86" s="33"/>
      <c r="AC86" s="33"/>
      <c r="AD86" s="33"/>
      <c r="AE86" s="33"/>
      <c r="AF86" s="33"/>
      <c r="AG86" s="33"/>
    </row>
    <row r="87" ht="21.75" customHeight="1">
      <c r="A87" s="35"/>
      <c r="B87" s="35"/>
      <c r="C87" s="31" t="s">
        <v>245</v>
      </c>
      <c r="D87" s="32" t="s">
        <v>43</v>
      </c>
      <c r="E87" s="7"/>
      <c r="F87" s="8"/>
      <c r="G87" s="17" t="str">
        <f>IF(D87="","限3字",IF(LENB(D87)/2&lt;=3,"OK","超過"))</f>
        <v>限3字</v>
      </c>
      <c r="H87" s="36" t="s">
        <v>43</v>
      </c>
      <c r="I87" s="36"/>
      <c r="J87" s="36"/>
      <c r="K87" s="36"/>
      <c r="L87" s="36"/>
      <c r="M87" s="36" t="s">
        <v>43</v>
      </c>
      <c r="N87" s="36"/>
      <c r="O87" s="36"/>
      <c r="P87" s="36"/>
      <c r="Q87" s="36"/>
      <c r="R87" s="36"/>
      <c r="T87" s="33"/>
      <c r="U87" s="33"/>
      <c r="V87" s="33"/>
      <c r="W87" s="33"/>
      <c r="X87" s="33"/>
      <c r="Y87" s="33"/>
      <c r="Z87" s="33"/>
      <c r="AA87" s="33"/>
      <c r="AB87" s="33"/>
      <c r="AC87" s="33"/>
      <c r="AD87" s="33"/>
      <c r="AE87" s="33"/>
      <c r="AF87" s="33"/>
      <c r="AG87" s="33"/>
    </row>
    <row r="88" ht="15.75" customHeight="1"/>
    <row r="89" ht="22.5" customHeight="1">
      <c r="A89" s="27" t="s">
        <v>340</v>
      </c>
      <c r="B89" s="27" t="s">
        <v>1656</v>
      </c>
      <c r="C89" s="28" t="s">
        <v>343</v>
      </c>
      <c r="D89" s="7"/>
      <c r="E89" s="7"/>
      <c r="F89" s="7"/>
      <c r="G89" s="8"/>
      <c r="H89" s="28" t="s">
        <v>344</v>
      </c>
      <c r="I89" s="7"/>
      <c r="J89" s="7"/>
      <c r="K89" s="7"/>
      <c r="L89" s="8"/>
      <c r="M89" s="28" t="s">
        <v>345</v>
      </c>
      <c r="N89" s="7"/>
      <c r="O89" s="7"/>
      <c r="P89" s="7"/>
      <c r="Q89" s="7"/>
      <c r="R89" s="8"/>
      <c r="T89" s="29" t="s">
        <v>343</v>
      </c>
      <c r="U89" s="7"/>
      <c r="V89" s="7"/>
      <c r="W89" s="8"/>
      <c r="X89" s="29" t="s">
        <v>344</v>
      </c>
      <c r="Y89" s="7"/>
      <c r="Z89" s="7"/>
      <c r="AA89" s="7"/>
      <c r="AB89" s="8"/>
      <c r="AC89" s="29" t="s">
        <v>345</v>
      </c>
      <c r="AD89" s="7"/>
      <c r="AE89" s="7"/>
      <c r="AF89" s="7"/>
      <c r="AG89" s="8"/>
    </row>
    <row r="90" ht="21.75" customHeight="1">
      <c r="A90" s="30"/>
      <c r="B90" s="30"/>
      <c r="C90" s="31" t="s">
        <v>45</v>
      </c>
      <c r="D90" s="32" t="s">
        <v>43</v>
      </c>
      <c r="E90" s="7"/>
      <c r="F90" s="8"/>
      <c r="G90" s="17" t="str">
        <f>IF(D90="","限8字",IF(LENB(D90)/2&lt;=8,"OK","超過"))</f>
        <v>限8字</v>
      </c>
      <c r="H90" s="31" t="s">
        <v>45</v>
      </c>
      <c r="I90" s="32" t="s">
        <v>43</v>
      </c>
      <c r="J90" s="7"/>
      <c r="K90" s="8"/>
      <c r="L90" s="17" t="str">
        <f>IF(I90="","限8字",IF(LENB(I90)/2&lt;=8,"OK","超過"))</f>
        <v>限8字</v>
      </c>
      <c r="M90" s="31" t="s">
        <v>45</v>
      </c>
      <c r="N90" s="32" t="s">
        <v>43</v>
      </c>
      <c r="O90" s="7"/>
      <c r="P90" s="7"/>
      <c r="Q90" s="8"/>
      <c r="R90" s="17" t="str">
        <f>IF(N90="","限8字",IF(LENB(N90)/2&lt;=8,"OK","超過"))</f>
        <v>限8字</v>
      </c>
      <c r="T90" s="33"/>
      <c r="U90" s="33"/>
      <c r="V90" s="33"/>
      <c r="W90" s="33"/>
      <c r="X90" s="33"/>
      <c r="Y90" s="33"/>
      <c r="Z90" s="33"/>
      <c r="AA90" s="33"/>
      <c r="AB90" s="33"/>
      <c r="AC90" s="33"/>
      <c r="AD90" s="33"/>
      <c r="AE90" s="33"/>
      <c r="AF90" s="33"/>
      <c r="AG90" s="33"/>
    </row>
    <row r="91" ht="21.75" customHeight="1">
      <c r="A91" s="30"/>
      <c r="B91" s="30"/>
      <c r="C91" s="34" t="s">
        <v>1657</v>
      </c>
      <c r="D91" s="6" t="s">
        <v>43</v>
      </c>
      <c r="E91" s="7"/>
      <c r="F91" s="8"/>
      <c r="G91" s="17" t="str">
        <f>IF(D91="","待填",IF(ISNUMBER(SEARCH(".",D91)),"OK","記得加副檔名"))</f>
        <v>待填</v>
      </c>
      <c r="H91" s="34" t="s">
        <v>1658</v>
      </c>
      <c r="I91" s="6" t="s">
        <v>43</v>
      </c>
      <c r="J91" s="7"/>
      <c r="K91" s="8"/>
      <c r="L91" s="17" t="str">
        <f>IF(I91="","待填",IF(ISNUMBER(SEARCH(".",I91)),"OK","記得加副檔名"))</f>
        <v>待填</v>
      </c>
      <c r="M91" s="34" t="s">
        <v>1659</v>
      </c>
      <c r="N91" s="6" t="s">
        <v>43</v>
      </c>
      <c r="O91" s="7"/>
      <c r="P91" s="7"/>
      <c r="Q91" s="8"/>
      <c r="R91" s="17" t="str">
        <f>IF(N91="","待填",IF(ISNUMBER(SEARCH(".",N91)),"OK","記得加副檔名"))</f>
        <v>待填</v>
      </c>
      <c r="T91" s="33"/>
      <c r="U91" s="33"/>
      <c r="V91" s="33"/>
      <c r="W91" s="33"/>
      <c r="X91" s="33"/>
      <c r="Y91" s="33"/>
      <c r="Z91" s="33"/>
      <c r="AA91" s="33"/>
      <c r="AB91" s="33"/>
      <c r="AC91" s="33"/>
      <c r="AD91" s="33"/>
      <c r="AE91" s="33"/>
      <c r="AF91" s="33"/>
      <c r="AG91" s="33"/>
    </row>
    <row r="92" ht="21.75" customHeight="1">
      <c r="A92" s="30"/>
      <c r="B92" s="30"/>
      <c r="C92" s="31" t="s">
        <v>245</v>
      </c>
      <c r="D92" s="32" t="s">
        <v>43</v>
      </c>
      <c r="E92" s="7"/>
      <c r="F92" s="8"/>
      <c r="G92" s="17" t="str">
        <f>IF(D92="","限3字",IF(LENB(D92)/2&lt;=3,"OK","超過"))</f>
        <v>限3字</v>
      </c>
      <c r="H92" s="31" t="s">
        <v>77</v>
      </c>
      <c r="I92" s="32" t="s">
        <v>43</v>
      </c>
      <c r="J92" s="7"/>
      <c r="K92" s="8"/>
      <c r="L92" s="17" t="str">
        <f t="shared" ref="L92:L93" si="7">IF(I92="","限4字",IF(LENB(I92)/2&lt;=4,"OK","超過"))</f>
        <v>限4字</v>
      </c>
      <c r="M92" s="31" t="s">
        <v>77</v>
      </c>
      <c r="N92" s="32" t="s">
        <v>43</v>
      </c>
      <c r="O92" s="7"/>
      <c r="P92" s="7"/>
      <c r="Q92" s="8"/>
      <c r="R92" s="17" t="str">
        <f t="shared" ref="R92:R93" si="8">IF(N92="","限4字",IF(LENB(N92)/2&lt;=4,"OK","超過"))</f>
        <v>限4字</v>
      </c>
      <c r="T92" s="33"/>
      <c r="U92" s="33"/>
      <c r="V92" s="33"/>
      <c r="W92" s="33"/>
      <c r="X92" s="33"/>
      <c r="Y92" s="33"/>
      <c r="Z92" s="33"/>
      <c r="AA92" s="33"/>
      <c r="AB92" s="33"/>
      <c r="AC92" s="33"/>
      <c r="AD92" s="33"/>
      <c r="AE92" s="33"/>
      <c r="AF92" s="33"/>
      <c r="AG92" s="33"/>
    </row>
    <row r="93" ht="21.75" customHeight="1">
      <c r="A93" s="30"/>
      <c r="B93" s="30"/>
      <c r="C93" s="36" t="s">
        <v>43</v>
      </c>
      <c r="D93" s="36"/>
      <c r="E93" s="36"/>
      <c r="F93" s="36"/>
      <c r="G93" s="36"/>
      <c r="H93" s="31" t="s">
        <v>77</v>
      </c>
      <c r="I93" s="32" t="s">
        <v>43</v>
      </c>
      <c r="J93" s="7"/>
      <c r="K93" s="8"/>
      <c r="L93" s="17" t="str">
        <f t="shared" si="7"/>
        <v>限4字</v>
      </c>
      <c r="M93" s="31" t="s">
        <v>77</v>
      </c>
      <c r="N93" s="32" t="s">
        <v>43</v>
      </c>
      <c r="O93" s="7"/>
      <c r="P93" s="7"/>
      <c r="Q93" s="8"/>
      <c r="R93" s="17" t="str">
        <f t="shared" si="8"/>
        <v>限4字</v>
      </c>
      <c r="T93" s="33"/>
      <c r="U93" s="33"/>
      <c r="V93" s="33"/>
      <c r="W93" s="33"/>
      <c r="X93" s="33"/>
      <c r="Y93" s="33"/>
      <c r="Z93" s="33"/>
      <c r="AA93" s="33"/>
      <c r="AB93" s="33"/>
      <c r="AC93" s="33"/>
      <c r="AD93" s="33"/>
      <c r="AE93" s="33"/>
      <c r="AF93" s="33"/>
      <c r="AG93" s="33"/>
    </row>
    <row r="94" ht="21.75" customHeight="1">
      <c r="A94" s="30"/>
      <c r="B94" s="30"/>
      <c r="C94" s="36" t="s">
        <v>43</v>
      </c>
      <c r="D94" s="36"/>
      <c r="E94" s="36"/>
      <c r="F94" s="36"/>
      <c r="G94" s="36"/>
      <c r="H94" s="31" t="s">
        <v>80</v>
      </c>
      <c r="I94" s="32" t="s">
        <v>43</v>
      </c>
      <c r="J94" s="7"/>
      <c r="K94" s="8"/>
      <c r="L94" s="17" t="str">
        <f>IF(I94="","限5字",IF(LENB(I94)/2&lt;=5,"OK","超過"))</f>
        <v>限5字</v>
      </c>
      <c r="M94" s="31" t="s">
        <v>80</v>
      </c>
      <c r="N94" s="32" t="s">
        <v>43</v>
      </c>
      <c r="O94" s="7"/>
      <c r="P94" s="7"/>
      <c r="Q94" s="8"/>
      <c r="R94" s="17" t="str">
        <f t="shared" ref="R94:R95" si="9">IF(N94="","限5字",IF(LENB(N94)/2&lt;=5,"OK","超過"))</f>
        <v>限5字</v>
      </c>
      <c r="T94" s="33"/>
      <c r="U94" s="33"/>
      <c r="V94" s="33"/>
      <c r="W94" s="33"/>
      <c r="X94" s="33"/>
      <c r="Y94" s="33"/>
      <c r="Z94" s="33"/>
      <c r="AA94" s="33"/>
      <c r="AB94" s="33"/>
      <c r="AC94" s="33"/>
      <c r="AD94" s="33"/>
      <c r="AE94" s="33"/>
      <c r="AF94" s="33"/>
      <c r="AG94" s="33"/>
    </row>
    <row r="95" ht="21.75" customHeight="1">
      <c r="A95" s="35"/>
      <c r="B95" s="35"/>
      <c r="C95" s="36" t="s">
        <v>43</v>
      </c>
      <c r="D95" s="36"/>
      <c r="E95" s="36"/>
      <c r="F95" s="36"/>
      <c r="G95" s="36"/>
      <c r="H95" s="36" t="s">
        <v>43</v>
      </c>
      <c r="I95" s="36"/>
      <c r="J95" s="36"/>
      <c r="K95" s="36"/>
      <c r="L95" s="36"/>
      <c r="M95" s="31" t="s">
        <v>176</v>
      </c>
      <c r="N95" s="32" t="s">
        <v>43</v>
      </c>
      <c r="O95" s="7"/>
      <c r="P95" s="7"/>
      <c r="Q95" s="8"/>
      <c r="R95" s="17" t="str">
        <f t="shared" si="9"/>
        <v>限5字</v>
      </c>
      <c r="T95" s="33"/>
      <c r="U95" s="33"/>
      <c r="V95" s="33"/>
      <c r="W95" s="33"/>
      <c r="X95" s="33"/>
      <c r="Y95" s="33"/>
      <c r="Z95" s="33"/>
      <c r="AA95" s="33"/>
      <c r="AB95" s="33"/>
      <c r="AC95" s="33"/>
      <c r="AD95" s="33"/>
      <c r="AE95" s="33"/>
      <c r="AF95" s="33"/>
      <c r="AG95" s="33"/>
    </row>
    <row r="96" ht="15.75" customHeight="1"/>
    <row r="97" ht="22.5" customHeight="1">
      <c r="A97" s="27" t="s">
        <v>340</v>
      </c>
      <c r="B97" s="27" t="s">
        <v>1660</v>
      </c>
      <c r="C97" s="28" t="s">
        <v>343</v>
      </c>
      <c r="D97" s="7"/>
      <c r="E97" s="7"/>
      <c r="F97" s="7"/>
      <c r="G97" s="8"/>
      <c r="H97" s="28" t="s">
        <v>344</v>
      </c>
      <c r="I97" s="7"/>
      <c r="J97" s="7"/>
      <c r="K97" s="7"/>
      <c r="L97" s="8"/>
      <c r="M97" s="28" t="s">
        <v>345</v>
      </c>
      <c r="N97" s="7"/>
      <c r="O97" s="7"/>
      <c r="P97" s="7"/>
      <c r="Q97" s="7"/>
      <c r="R97" s="8"/>
      <c r="T97" s="29" t="s">
        <v>343</v>
      </c>
      <c r="U97" s="7"/>
      <c r="V97" s="7"/>
      <c r="W97" s="8"/>
      <c r="X97" s="29" t="s">
        <v>344</v>
      </c>
      <c r="Y97" s="7"/>
      <c r="Z97" s="7"/>
      <c r="AA97" s="7"/>
      <c r="AB97" s="8"/>
      <c r="AC97" s="29" t="s">
        <v>345</v>
      </c>
      <c r="AD97" s="7"/>
      <c r="AE97" s="7"/>
      <c r="AF97" s="7"/>
      <c r="AG97" s="8"/>
    </row>
    <row r="98" ht="21.75" customHeight="1">
      <c r="A98" s="30"/>
      <c r="B98" s="30"/>
      <c r="C98" s="31" t="s">
        <v>45</v>
      </c>
      <c r="D98" s="32" t="s">
        <v>43</v>
      </c>
      <c r="E98" s="7"/>
      <c r="F98" s="8"/>
      <c r="G98" s="17" t="str">
        <f>IF(D98="","限8字",IF(LENB(D98)/2&lt;=8,"OK","超過"))</f>
        <v>限8字</v>
      </c>
      <c r="H98" s="31" t="s">
        <v>45</v>
      </c>
      <c r="I98" s="32" t="s">
        <v>43</v>
      </c>
      <c r="J98" s="7"/>
      <c r="K98" s="8"/>
      <c r="L98" s="17" t="str">
        <f>IF(I98="","限8字",IF(LENB(I98)/2&lt;=8,"OK","超過"))</f>
        <v>限8字</v>
      </c>
      <c r="M98" s="36" t="s">
        <v>43</v>
      </c>
      <c r="N98" s="36"/>
      <c r="O98" s="36"/>
      <c r="P98" s="36"/>
      <c r="Q98" s="36"/>
      <c r="R98" s="36"/>
      <c r="T98" s="33"/>
      <c r="U98" s="33"/>
      <c r="V98" s="33"/>
      <c r="W98" s="33"/>
      <c r="X98" s="33"/>
      <c r="Y98" s="33"/>
      <c r="Z98" s="33"/>
      <c r="AA98" s="33"/>
      <c r="AB98" s="33"/>
      <c r="AC98" s="33"/>
      <c r="AD98" s="33"/>
      <c r="AE98" s="33"/>
      <c r="AF98" s="33"/>
      <c r="AG98" s="33"/>
    </row>
    <row r="99" ht="21.75" customHeight="1">
      <c r="A99" s="30"/>
      <c r="B99" s="30"/>
      <c r="C99" s="34" t="s">
        <v>1661</v>
      </c>
      <c r="D99" s="6" t="s">
        <v>43</v>
      </c>
      <c r="E99" s="7"/>
      <c r="F99" s="8"/>
      <c r="G99" s="17" t="str">
        <f>IF(D99="","待填",IF(ISNUMBER(SEARCH(".",D99)),"OK","記得加副檔名"))</f>
        <v>待填</v>
      </c>
      <c r="H99" s="34" t="s">
        <v>1662</v>
      </c>
      <c r="I99" s="6" t="s">
        <v>43</v>
      </c>
      <c r="J99" s="7"/>
      <c r="K99" s="8"/>
      <c r="L99" s="17" t="str">
        <f>IF(I99="","待填",IF(ISNUMBER(SEARCH(".",I99)),"OK","記得加副檔名"))</f>
        <v>待填</v>
      </c>
      <c r="M99" s="36" t="s">
        <v>43</v>
      </c>
      <c r="N99" s="36"/>
      <c r="O99" s="36"/>
      <c r="P99" s="36"/>
      <c r="Q99" s="36"/>
      <c r="R99" s="36"/>
      <c r="T99" s="33"/>
      <c r="U99" s="33"/>
      <c r="V99" s="33"/>
      <c r="W99" s="33"/>
      <c r="X99" s="33"/>
      <c r="Y99" s="33"/>
      <c r="Z99" s="33"/>
      <c r="AA99" s="33"/>
      <c r="AB99" s="33"/>
      <c r="AC99" s="33"/>
      <c r="AD99" s="33"/>
      <c r="AE99" s="33"/>
      <c r="AF99" s="33"/>
      <c r="AG99" s="33"/>
    </row>
    <row r="100" ht="21.75" customHeight="1">
      <c r="A100" s="30"/>
      <c r="B100" s="30"/>
      <c r="C100" s="31" t="s">
        <v>77</v>
      </c>
      <c r="D100" s="32" t="s">
        <v>43</v>
      </c>
      <c r="E100" s="7"/>
      <c r="F100" s="8"/>
      <c r="G100" s="17" t="str">
        <f t="shared" ref="G100:G101" si="10">IF(D100="","限4字",IF(LENB(D100)/2&lt;=4,"OK","超過"))</f>
        <v>限4字</v>
      </c>
      <c r="H100" s="31" t="s">
        <v>77</v>
      </c>
      <c r="I100" s="32" t="s">
        <v>43</v>
      </c>
      <c r="J100" s="7"/>
      <c r="K100" s="8"/>
      <c r="L100" s="17" t="str">
        <f t="shared" ref="L100:L101" si="11">IF(I100="","限4字",IF(LENB(I100)/2&lt;=4,"OK","超過"))</f>
        <v>限4字</v>
      </c>
      <c r="M100" s="36" t="s">
        <v>43</v>
      </c>
      <c r="N100" s="36"/>
      <c r="O100" s="36"/>
      <c r="P100" s="36"/>
      <c r="Q100" s="36"/>
      <c r="R100" s="36"/>
      <c r="T100" s="33"/>
      <c r="U100" s="33"/>
      <c r="V100" s="33"/>
      <c r="W100" s="33"/>
      <c r="X100" s="33"/>
      <c r="Y100" s="33"/>
      <c r="Z100" s="33"/>
      <c r="AA100" s="33"/>
      <c r="AB100" s="33"/>
      <c r="AC100" s="33"/>
      <c r="AD100" s="33"/>
      <c r="AE100" s="33"/>
      <c r="AF100" s="33"/>
      <c r="AG100" s="33"/>
    </row>
    <row r="101" ht="21.75" customHeight="1">
      <c r="A101" s="30"/>
      <c r="B101" s="30"/>
      <c r="C101" s="31" t="s">
        <v>77</v>
      </c>
      <c r="D101" s="32" t="s">
        <v>43</v>
      </c>
      <c r="E101" s="7"/>
      <c r="F101" s="8"/>
      <c r="G101" s="17" t="str">
        <f t="shared" si="10"/>
        <v>限4字</v>
      </c>
      <c r="H101" s="31" t="s">
        <v>77</v>
      </c>
      <c r="I101" s="32" t="s">
        <v>43</v>
      </c>
      <c r="J101" s="7"/>
      <c r="K101" s="8"/>
      <c r="L101" s="17" t="str">
        <f t="shared" si="11"/>
        <v>限4字</v>
      </c>
      <c r="M101" s="36"/>
      <c r="N101" s="36"/>
      <c r="O101" s="36"/>
      <c r="P101" s="36"/>
      <c r="Q101" s="36"/>
      <c r="R101" s="36"/>
      <c r="T101" s="33"/>
      <c r="U101" s="33"/>
      <c r="V101" s="33"/>
      <c r="W101" s="33"/>
      <c r="X101" s="33"/>
      <c r="Y101" s="33"/>
      <c r="Z101" s="33"/>
      <c r="AA101" s="33"/>
      <c r="AB101" s="33"/>
      <c r="AC101" s="33"/>
      <c r="AD101" s="33"/>
      <c r="AE101" s="33"/>
      <c r="AF101" s="33"/>
      <c r="AG101" s="33"/>
    </row>
    <row r="102" ht="21.75" customHeight="1">
      <c r="A102" s="30"/>
      <c r="B102" s="30"/>
      <c r="C102" s="31" t="s">
        <v>80</v>
      </c>
      <c r="D102" s="32" t="s">
        <v>43</v>
      </c>
      <c r="E102" s="7"/>
      <c r="F102" s="8"/>
      <c r="G102" s="17" t="str">
        <f>IF(D102="","限5字",IF(LENB(D102)/2&lt;=5,"OK","超過"))</f>
        <v>限5字</v>
      </c>
      <c r="H102" s="31" t="s">
        <v>80</v>
      </c>
      <c r="I102" s="32" t="s">
        <v>43</v>
      </c>
      <c r="J102" s="7"/>
      <c r="K102" s="8"/>
      <c r="L102" s="17" t="str">
        <f>IF(I102="","限5字",IF(LENB(I102)/2&lt;=5,"OK","超過"))</f>
        <v>限5字</v>
      </c>
      <c r="M102" s="36" t="s">
        <v>43</v>
      </c>
      <c r="N102" s="36"/>
      <c r="O102" s="36"/>
      <c r="P102" s="36"/>
      <c r="Q102" s="36"/>
      <c r="R102" s="36"/>
      <c r="T102" s="33"/>
      <c r="U102" s="33"/>
      <c r="V102" s="33"/>
      <c r="W102" s="33"/>
      <c r="X102" s="33"/>
      <c r="Y102" s="33"/>
      <c r="Z102" s="33"/>
      <c r="AA102" s="33"/>
      <c r="AB102" s="33"/>
      <c r="AC102" s="33"/>
      <c r="AD102" s="33"/>
      <c r="AE102" s="33"/>
      <c r="AF102" s="33"/>
      <c r="AG102" s="33"/>
    </row>
    <row r="103" ht="21.75" customHeight="1">
      <c r="A103" s="35"/>
      <c r="B103" s="35"/>
      <c r="C103" s="36" t="s">
        <v>43</v>
      </c>
      <c r="D103" s="39" t="s">
        <v>43</v>
      </c>
      <c r="E103" s="7"/>
      <c r="F103" s="8"/>
      <c r="G103" s="36" t="s">
        <v>43</v>
      </c>
      <c r="H103" s="31" t="s">
        <v>245</v>
      </c>
      <c r="I103" s="32" t="s">
        <v>43</v>
      </c>
      <c r="J103" s="7"/>
      <c r="K103" s="8"/>
      <c r="L103" s="17" t="str">
        <f>IF(I103="","限3字",IF(LENB(I103)/2&lt;=3,"OK","超過"))</f>
        <v>限3字</v>
      </c>
      <c r="M103" s="36" t="s">
        <v>43</v>
      </c>
      <c r="N103" s="36"/>
      <c r="O103" s="36"/>
      <c r="P103" s="36"/>
      <c r="Q103" s="36"/>
      <c r="R103" s="36"/>
      <c r="T103" s="33"/>
      <c r="U103" s="33"/>
      <c r="V103" s="33"/>
      <c r="W103" s="33"/>
      <c r="X103" s="33"/>
      <c r="Y103" s="33"/>
      <c r="Z103" s="33"/>
      <c r="AA103" s="33"/>
      <c r="AB103" s="33"/>
      <c r="AC103" s="33"/>
      <c r="AD103" s="33"/>
      <c r="AE103" s="33"/>
      <c r="AF103" s="33"/>
      <c r="AG103" s="33"/>
    </row>
    <row r="104" ht="15.75" customHeight="1"/>
    <row r="105" ht="22.5" customHeight="1">
      <c r="A105" s="27" t="s">
        <v>340</v>
      </c>
      <c r="B105" s="27" t="s">
        <v>1663</v>
      </c>
      <c r="C105" s="28" t="s">
        <v>343</v>
      </c>
      <c r="D105" s="7"/>
      <c r="E105" s="7"/>
      <c r="F105" s="7"/>
      <c r="G105" s="7"/>
      <c r="H105" s="7"/>
      <c r="I105" s="7"/>
      <c r="J105" s="8"/>
      <c r="K105" s="28" t="s">
        <v>345</v>
      </c>
      <c r="L105" s="7"/>
      <c r="M105" s="7"/>
      <c r="N105" s="7"/>
      <c r="O105" s="7"/>
      <c r="P105" s="7"/>
      <c r="Q105" s="7"/>
      <c r="R105" s="8"/>
      <c r="T105" s="29" t="s">
        <v>343</v>
      </c>
      <c r="U105" s="7"/>
      <c r="V105" s="7"/>
      <c r="W105" s="7"/>
      <c r="X105" s="7"/>
      <c r="Y105" s="7"/>
      <c r="Z105" s="8"/>
      <c r="AA105" s="29" t="s">
        <v>345</v>
      </c>
      <c r="AB105" s="7"/>
      <c r="AC105" s="7"/>
      <c r="AD105" s="7"/>
      <c r="AE105" s="7"/>
      <c r="AF105" s="7"/>
      <c r="AG105" s="8"/>
    </row>
    <row r="106" ht="21.75" customHeight="1">
      <c r="A106" s="30"/>
      <c r="B106" s="30"/>
      <c r="C106" s="31" t="s">
        <v>45</v>
      </c>
      <c r="D106" s="32" t="s">
        <v>43</v>
      </c>
      <c r="E106" s="7"/>
      <c r="F106" s="7"/>
      <c r="G106" s="7"/>
      <c r="H106" s="7"/>
      <c r="I106" s="8"/>
      <c r="J106" s="17" t="str">
        <f>IF(D106="","限8字",IF(LENB(D106)/2&lt;=8,"OK","超過"))</f>
        <v>限8字</v>
      </c>
      <c r="K106" s="31" t="s">
        <v>45</v>
      </c>
      <c r="L106" s="32" t="s">
        <v>43</v>
      </c>
      <c r="M106" s="7"/>
      <c r="N106" s="7"/>
      <c r="O106" s="7"/>
      <c r="P106" s="7"/>
      <c r="Q106" s="8"/>
      <c r="R106" s="17" t="str">
        <f>IF(L106="","限8字",IF(LENB(L106)/2&lt;=8,"OK","超過"))</f>
        <v>限8字</v>
      </c>
      <c r="T106" s="33"/>
      <c r="U106" s="33"/>
      <c r="V106" s="33"/>
      <c r="W106" s="33"/>
      <c r="X106" s="33"/>
      <c r="Y106" s="33"/>
      <c r="Z106" s="33"/>
      <c r="AA106" s="33"/>
      <c r="AB106" s="33"/>
      <c r="AC106" s="33"/>
      <c r="AD106" s="33"/>
      <c r="AE106" s="33"/>
      <c r="AF106" s="33"/>
      <c r="AG106" s="33"/>
    </row>
    <row r="107" ht="30.75" customHeight="1">
      <c r="A107" s="30"/>
      <c r="B107" s="30"/>
      <c r="C107" s="34" t="s">
        <v>1664</v>
      </c>
      <c r="D107" s="32" t="s">
        <v>43</v>
      </c>
      <c r="E107" s="7"/>
      <c r="F107" s="7"/>
      <c r="G107" s="7"/>
      <c r="H107" s="7"/>
      <c r="I107" s="8"/>
      <c r="J107" s="17" t="str">
        <f>IF(D107="","待填","OK")</f>
        <v>待填</v>
      </c>
      <c r="K107" s="34" t="s">
        <v>1665</v>
      </c>
      <c r="L107" s="32" t="s">
        <v>43</v>
      </c>
      <c r="M107" s="7"/>
      <c r="N107" s="7"/>
      <c r="O107" s="7"/>
      <c r="P107" s="7"/>
      <c r="Q107" s="8"/>
      <c r="R107" s="17" t="str">
        <f>IF(L107="","待填","OK")</f>
        <v>待填</v>
      </c>
      <c r="T107" s="33"/>
      <c r="U107" s="33"/>
      <c r="V107" s="33"/>
      <c r="W107" s="33"/>
      <c r="X107" s="33"/>
      <c r="Y107" s="33"/>
      <c r="Z107" s="33"/>
      <c r="AA107" s="33"/>
      <c r="AB107" s="33"/>
      <c r="AC107" s="33"/>
      <c r="AD107" s="33"/>
      <c r="AE107" s="33"/>
      <c r="AF107" s="33"/>
      <c r="AG107" s="33"/>
    </row>
    <row r="108" ht="30.75" customHeight="1">
      <c r="A108" s="30"/>
      <c r="B108" s="30"/>
      <c r="C108" s="34" t="s">
        <v>1666</v>
      </c>
      <c r="D108" s="6" t="s">
        <v>43</v>
      </c>
      <c r="E108" s="7"/>
      <c r="F108" s="7"/>
      <c r="G108" s="7"/>
      <c r="H108" s="7"/>
      <c r="I108" s="8"/>
      <c r="J108" s="17" t="str">
        <f>IF(D108="","待填",IF(ISNUMBER(SEARCH(".",D108)),"OK","記得加副檔名"))</f>
        <v>待填</v>
      </c>
      <c r="K108" s="34" t="s">
        <v>1667</v>
      </c>
      <c r="L108" s="6" t="s">
        <v>43</v>
      </c>
      <c r="M108" s="7"/>
      <c r="N108" s="7"/>
      <c r="O108" s="7"/>
      <c r="P108" s="7"/>
      <c r="Q108" s="8"/>
      <c r="R108" s="17" t="str">
        <f>IF(L108="","待填",IF(ISNUMBER(SEARCH(".",L108)),"OK","記得加副檔名"))</f>
        <v>待填</v>
      </c>
      <c r="T108" s="33"/>
      <c r="U108" s="33"/>
      <c r="V108" s="33"/>
      <c r="W108" s="33"/>
      <c r="X108" s="33"/>
      <c r="Y108" s="33"/>
      <c r="Z108" s="33"/>
      <c r="AA108" s="33"/>
      <c r="AB108" s="33"/>
      <c r="AC108" s="33"/>
      <c r="AD108" s="33"/>
      <c r="AE108" s="33"/>
      <c r="AF108" s="33"/>
      <c r="AG108" s="33"/>
    </row>
    <row r="109" ht="21.75" customHeight="1">
      <c r="A109" s="30"/>
      <c r="B109" s="30"/>
      <c r="C109" s="31" t="s">
        <v>77</v>
      </c>
      <c r="D109" s="32" t="s">
        <v>43</v>
      </c>
      <c r="E109" s="7"/>
      <c r="F109" s="7"/>
      <c r="G109" s="7"/>
      <c r="H109" s="7"/>
      <c r="I109" s="8"/>
      <c r="J109" s="17" t="str">
        <f>IF(D109="","限12字",IF(LENB(D109)/2&lt;=12,"OK","超過"))</f>
        <v>限12字</v>
      </c>
      <c r="K109" s="31" t="s">
        <v>77</v>
      </c>
      <c r="L109" s="32" t="s">
        <v>43</v>
      </c>
      <c r="M109" s="7"/>
      <c r="N109" s="7"/>
      <c r="O109" s="7"/>
      <c r="P109" s="7"/>
      <c r="Q109" s="8"/>
      <c r="R109" s="17" t="str">
        <f>IF(L109="","限12字",IF(LENB(L109)/2&lt;=12,"OK","超過"))</f>
        <v>限12字</v>
      </c>
      <c r="T109" s="33"/>
      <c r="U109" s="33"/>
      <c r="V109" s="33"/>
      <c r="W109" s="33"/>
      <c r="X109" s="33"/>
      <c r="Y109" s="33"/>
      <c r="Z109" s="33"/>
      <c r="AA109" s="33"/>
      <c r="AB109" s="33"/>
      <c r="AC109" s="33"/>
      <c r="AD109" s="33"/>
      <c r="AE109" s="33"/>
      <c r="AF109" s="33"/>
      <c r="AG109" s="33"/>
    </row>
    <row r="110" ht="21.75" customHeight="1">
      <c r="A110" s="35"/>
      <c r="B110" s="35"/>
      <c r="C110" s="31" t="s">
        <v>80</v>
      </c>
      <c r="D110" s="32" t="s">
        <v>43</v>
      </c>
      <c r="E110" s="7"/>
      <c r="F110" s="7"/>
      <c r="G110" s="7"/>
      <c r="H110" s="7"/>
      <c r="I110" s="8"/>
      <c r="J110" s="17" t="str">
        <f>IF(D110="","限16字",IF(LENB(D110)/2&lt;=16,"OK","超過"))</f>
        <v>限16字</v>
      </c>
      <c r="K110" s="36" t="s">
        <v>43</v>
      </c>
      <c r="L110" s="36"/>
      <c r="M110" s="36"/>
      <c r="N110" s="36"/>
      <c r="O110" s="36"/>
      <c r="P110" s="36"/>
      <c r="Q110" s="36"/>
      <c r="R110" s="36"/>
      <c r="T110" s="33"/>
      <c r="U110" s="33"/>
      <c r="V110" s="33"/>
      <c r="W110" s="33"/>
      <c r="X110" s="33"/>
      <c r="Y110" s="33"/>
      <c r="Z110" s="33"/>
      <c r="AA110" s="33"/>
      <c r="AB110" s="33"/>
      <c r="AC110" s="33"/>
      <c r="AD110" s="33"/>
      <c r="AE110" s="33"/>
      <c r="AF110" s="33"/>
      <c r="AG110" s="33"/>
    </row>
    <row r="111" ht="15.75" customHeight="1"/>
    <row r="112" ht="22.5" customHeight="1">
      <c r="A112" s="27" t="s">
        <v>340</v>
      </c>
      <c r="B112" s="27" t="s">
        <v>1668</v>
      </c>
      <c r="C112" s="28" t="s">
        <v>343</v>
      </c>
      <c r="D112" s="7"/>
      <c r="E112" s="7"/>
      <c r="F112" s="7"/>
      <c r="G112" s="7"/>
      <c r="H112" s="7"/>
      <c r="I112" s="7"/>
      <c r="J112" s="8"/>
      <c r="K112" s="28" t="s">
        <v>345</v>
      </c>
      <c r="L112" s="7"/>
      <c r="M112" s="7"/>
      <c r="N112" s="7"/>
      <c r="O112" s="7"/>
      <c r="P112" s="7"/>
      <c r="Q112" s="7"/>
      <c r="R112" s="8"/>
      <c r="T112" s="29" t="s">
        <v>343</v>
      </c>
      <c r="U112" s="7"/>
      <c r="V112" s="7"/>
      <c r="W112" s="7"/>
      <c r="X112" s="7"/>
      <c r="Y112" s="7"/>
      <c r="Z112" s="8"/>
      <c r="AA112" s="29" t="s">
        <v>345</v>
      </c>
      <c r="AB112" s="7"/>
      <c r="AC112" s="7"/>
      <c r="AD112" s="7"/>
      <c r="AE112" s="7"/>
      <c r="AF112" s="7"/>
      <c r="AG112" s="8"/>
    </row>
    <row r="113" ht="21.75" customHeight="1">
      <c r="A113" s="30"/>
      <c r="B113" s="30"/>
      <c r="C113" s="31" t="s">
        <v>45</v>
      </c>
      <c r="D113" s="32" t="s">
        <v>43</v>
      </c>
      <c r="E113" s="7"/>
      <c r="F113" s="7"/>
      <c r="G113" s="7"/>
      <c r="H113" s="7"/>
      <c r="I113" s="8"/>
      <c r="J113" s="17" t="str">
        <f>IF(D113="","限8字",IF(LENB(D113)/2&lt;=8,"OK","超過"))</f>
        <v>限8字</v>
      </c>
      <c r="K113" s="31" t="s">
        <v>45</v>
      </c>
      <c r="L113" s="32" t="s">
        <v>43</v>
      </c>
      <c r="M113" s="7"/>
      <c r="N113" s="7"/>
      <c r="O113" s="7"/>
      <c r="P113" s="7"/>
      <c r="Q113" s="8"/>
      <c r="R113" s="17" t="str">
        <f>IF(L113="","限8字",IF(LENB(L113)/2&lt;=8,"OK","超過"))</f>
        <v>限8字</v>
      </c>
      <c r="T113" s="33"/>
      <c r="U113" s="33"/>
      <c r="V113" s="33"/>
      <c r="W113" s="33"/>
      <c r="X113" s="33"/>
      <c r="Y113" s="33"/>
      <c r="Z113" s="33"/>
      <c r="AA113" s="33"/>
      <c r="AB113" s="33"/>
      <c r="AC113" s="33"/>
      <c r="AD113" s="33"/>
      <c r="AE113" s="33"/>
      <c r="AF113" s="33"/>
      <c r="AG113" s="33"/>
    </row>
    <row r="114" ht="28.5" customHeight="1">
      <c r="A114" s="30"/>
      <c r="B114" s="30"/>
      <c r="C114" s="34" t="s">
        <v>1669</v>
      </c>
      <c r="D114" s="32" t="s">
        <v>43</v>
      </c>
      <c r="E114" s="7"/>
      <c r="F114" s="7"/>
      <c r="G114" s="7"/>
      <c r="H114" s="7"/>
      <c r="I114" s="8"/>
      <c r="J114" s="17" t="str">
        <f>IF(D114="","待填","OK")</f>
        <v>待填</v>
      </c>
      <c r="K114" s="34" t="s">
        <v>1670</v>
      </c>
      <c r="L114" s="32" t="s">
        <v>43</v>
      </c>
      <c r="M114" s="7"/>
      <c r="N114" s="7"/>
      <c r="O114" s="7"/>
      <c r="P114" s="7"/>
      <c r="Q114" s="8"/>
      <c r="R114" s="17" t="str">
        <f>IF(L114="","待填","OK")</f>
        <v>待填</v>
      </c>
      <c r="T114" s="33"/>
      <c r="U114" s="33"/>
      <c r="V114" s="33"/>
      <c r="W114" s="33"/>
      <c r="X114" s="33"/>
      <c r="Y114" s="33"/>
      <c r="Z114" s="33"/>
      <c r="AA114" s="33"/>
      <c r="AB114" s="33"/>
      <c r="AC114" s="33"/>
      <c r="AD114" s="33"/>
      <c r="AE114" s="33"/>
      <c r="AF114" s="33"/>
      <c r="AG114" s="33"/>
    </row>
    <row r="115" ht="28.5" customHeight="1">
      <c r="A115" s="30"/>
      <c r="B115" s="30"/>
      <c r="C115" s="34" t="s">
        <v>1671</v>
      </c>
      <c r="D115" s="6" t="s">
        <v>43</v>
      </c>
      <c r="E115" s="7"/>
      <c r="F115" s="7"/>
      <c r="G115" s="7"/>
      <c r="H115" s="7"/>
      <c r="I115" s="8"/>
      <c r="J115" s="17" t="str">
        <f>IF(D115="","待填",IF(ISNUMBER(SEARCH(".",D115)),"OK","記得加副檔名"))</f>
        <v>待填</v>
      </c>
      <c r="K115" s="34" t="s">
        <v>1672</v>
      </c>
      <c r="L115" s="6" t="s">
        <v>43</v>
      </c>
      <c r="M115" s="7"/>
      <c r="N115" s="7"/>
      <c r="O115" s="7"/>
      <c r="P115" s="7"/>
      <c r="Q115" s="8"/>
      <c r="R115" s="17" t="str">
        <f>IF(L115="","待填",IF(ISNUMBER(SEARCH(".",L115)),"OK","記得加副檔名"))</f>
        <v>待填</v>
      </c>
      <c r="T115" s="33"/>
      <c r="U115" s="33"/>
      <c r="V115" s="33"/>
      <c r="W115" s="33"/>
      <c r="X115" s="33"/>
      <c r="Y115" s="33"/>
      <c r="Z115" s="33"/>
      <c r="AA115" s="33"/>
      <c r="AB115" s="33"/>
      <c r="AC115" s="33"/>
      <c r="AD115" s="33"/>
      <c r="AE115" s="33"/>
      <c r="AF115" s="33"/>
      <c r="AG115" s="33"/>
    </row>
    <row r="116" ht="21.75" customHeight="1">
      <c r="A116" s="30"/>
      <c r="B116" s="30"/>
      <c r="C116" s="31" t="s">
        <v>80</v>
      </c>
      <c r="D116" s="32" t="s">
        <v>43</v>
      </c>
      <c r="E116" s="7"/>
      <c r="F116" s="7"/>
      <c r="G116" s="7"/>
      <c r="H116" s="7"/>
      <c r="I116" s="8"/>
      <c r="J116" s="17" t="str">
        <f>IF(D116="","限16字",IF(LENB(D116)/2&lt;=16,"OK","超過"))</f>
        <v>限16字</v>
      </c>
      <c r="K116" s="31" t="s">
        <v>77</v>
      </c>
      <c r="L116" s="32" t="s">
        <v>43</v>
      </c>
      <c r="M116" s="7"/>
      <c r="N116" s="7"/>
      <c r="O116" s="7"/>
      <c r="P116" s="7"/>
      <c r="Q116" s="8"/>
      <c r="R116" s="17" t="str">
        <f>IF(L116="","限12字",IF(LENB(L116)/2&lt;=12,"OK","超過"))</f>
        <v>限12字</v>
      </c>
      <c r="T116" s="33"/>
      <c r="U116" s="33"/>
      <c r="V116" s="33"/>
      <c r="W116" s="33"/>
      <c r="X116" s="33"/>
      <c r="Y116" s="33"/>
      <c r="Z116" s="33"/>
      <c r="AA116" s="33"/>
      <c r="AB116" s="33"/>
      <c r="AC116" s="33"/>
      <c r="AD116" s="33"/>
      <c r="AE116" s="33"/>
      <c r="AF116" s="33"/>
      <c r="AG116" s="33"/>
    </row>
    <row r="117" ht="21.75" customHeight="1">
      <c r="A117" s="30"/>
      <c r="B117" s="30"/>
      <c r="C117" s="36" t="s">
        <v>43</v>
      </c>
      <c r="D117" s="36"/>
      <c r="E117" s="36"/>
      <c r="F117" s="36"/>
      <c r="G117" s="36"/>
      <c r="H117" s="36"/>
      <c r="I117" s="36"/>
      <c r="J117" s="36"/>
      <c r="K117" s="31" t="s">
        <v>80</v>
      </c>
      <c r="L117" s="32" t="s">
        <v>43</v>
      </c>
      <c r="M117" s="7"/>
      <c r="N117" s="7"/>
      <c r="O117" s="7"/>
      <c r="P117" s="7"/>
      <c r="Q117" s="8"/>
      <c r="R117" s="17" t="str">
        <f>IF(L117="","限16字",IF(LENB(L117)/2&lt;=16,"OK","超過"))</f>
        <v>限16字</v>
      </c>
      <c r="T117" s="33"/>
      <c r="U117" s="33"/>
      <c r="V117" s="33"/>
      <c r="W117" s="33"/>
      <c r="X117" s="33"/>
      <c r="Y117" s="33"/>
      <c r="Z117" s="33"/>
      <c r="AA117" s="33"/>
      <c r="AB117" s="33"/>
      <c r="AC117" s="33"/>
      <c r="AD117" s="33"/>
      <c r="AE117" s="33"/>
      <c r="AF117" s="33"/>
      <c r="AG117" s="33"/>
    </row>
    <row r="118" ht="21.75" customHeight="1">
      <c r="A118" s="35"/>
      <c r="B118" s="35"/>
      <c r="C118" s="36" t="s">
        <v>43</v>
      </c>
      <c r="D118" s="36"/>
      <c r="E118" s="36"/>
      <c r="F118" s="36"/>
      <c r="G118" s="36"/>
      <c r="H118" s="36"/>
      <c r="I118" s="36"/>
      <c r="J118" s="36"/>
      <c r="K118" s="31" t="s">
        <v>176</v>
      </c>
      <c r="L118" s="32" t="s">
        <v>43</v>
      </c>
      <c r="M118" s="7"/>
      <c r="N118" s="7"/>
      <c r="O118" s="7"/>
      <c r="P118" s="7"/>
      <c r="Q118" s="8"/>
      <c r="R118" s="17" t="str">
        <f>IF(L118="","限5字",IF(LENB(L118)/2&lt;=5,"OK","超過"))</f>
        <v>限5字</v>
      </c>
      <c r="T118" s="33"/>
      <c r="U118" s="33"/>
      <c r="V118" s="33"/>
      <c r="W118" s="33"/>
      <c r="X118" s="33"/>
      <c r="Y118" s="33"/>
      <c r="Z118" s="33"/>
      <c r="AA118" s="33"/>
      <c r="AB118" s="33"/>
      <c r="AC118" s="33"/>
      <c r="AD118" s="33"/>
      <c r="AE118" s="33"/>
      <c r="AF118" s="33"/>
      <c r="AG118" s="33"/>
    </row>
    <row r="119" ht="15.75" customHeight="1"/>
    <row r="120" ht="22.5" customHeight="1">
      <c r="A120" s="27" t="s">
        <v>340</v>
      </c>
      <c r="B120" s="27" t="s">
        <v>1673</v>
      </c>
      <c r="C120" s="28" t="s">
        <v>343</v>
      </c>
      <c r="D120" s="7"/>
      <c r="E120" s="7"/>
      <c r="F120" s="7"/>
      <c r="G120" s="7"/>
      <c r="H120" s="7"/>
      <c r="I120" s="7"/>
      <c r="J120" s="8"/>
      <c r="K120" s="28" t="s">
        <v>345</v>
      </c>
      <c r="L120" s="7"/>
      <c r="M120" s="7"/>
      <c r="N120" s="7"/>
      <c r="O120" s="7"/>
      <c r="P120" s="7"/>
      <c r="Q120" s="7"/>
      <c r="R120" s="8"/>
      <c r="T120" s="29" t="s">
        <v>343</v>
      </c>
      <c r="U120" s="7"/>
      <c r="V120" s="7"/>
      <c r="W120" s="7"/>
      <c r="X120" s="7"/>
      <c r="Y120" s="7"/>
      <c r="Z120" s="8"/>
      <c r="AA120" s="29" t="s">
        <v>345</v>
      </c>
      <c r="AB120" s="7"/>
      <c r="AC120" s="7"/>
      <c r="AD120" s="7"/>
      <c r="AE120" s="7"/>
      <c r="AF120" s="7"/>
      <c r="AG120" s="8"/>
    </row>
    <row r="121" ht="21.75" customHeight="1">
      <c r="A121" s="30"/>
      <c r="B121" s="30"/>
      <c r="C121" s="31" t="s">
        <v>45</v>
      </c>
      <c r="D121" s="32" t="s">
        <v>43</v>
      </c>
      <c r="E121" s="7"/>
      <c r="F121" s="7"/>
      <c r="G121" s="7"/>
      <c r="H121" s="7"/>
      <c r="I121" s="8"/>
      <c r="J121" s="17" t="str">
        <f>IF(D121="","限8字",IF(LENB(D121)/2&lt;=8,"OK","超過"))</f>
        <v>限8字</v>
      </c>
      <c r="K121" s="31" t="s">
        <v>45</v>
      </c>
      <c r="L121" s="32" t="s">
        <v>43</v>
      </c>
      <c r="M121" s="7"/>
      <c r="N121" s="7"/>
      <c r="O121" s="7"/>
      <c r="P121" s="7"/>
      <c r="Q121" s="8"/>
      <c r="R121" s="17" t="str">
        <f>IF(L121="","限8字",IF(LENB(L121)/2&lt;=8,"OK","超過"))</f>
        <v>限8字</v>
      </c>
      <c r="T121" s="33"/>
      <c r="U121" s="33"/>
      <c r="V121" s="33"/>
      <c r="W121" s="33"/>
      <c r="X121" s="33"/>
      <c r="Y121" s="33"/>
      <c r="Z121" s="33"/>
      <c r="AA121" s="33"/>
      <c r="AB121" s="33"/>
      <c r="AC121" s="33"/>
      <c r="AD121" s="33"/>
      <c r="AE121" s="33"/>
      <c r="AF121" s="33"/>
      <c r="AG121" s="33"/>
    </row>
    <row r="122" ht="31.5" customHeight="1">
      <c r="A122" s="30"/>
      <c r="B122" s="30"/>
      <c r="C122" s="34" t="s">
        <v>1674</v>
      </c>
      <c r="D122" s="32" t="s">
        <v>43</v>
      </c>
      <c r="E122" s="7"/>
      <c r="F122" s="7"/>
      <c r="G122" s="7"/>
      <c r="H122" s="7"/>
      <c r="I122" s="8"/>
      <c r="J122" s="17" t="str">
        <f>IF(D122="","待填","OK")</f>
        <v>待填</v>
      </c>
      <c r="K122" s="34" t="s">
        <v>1675</v>
      </c>
      <c r="L122" s="32" t="s">
        <v>43</v>
      </c>
      <c r="M122" s="7"/>
      <c r="N122" s="7"/>
      <c r="O122" s="7"/>
      <c r="P122" s="7"/>
      <c r="Q122" s="8"/>
      <c r="R122" s="17" t="str">
        <f>IF(L122="","待填","OK")</f>
        <v>待填</v>
      </c>
      <c r="T122" s="33"/>
      <c r="U122" s="33"/>
      <c r="V122" s="33"/>
      <c r="W122" s="33"/>
      <c r="X122" s="33"/>
      <c r="Y122" s="33"/>
      <c r="Z122" s="33"/>
      <c r="AA122" s="33"/>
      <c r="AB122" s="33"/>
      <c r="AC122" s="33"/>
      <c r="AD122" s="33"/>
      <c r="AE122" s="33"/>
      <c r="AF122" s="33"/>
      <c r="AG122" s="33"/>
    </row>
    <row r="123" ht="31.5" customHeight="1">
      <c r="A123" s="30"/>
      <c r="B123" s="30"/>
      <c r="C123" s="34" t="s">
        <v>1676</v>
      </c>
      <c r="D123" s="6" t="s">
        <v>43</v>
      </c>
      <c r="E123" s="7"/>
      <c r="F123" s="7"/>
      <c r="G123" s="7"/>
      <c r="H123" s="7"/>
      <c r="I123" s="8"/>
      <c r="J123" s="17" t="str">
        <f>IF(D123="","待填",IF(ISNUMBER(SEARCH(".",D123)),"OK","記得加副檔名"))</f>
        <v>待填</v>
      </c>
      <c r="K123" s="34" t="s">
        <v>1677</v>
      </c>
      <c r="L123" s="6" t="s">
        <v>43</v>
      </c>
      <c r="M123" s="7"/>
      <c r="N123" s="7"/>
      <c r="O123" s="7"/>
      <c r="P123" s="7"/>
      <c r="Q123" s="8"/>
      <c r="R123" s="17" t="str">
        <f>IF(L123="","待填",IF(ISNUMBER(SEARCH(".",L123)),"OK","記得加副檔名"))</f>
        <v>待填</v>
      </c>
      <c r="T123" s="33"/>
      <c r="U123" s="33"/>
      <c r="V123" s="33"/>
      <c r="W123" s="33"/>
      <c r="X123" s="33"/>
      <c r="Y123" s="33"/>
      <c r="Z123" s="33"/>
      <c r="AA123" s="33"/>
      <c r="AB123" s="33"/>
      <c r="AC123" s="33"/>
      <c r="AD123" s="33"/>
      <c r="AE123" s="33"/>
      <c r="AF123" s="33"/>
      <c r="AG123" s="33"/>
    </row>
    <row r="124" ht="21.75" customHeight="1">
      <c r="A124" s="30"/>
      <c r="B124" s="30"/>
      <c r="C124" s="31" t="s">
        <v>77</v>
      </c>
      <c r="D124" s="32" t="s">
        <v>43</v>
      </c>
      <c r="E124" s="7"/>
      <c r="F124" s="7"/>
      <c r="G124" s="7"/>
      <c r="H124" s="7"/>
      <c r="I124" s="8"/>
      <c r="J124" s="17" t="str">
        <f>IF(D124="","限12字",IF(LENB(D124)/2&lt;=12,"OK","超過"))</f>
        <v>限12字</v>
      </c>
      <c r="K124" s="31" t="s">
        <v>80</v>
      </c>
      <c r="L124" s="32" t="s">
        <v>43</v>
      </c>
      <c r="M124" s="7"/>
      <c r="N124" s="7"/>
      <c r="O124" s="7"/>
      <c r="P124" s="7"/>
      <c r="Q124" s="8"/>
      <c r="R124" s="17" t="str">
        <f>IF(L124="","限16字",IF(LENB(L124)/2&lt;=16,"OK","超過"))</f>
        <v>限16字</v>
      </c>
      <c r="T124" s="33"/>
      <c r="U124" s="33"/>
      <c r="V124" s="33"/>
      <c r="W124" s="33"/>
      <c r="X124" s="33"/>
      <c r="Y124" s="33"/>
      <c r="Z124" s="33"/>
      <c r="AA124" s="33"/>
      <c r="AB124" s="33"/>
      <c r="AC124" s="33"/>
      <c r="AD124" s="33"/>
      <c r="AE124" s="33"/>
      <c r="AF124" s="33"/>
      <c r="AG124" s="33"/>
    </row>
    <row r="125" ht="21.75" customHeight="1">
      <c r="A125" s="35"/>
      <c r="B125" s="35"/>
      <c r="C125" s="31" t="s">
        <v>176</v>
      </c>
      <c r="D125" s="32" t="s">
        <v>43</v>
      </c>
      <c r="E125" s="7"/>
      <c r="F125" s="7"/>
      <c r="G125" s="7"/>
      <c r="H125" s="7"/>
      <c r="I125" s="8"/>
      <c r="J125" s="17" t="str">
        <f>IF(D125="","限5字",IF(LENB(D125)/2&lt;=5,"OK","超過"))</f>
        <v>限5字</v>
      </c>
      <c r="K125" s="31" t="s">
        <v>176</v>
      </c>
      <c r="L125" s="32" t="s">
        <v>43</v>
      </c>
      <c r="M125" s="7"/>
      <c r="N125" s="7"/>
      <c r="O125" s="7"/>
      <c r="P125" s="7"/>
      <c r="Q125" s="8"/>
      <c r="R125" s="17" t="str">
        <f>IF(L125="","限5字",IF(LENB(L125)/2&lt;=5,"OK","超過"))</f>
        <v>限5字</v>
      </c>
      <c r="T125" s="33"/>
      <c r="U125" s="33"/>
      <c r="V125" s="33"/>
      <c r="W125" s="33"/>
      <c r="X125" s="33"/>
      <c r="Y125" s="33"/>
      <c r="Z125" s="33"/>
      <c r="AA125" s="33"/>
      <c r="AB125" s="33"/>
      <c r="AC125" s="33"/>
      <c r="AD125" s="33"/>
      <c r="AE125" s="33"/>
      <c r="AF125" s="33"/>
      <c r="AG125" s="33"/>
    </row>
    <row r="126" ht="15.75" customHeight="1"/>
    <row r="127" ht="22.5" customHeight="1">
      <c r="A127" s="27" t="s">
        <v>340</v>
      </c>
      <c r="B127" s="27" t="s">
        <v>1678</v>
      </c>
      <c r="C127" s="28" t="s">
        <v>343</v>
      </c>
      <c r="D127" s="7"/>
      <c r="E127" s="7"/>
      <c r="F127" s="7"/>
      <c r="G127" s="7"/>
      <c r="H127" s="7"/>
      <c r="I127" s="7"/>
      <c r="J127" s="8"/>
      <c r="K127" s="28" t="s">
        <v>345</v>
      </c>
      <c r="L127" s="7"/>
      <c r="M127" s="7"/>
      <c r="N127" s="7"/>
      <c r="O127" s="7"/>
      <c r="P127" s="7"/>
      <c r="Q127" s="7"/>
      <c r="R127" s="8"/>
      <c r="T127" s="29" t="s">
        <v>343</v>
      </c>
      <c r="U127" s="7"/>
      <c r="V127" s="7"/>
      <c r="W127" s="7"/>
      <c r="X127" s="7"/>
      <c r="Y127" s="7"/>
      <c r="Z127" s="8"/>
      <c r="AA127" s="29" t="s">
        <v>345</v>
      </c>
      <c r="AB127" s="7"/>
      <c r="AC127" s="7"/>
      <c r="AD127" s="7"/>
      <c r="AE127" s="7"/>
      <c r="AF127" s="7"/>
      <c r="AG127" s="8"/>
    </row>
    <row r="128" ht="21.75" customHeight="1">
      <c r="A128" s="30"/>
      <c r="B128" s="30"/>
      <c r="C128" s="31" t="s">
        <v>45</v>
      </c>
      <c r="D128" s="32" t="s">
        <v>43</v>
      </c>
      <c r="E128" s="7"/>
      <c r="F128" s="7"/>
      <c r="G128" s="7"/>
      <c r="H128" s="7"/>
      <c r="I128" s="8"/>
      <c r="J128" s="17" t="str">
        <f>IF(D128="","限8字",IF(LENB(D128)/2&lt;=8,"OK","超過"))</f>
        <v>限8字</v>
      </c>
      <c r="K128" s="31" t="s">
        <v>45</v>
      </c>
      <c r="L128" s="32" t="s">
        <v>43</v>
      </c>
      <c r="M128" s="7"/>
      <c r="N128" s="7"/>
      <c r="O128" s="7"/>
      <c r="P128" s="7"/>
      <c r="Q128" s="8"/>
      <c r="R128" s="17" t="str">
        <f>IF(L128="","限8字",IF(LENB(L128)/2&lt;=8,"OK","超過"))</f>
        <v>限8字</v>
      </c>
      <c r="T128" s="33"/>
      <c r="U128" s="33"/>
      <c r="V128" s="33"/>
      <c r="W128" s="33"/>
      <c r="X128" s="33"/>
      <c r="Y128" s="33"/>
      <c r="Z128" s="33"/>
      <c r="AA128" s="33"/>
      <c r="AB128" s="33"/>
      <c r="AC128" s="33"/>
      <c r="AD128" s="33"/>
      <c r="AE128" s="33"/>
      <c r="AF128" s="33"/>
      <c r="AG128" s="33"/>
    </row>
    <row r="129" ht="33.75" customHeight="1">
      <c r="A129" s="30"/>
      <c r="B129" s="30"/>
      <c r="C129" s="34" t="s">
        <v>1679</v>
      </c>
      <c r="D129" s="32" t="s">
        <v>43</v>
      </c>
      <c r="E129" s="7"/>
      <c r="F129" s="7"/>
      <c r="G129" s="7"/>
      <c r="H129" s="7"/>
      <c r="I129" s="8"/>
      <c r="J129" s="17" t="str">
        <f>IF(D129="","待填","OK")</f>
        <v>待填</v>
      </c>
      <c r="K129" s="34" t="s">
        <v>1680</v>
      </c>
      <c r="L129" s="32" t="s">
        <v>43</v>
      </c>
      <c r="M129" s="7"/>
      <c r="N129" s="7"/>
      <c r="O129" s="7"/>
      <c r="P129" s="7"/>
      <c r="Q129" s="8"/>
      <c r="R129" s="17" t="str">
        <f>IF(L129="","待填","OK")</f>
        <v>待填</v>
      </c>
      <c r="T129" s="33"/>
      <c r="U129" s="33"/>
      <c r="V129" s="33"/>
      <c r="W129" s="33"/>
      <c r="X129" s="33"/>
      <c r="Y129" s="33"/>
      <c r="Z129" s="33"/>
      <c r="AA129" s="33"/>
      <c r="AB129" s="33"/>
      <c r="AC129" s="33"/>
      <c r="AD129" s="33"/>
      <c r="AE129" s="33"/>
      <c r="AF129" s="33"/>
      <c r="AG129" s="33"/>
    </row>
    <row r="130" ht="33.75" customHeight="1">
      <c r="A130" s="30"/>
      <c r="B130" s="30"/>
      <c r="C130" s="34" t="s">
        <v>1681</v>
      </c>
      <c r="D130" s="6" t="s">
        <v>43</v>
      </c>
      <c r="E130" s="7"/>
      <c r="F130" s="7"/>
      <c r="G130" s="7"/>
      <c r="H130" s="7"/>
      <c r="I130" s="8"/>
      <c r="J130" s="17" t="str">
        <f>IF(D130="","待填",IF(ISNUMBER(SEARCH(".",D130)),"OK","記得加副檔名"))</f>
        <v>待填</v>
      </c>
      <c r="K130" s="34" t="s">
        <v>1682</v>
      </c>
      <c r="L130" s="6" t="s">
        <v>43</v>
      </c>
      <c r="M130" s="7"/>
      <c r="N130" s="7"/>
      <c r="O130" s="7"/>
      <c r="P130" s="7"/>
      <c r="Q130" s="8"/>
      <c r="R130" s="17" t="str">
        <f>IF(L130="","待填",IF(ISNUMBER(SEARCH(".",L130)),"OK","記得加副檔名"))</f>
        <v>待填</v>
      </c>
      <c r="T130" s="33"/>
      <c r="U130" s="33"/>
      <c r="V130" s="33"/>
      <c r="W130" s="33"/>
      <c r="X130" s="33"/>
      <c r="Y130" s="33"/>
      <c r="Z130" s="33"/>
      <c r="AA130" s="33"/>
      <c r="AB130" s="33"/>
      <c r="AC130" s="33"/>
      <c r="AD130" s="33"/>
      <c r="AE130" s="33"/>
      <c r="AF130" s="33"/>
      <c r="AG130" s="33"/>
    </row>
    <row r="131" ht="21.75" customHeight="1">
      <c r="A131" s="30"/>
      <c r="B131" s="30"/>
      <c r="C131" s="31" t="s">
        <v>77</v>
      </c>
      <c r="D131" s="32" t="s">
        <v>43</v>
      </c>
      <c r="E131" s="7"/>
      <c r="F131" s="7"/>
      <c r="G131" s="7"/>
      <c r="H131" s="7"/>
      <c r="I131" s="8"/>
      <c r="J131" s="17" t="str">
        <f>IF(D131="","限12字",IF(LENB(D131)/2&lt;=12,"OK","超過"))</f>
        <v>限12字</v>
      </c>
      <c r="K131" s="31" t="s">
        <v>77</v>
      </c>
      <c r="L131" s="32" t="s">
        <v>43</v>
      </c>
      <c r="M131" s="7"/>
      <c r="N131" s="7"/>
      <c r="O131" s="7"/>
      <c r="P131" s="7"/>
      <c r="Q131" s="8"/>
      <c r="R131" s="17" t="str">
        <f>IF(L131="","限12字",IF(LENB(L131)/2&lt;=12,"OK","超過"))</f>
        <v>限12字</v>
      </c>
      <c r="T131" s="33"/>
      <c r="U131" s="33"/>
      <c r="V131" s="33"/>
      <c r="W131" s="33"/>
      <c r="X131" s="33"/>
      <c r="Y131" s="33"/>
      <c r="Z131" s="33"/>
      <c r="AA131" s="33"/>
      <c r="AB131" s="33"/>
      <c r="AC131" s="33"/>
      <c r="AD131" s="33"/>
      <c r="AE131" s="33"/>
      <c r="AF131" s="33"/>
      <c r="AG131" s="33"/>
    </row>
    <row r="132" ht="21.75" customHeight="1">
      <c r="A132" s="35"/>
      <c r="B132" s="35"/>
      <c r="C132" s="31" t="s">
        <v>80</v>
      </c>
      <c r="D132" s="32" t="s">
        <v>43</v>
      </c>
      <c r="E132" s="7"/>
      <c r="F132" s="7"/>
      <c r="G132" s="7"/>
      <c r="H132" s="7"/>
      <c r="I132" s="8"/>
      <c r="J132" s="17" t="str">
        <f>IF(D132="","限16字",IF(LENB(D132)/2&lt;=16,"OK","超過"))</f>
        <v>限16字</v>
      </c>
      <c r="K132" s="36" t="s">
        <v>43</v>
      </c>
      <c r="L132" s="39" t="s">
        <v>43</v>
      </c>
      <c r="M132" s="7"/>
      <c r="N132" s="7"/>
      <c r="O132" s="7"/>
      <c r="P132" s="7"/>
      <c r="Q132" s="8"/>
      <c r="R132" s="36" t="s">
        <v>43</v>
      </c>
      <c r="T132" s="33"/>
      <c r="U132" s="33"/>
      <c r="V132" s="33"/>
      <c r="W132" s="33"/>
      <c r="X132" s="33"/>
      <c r="Y132" s="33"/>
      <c r="Z132" s="33"/>
      <c r="AA132" s="33"/>
      <c r="AB132" s="33"/>
      <c r="AC132" s="33"/>
      <c r="AD132" s="33"/>
      <c r="AE132" s="33"/>
      <c r="AF132" s="33"/>
      <c r="AG132" s="33"/>
    </row>
    <row r="133" ht="15.75" customHeight="1"/>
    <row r="134" ht="22.5" customHeight="1">
      <c r="A134" s="27" t="s">
        <v>340</v>
      </c>
      <c r="B134" s="27" t="s">
        <v>1683</v>
      </c>
      <c r="C134" s="28" t="s">
        <v>343</v>
      </c>
      <c r="D134" s="7"/>
      <c r="E134" s="7"/>
      <c r="F134" s="7"/>
      <c r="G134" s="7"/>
      <c r="H134" s="7"/>
      <c r="I134" s="7"/>
      <c r="J134" s="8"/>
      <c r="K134" s="28" t="s">
        <v>345</v>
      </c>
      <c r="L134" s="7"/>
      <c r="M134" s="7"/>
      <c r="N134" s="7"/>
      <c r="O134" s="7"/>
      <c r="P134" s="7"/>
      <c r="Q134" s="7"/>
      <c r="R134" s="8"/>
      <c r="T134" s="29" t="s">
        <v>343</v>
      </c>
      <c r="U134" s="7"/>
      <c r="V134" s="7"/>
      <c r="W134" s="7"/>
      <c r="X134" s="7"/>
      <c r="Y134" s="7"/>
      <c r="Z134" s="8"/>
      <c r="AA134" s="29" t="s">
        <v>345</v>
      </c>
      <c r="AB134" s="7"/>
      <c r="AC134" s="7"/>
      <c r="AD134" s="7"/>
      <c r="AE134" s="7"/>
      <c r="AF134" s="7"/>
      <c r="AG134" s="8"/>
    </row>
    <row r="135" ht="21.75" customHeight="1">
      <c r="A135" s="30"/>
      <c r="B135" s="30"/>
      <c r="C135" s="31" t="s">
        <v>45</v>
      </c>
      <c r="D135" s="32" t="s">
        <v>43</v>
      </c>
      <c r="E135" s="7"/>
      <c r="F135" s="7"/>
      <c r="G135" s="7"/>
      <c r="H135" s="7"/>
      <c r="I135" s="8"/>
      <c r="J135" s="17" t="str">
        <f>IF(D135="","限8字",IF(LENB(D135)/2&lt;=8,"OK","超過"))</f>
        <v>限8字</v>
      </c>
      <c r="K135" s="31" t="s">
        <v>45</v>
      </c>
      <c r="L135" s="32" t="s">
        <v>43</v>
      </c>
      <c r="M135" s="7"/>
      <c r="N135" s="7"/>
      <c r="O135" s="7"/>
      <c r="P135" s="7"/>
      <c r="Q135" s="8"/>
      <c r="R135" s="17" t="str">
        <f>IF(L135="","限8字",IF(LENB(L135)/2&lt;=8,"OK","超過"))</f>
        <v>限8字</v>
      </c>
      <c r="T135" s="33"/>
      <c r="U135" s="33"/>
      <c r="V135" s="33"/>
      <c r="W135" s="33"/>
      <c r="X135" s="33"/>
      <c r="Y135" s="33"/>
      <c r="Z135" s="33"/>
      <c r="AA135" s="33"/>
      <c r="AB135" s="33"/>
      <c r="AC135" s="33"/>
      <c r="AD135" s="33"/>
      <c r="AE135" s="33"/>
      <c r="AF135" s="33"/>
      <c r="AG135" s="33"/>
    </row>
    <row r="136" ht="21.75" customHeight="1">
      <c r="A136" s="30"/>
      <c r="B136" s="30"/>
      <c r="C136" s="34" t="s">
        <v>1684</v>
      </c>
      <c r="D136" s="32" t="s">
        <v>43</v>
      </c>
      <c r="E136" s="7"/>
      <c r="F136" s="7"/>
      <c r="G136" s="7"/>
      <c r="H136" s="7"/>
      <c r="I136" s="8"/>
      <c r="J136" s="17" t="str">
        <f>IF(D136="","待填","OK")</f>
        <v>待填</v>
      </c>
      <c r="K136" s="34" t="s">
        <v>1685</v>
      </c>
      <c r="L136" s="32" t="s">
        <v>43</v>
      </c>
      <c r="M136" s="7"/>
      <c r="N136" s="7"/>
      <c r="O136" s="7"/>
      <c r="P136" s="7"/>
      <c r="Q136" s="8"/>
      <c r="R136" s="17" t="str">
        <f>IF(L136="","待填","OK")</f>
        <v>待填</v>
      </c>
      <c r="T136" s="33"/>
      <c r="U136" s="33"/>
      <c r="V136" s="33"/>
      <c r="W136" s="33"/>
      <c r="X136" s="33"/>
      <c r="Y136" s="33"/>
      <c r="Z136" s="33"/>
      <c r="AA136" s="33"/>
      <c r="AB136" s="33"/>
      <c r="AC136" s="33"/>
      <c r="AD136" s="33"/>
      <c r="AE136" s="33"/>
      <c r="AF136" s="33"/>
      <c r="AG136" s="33"/>
    </row>
    <row r="137" ht="21.75" customHeight="1">
      <c r="A137" s="30"/>
      <c r="B137" s="30"/>
      <c r="C137" s="34" t="s">
        <v>1686</v>
      </c>
      <c r="D137" s="6" t="s">
        <v>43</v>
      </c>
      <c r="E137" s="7"/>
      <c r="F137" s="7"/>
      <c r="G137" s="7"/>
      <c r="H137" s="7"/>
      <c r="I137" s="8"/>
      <c r="J137" s="17" t="str">
        <f>IF(D137="","待填",IF(ISNUMBER(SEARCH(".",D137)),"OK","記得加副檔名"))</f>
        <v>待填</v>
      </c>
      <c r="K137" s="34" t="s">
        <v>1687</v>
      </c>
      <c r="L137" s="6" t="s">
        <v>43</v>
      </c>
      <c r="M137" s="7"/>
      <c r="N137" s="7"/>
      <c r="O137" s="7"/>
      <c r="P137" s="7"/>
      <c r="Q137" s="8"/>
      <c r="R137" s="17" t="str">
        <f>IF(L137="","待填",IF(ISNUMBER(SEARCH(".",L137)),"OK","記得加副檔名"))</f>
        <v>待填</v>
      </c>
      <c r="T137" s="33"/>
      <c r="U137" s="33"/>
      <c r="V137" s="33"/>
      <c r="W137" s="33"/>
      <c r="X137" s="33"/>
      <c r="Y137" s="33"/>
      <c r="Z137" s="33"/>
      <c r="AA137" s="33"/>
      <c r="AB137" s="33"/>
      <c r="AC137" s="33"/>
      <c r="AD137" s="33"/>
      <c r="AE137" s="33"/>
      <c r="AF137" s="33"/>
      <c r="AG137" s="33"/>
    </row>
    <row r="138" ht="21.75" customHeight="1">
      <c r="A138" s="30"/>
      <c r="B138" s="30"/>
      <c r="C138" s="31" t="s">
        <v>80</v>
      </c>
      <c r="D138" s="32" t="s">
        <v>43</v>
      </c>
      <c r="E138" s="7"/>
      <c r="F138" s="7"/>
      <c r="G138" s="7"/>
      <c r="H138" s="7"/>
      <c r="I138" s="8"/>
      <c r="J138" s="17" t="str">
        <f>IF(D138="","限16字",IF(LENB(D138)/2&lt;=16,"OK","超過"))</f>
        <v>限16字</v>
      </c>
      <c r="K138" s="31" t="s">
        <v>77</v>
      </c>
      <c r="L138" s="32" t="s">
        <v>43</v>
      </c>
      <c r="M138" s="7"/>
      <c r="N138" s="7"/>
      <c r="O138" s="7"/>
      <c r="P138" s="7"/>
      <c r="Q138" s="8"/>
      <c r="R138" s="17" t="str">
        <f t="shared" ref="R138:R139" si="12">IF(L138="","限6字",IF(LENB(L138)/2&lt;=6,"OK","超過"))</f>
        <v>限6字</v>
      </c>
      <c r="T138" s="33"/>
      <c r="U138" s="33"/>
      <c r="V138" s="33"/>
      <c r="W138" s="33"/>
      <c r="X138" s="33"/>
      <c r="Y138" s="33"/>
      <c r="Z138" s="33"/>
      <c r="AA138" s="33"/>
      <c r="AB138" s="33"/>
      <c r="AC138" s="33"/>
      <c r="AD138" s="33"/>
      <c r="AE138" s="33"/>
      <c r="AF138" s="33"/>
      <c r="AG138" s="33"/>
    </row>
    <row r="139" ht="21.75" customHeight="1">
      <c r="A139" s="30"/>
      <c r="B139" s="30"/>
      <c r="C139" s="36" t="s">
        <v>43</v>
      </c>
      <c r="D139" s="39" t="s">
        <v>43</v>
      </c>
      <c r="E139" s="7"/>
      <c r="F139" s="7"/>
      <c r="G139" s="7"/>
      <c r="H139" s="7"/>
      <c r="I139" s="8"/>
      <c r="J139" s="36" t="s">
        <v>43</v>
      </c>
      <c r="K139" s="31" t="s">
        <v>77</v>
      </c>
      <c r="L139" s="32" t="s">
        <v>43</v>
      </c>
      <c r="M139" s="7"/>
      <c r="N139" s="7"/>
      <c r="O139" s="7"/>
      <c r="P139" s="7"/>
      <c r="Q139" s="8"/>
      <c r="R139" s="17" t="str">
        <f t="shared" si="12"/>
        <v>限6字</v>
      </c>
      <c r="T139" s="33"/>
      <c r="U139" s="33"/>
      <c r="V139" s="33"/>
      <c r="W139" s="33"/>
      <c r="X139" s="33"/>
      <c r="Y139" s="33"/>
      <c r="Z139" s="33"/>
      <c r="AA139" s="33"/>
      <c r="AB139" s="33"/>
      <c r="AC139" s="33"/>
      <c r="AD139" s="33"/>
      <c r="AE139" s="33"/>
      <c r="AF139" s="33"/>
      <c r="AG139" s="33"/>
    </row>
    <row r="140" ht="21.75" customHeight="1">
      <c r="A140" s="35"/>
      <c r="B140" s="35"/>
      <c r="C140" s="36" t="s">
        <v>43</v>
      </c>
      <c r="D140" s="39" t="s">
        <v>43</v>
      </c>
      <c r="E140" s="7"/>
      <c r="F140" s="7"/>
      <c r="G140" s="7"/>
      <c r="H140" s="7"/>
      <c r="I140" s="8"/>
      <c r="J140" s="36"/>
      <c r="K140" s="31" t="s">
        <v>80</v>
      </c>
      <c r="L140" s="32" t="s">
        <v>43</v>
      </c>
      <c r="M140" s="7"/>
      <c r="N140" s="7"/>
      <c r="O140" s="7"/>
      <c r="P140" s="7"/>
      <c r="Q140" s="8"/>
      <c r="R140" s="17" t="str">
        <f>IF(L140="","限8字",IF(LENB(L140)/2&lt;=8,"OK","超過"))</f>
        <v>限8字</v>
      </c>
      <c r="T140" s="33"/>
      <c r="U140" s="33"/>
      <c r="V140" s="33"/>
      <c r="W140" s="33"/>
      <c r="X140" s="33"/>
      <c r="Y140" s="33"/>
      <c r="Z140" s="33"/>
      <c r="AA140" s="33"/>
      <c r="AB140" s="33"/>
      <c r="AC140" s="33"/>
      <c r="AD140" s="33"/>
      <c r="AE140" s="33"/>
      <c r="AF140" s="33"/>
      <c r="AG140" s="33"/>
    </row>
    <row r="141" ht="15.75" customHeight="1"/>
    <row r="142" ht="22.5" customHeight="1">
      <c r="A142" s="27" t="s">
        <v>340</v>
      </c>
      <c r="B142" s="27" t="s">
        <v>1688</v>
      </c>
      <c r="C142" s="28" t="s">
        <v>343</v>
      </c>
      <c r="D142" s="7"/>
      <c r="E142" s="7"/>
      <c r="F142" s="7"/>
      <c r="G142" s="7"/>
      <c r="H142" s="7"/>
      <c r="I142" s="7"/>
      <c r="J142" s="8"/>
      <c r="K142" s="28" t="s">
        <v>345</v>
      </c>
      <c r="L142" s="7"/>
      <c r="M142" s="7"/>
      <c r="N142" s="7"/>
      <c r="O142" s="7"/>
      <c r="P142" s="7"/>
      <c r="Q142" s="7"/>
      <c r="R142" s="8"/>
      <c r="T142" s="29" t="s">
        <v>343</v>
      </c>
      <c r="U142" s="7"/>
      <c r="V142" s="7"/>
      <c r="W142" s="7"/>
      <c r="X142" s="7"/>
      <c r="Y142" s="7"/>
      <c r="Z142" s="8"/>
      <c r="AA142" s="29" t="s">
        <v>345</v>
      </c>
      <c r="AB142" s="7"/>
      <c r="AC142" s="7"/>
      <c r="AD142" s="7"/>
      <c r="AE142" s="7"/>
      <c r="AF142" s="7"/>
      <c r="AG142" s="8"/>
    </row>
    <row r="143" ht="21.75" customHeight="1">
      <c r="A143" s="30"/>
      <c r="B143" s="30"/>
      <c r="C143" s="31" t="s">
        <v>45</v>
      </c>
      <c r="D143" s="32" t="s">
        <v>43</v>
      </c>
      <c r="E143" s="7"/>
      <c r="F143" s="7"/>
      <c r="G143" s="7"/>
      <c r="H143" s="7"/>
      <c r="I143" s="8"/>
      <c r="J143" s="17" t="str">
        <f>IF(D143="","限8字",IF(LENB(D143)/2&lt;=8,"OK","超過"))</f>
        <v>限8字</v>
      </c>
      <c r="K143" s="31" t="s">
        <v>45</v>
      </c>
      <c r="L143" s="32" t="s">
        <v>43</v>
      </c>
      <c r="M143" s="7"/>
      <c r="N143" s="7"/>
      <c r="O143" s="7"/>
      <c r="P143" s="7"/>
      <c r="Q143" s="8"/>
      <c r="R143" s="17" t="str">
        <f>IF(L143="","限8字",IF(LENB(L143)/2&lt;=8,"OK","超過"))</f>
        <v>限8字</v>
      </c>
      <c r="T143" s="33"/>
      <c r="U143" s="33"/>
      <c r="V143" s="33"/>
      <c r="W143" s="33"/>
      <c r="X143" s="33"/>
      <c r="Y143" s="33"/>
      <c r="Z143" s="33"/>
      <c r="AA143" s="33"/>
      <c r="AB143" s="33"/>
      <c r="AC143" s="33"/>
      <c r="AD143" s="33"/>
      <c r="AE143" s="33"/>
      <c r="AF143" s="33"/>
      <c r="AG143" s="33"/>
    </row>
    <row r="144" ht="21.75" customHeight="1">
      <c r="A144" s="30"/>
      <c r="B144" s="30"/>
      <c r="C144" s="34" t="s">
        <v>1689</v>
      </c>
      <c r="D144" s="32" t="s">
        <v>43</v>
      </c>
      <c r="E144" s="7"/>
      <c r="F144" s="7"/>
      <c r="G144" s="7"/>
      <c r="H144" s="7"/>
      <c r="I144" s="8"/>
      <c r="J144" s="17" t="str">
        <f>IF(D144="","待填","OK")</f>
        <v>待填</v>
      </c>
      <c r="K144" s="34" t="s">
        <v>1690</v>
      </c>
      <c r="L144" s="32" t="s">
        <v>43</v>
      </c>
      <c r="M144" s="7"/>
      <c r="N144" s="7"/>
      <c r="O144" s="7"/>
      <c r="P144" s="7"/>
      <c r="Q144" s="8"/>
      <c r="R144" s="17" t="str">
        <f>IF(L144="","待填","OK")</f>
        <v>待填</v>
      </c>
      <c r="T144" s="33"/>
      <c r="U144" s="33"/>
      <c r="V144" s="33"/>
      <c r="W144" s="33"/>
      <c r="X144" s="33"/>
      <c r="Y144" s="33"/>
      <c r="Z144" s="33"/>
      <c r="AA144" s="33"/>
      <c r="AB144" s="33"/>
      <c r="AC144" s="33"/>
      <c r="AD144" s="33"/>
      <c r="AE144" s="33"/>
      <c r="AF144" s="33"/>
      <c r="AG144" s="33"/>
    </row>
    <row r="145" ht="21.75" customHeight="1">
      <c r="A145" s="30"/>
      <c r="B145" s="30"/>
      <c r="C145" s="31" t="s">
        <v>176</v>
      </c>
      <c r="D145" s="32" t="s">
        <v>43</v>
      </c>
      <c r="E145" s="7"/>
      <c r="F145" s="7"/>
      <c r="G145" s="7"/>
      <c r="H145" s="7"/>
      <c r="I145" s="8"/>
      <c r="J145" s="17" t="str">
        <f>IF(D145="","限5字",IF(LENB(D145)/2&lt;=5,"OK","超過"))</f>
        <v>限5字</v>
      </c>
      <c r="K145" s="34" t="s">
        <v>1691</v>
      </c>
      <c r="L145" s="6" t="s">
        <v>43</v>
      </c>
      <c r="M145" s="7"/>
      <c r="N145" s="7"/>
      <c r="O145" s="7"/>
      <c r="P145" s="7"/>
      <c r="Q145" s="8"/>
      <c r="R145" s="17" t="str">
        <f>IF(L145="","待填",IF(ISNUMBER(SEARCH(".",L145)),"OK","記得加副檔名"))</f>
        <v>待填</v>
      </c>
      <c r="T145" s="33"/>
      <c r="U145" s="33"/>
      <c r="V145" s="33"/>
      <c r="W145" s="33"/>
      <c r="X145" s="33"/>
      <c r="Y145" s="33"/>
      <c r="Z145" s="33"/>
      <c r="AA145" s="33"/>
      <c r="AB145" s="33"/>
      <c r="AC145" s="33"/>
      <c r="AD145" s="33"/>
      <c r="AE145" s="33"/>
      <c r="AF145" s="33"/>
      <c r="AG145" s="33"/>
    </row>
    <row r="146" ht="21.75" customHeight="1">
      <c r="A146" s="30"/>
      <c r="B146" s="30"/>
      <c r="C146" s="34" t="s">
        <v>1692</v>
      </c>
      <c r="D146" s="6" t="s">
        <v>43</v>
      </c>
      <c r="E146" s="7"/>
      <c r="F146" s="7"/>
      <c r="G146" s="7"/>
      <c r="H146" s="7"/>
      <c r="I146" s="8"/>
      <c r="J146" s="17" t="str">
        <f t="shared" ref="J146:J147" si="13">IF(D146="","限6字",IF(LENB(D146)/2&lt;=6,"OK","超過"))</f>
        <v>限6字</v>
      </c>
      <c r="K146" s="31" t="s">
        <v>77</v>
      </c>
      <c r="L146" s="32" t="s">
        <v>43</v>
      </c>
      <c r="M146" s="7"/>
      <c r="N146" s="7"/>
      <c r="O146" s="7"/>
      <c r="P146" s="7"/>
      <c r="Q146" s="8"/>
      <c r="R146" s="17" t="str">
        <f t="shared" ref="R146:R147" si="14">IF(L146="","限6字",IF(LENB(L146)/2&lt;=6,"OK","超過"))</f>
        <v>限6字</v>
      </c>
      <c r="T146" s="33"/>
      <c r="U146" s="33"/>
      <c r="V146" s="33"/>
      <c r="W146" s="33"/>
      <c r="X146" s="33"/>
      <c r="Y146" s="33"/>
      <c r="Z146" s="33"/>
      <c r="AA146" s="33"/>
      <c r="AB146" s="33"/>
      <c r="AC146" s="33"/>
      <c r="AD146" s="33"/>
      <c r="AE146" s="33"/>
      <c r="AF146" s="33"/>
      <c r="AG146" s="33"/>
    </row>
    <row r="147" ht="21.75" customHeight="1">
      <c r="A147" s="30"/>
      <c r="B147" s="30"/>
      <c r="C147" s="31" t="s">
        <v>77</v>
      </c>
      <c r="D147" s="32" t="s">
        <v>43</v>
      </c>
      <c r="E147" s="7"/>
      <c r="F147" s="7"/>
      <c r="G147" s="7"/>
      <c r="H147" s="7"/>
      <c r="I147" s="8"/>
      <c r="J147" s="17" t="str">
        <f t="shared" si="13"/>
        <v>限6字</v>
      </c>
      <c r="K147" s="31" t="s">
        <v>77</v>
      </c>
      <c r="L147" s="32" t="s">
        <v>43</v>
      </c>
      <c r="M147" s="7"/>
      <c r="N147" s="7"/>
      <c r="O147" s="7"/>
      <c r="P147" s="7"/>
      <c r="Q147" s="8"/>
      <c r="R147" s="17" t="str">
        <f t="shared" si="14"/>
        <v>限6字</v>
      </c>
      <c r="T147" s="33"/>
      <c r="U147" s="33"/>
      <c r="V147" s="33"/>
      <c r="W147" s="33"/>
      <c r="X147" s="33"/>
      <c r="Y147" s="33"/>
      <c r="Z147" s="33"/>
      <c r="AA147" s="33"/>
      <c r="AB147" s="33"/>
      <c r="AC147" s="33"/>
      <c r="AD147" s="33"/>
      <c r="AE147" s="33"/>
      <c r="AF147" s="33"/>
      <c r="AG147" s="33"/>
    </row>
    <row r="148" ht="21.75" customHeight="1">
      <c r="A148" s="30"/>
      <c r="B148" s="30"/>
      <c r="C148" s="31" t="s">
        <v>77</v>
      </c>
      <c r="D148" s="32" t="s">
        <v>43</v>
      </c>
      <c r="E148" s="7"/>
      <c r="F148" s="7"/>
      <c r="G148" s="7"/>
      <c r="H148" s="7"/>
      <c r="I148" s="8"/>
      <c r="J148" s="17" t="str">
        <f>IF(D148="","限8字",IF(LENB(D148)/2&lt;=8,"OK","超過"))</f>
        <v>限8字</v>
      </c>
      <c r="K148" s="31" t="s">
        <v>80</v>
      </c>
      <c r="L148" s="32" t="s">
        <v>43</v>
      </c>
      <c r="M148" s="7"/>
      <c r="N148" s="7"/>
      <c r="O148" s="7"/>
      <c r="P148" s="7"/>
      <c r="Q148" s="8"/>
      <c r="R148" s="17" t="str">
        <f>IF(L148="","限8字",IF(LENB(L148)/2&lt;=8,"OK","超過"))</f>
        <v>限8字</v>
      </c>
      <c r="T148" s="33"/>
      <c r="U148" s="33"/>
      <c r="V148" s="33"/>
      <c r="W148" s="33"/>
      <c r="X148" s="33"/>
      <c r="Y148" s="33"/>
      <c r="Z148" s="33"/>
      <c r="AA148" s="33"/>
      <c r="AB148" s="33"/>
      <c r="AC148" s="33"/>
      <c r="AD148" s="33"/>
      <c r="AE148" s="33"/>
      <c r="AF148" s="33"/>
      <c r="AG148" s="33"/>
    </row>
    <row r="149" ht="21.75" customHeight="1">
      <c r="A149" s="30"/>
      <c r="B149" s="30"/>
      <c r="C149" s="31" t="s">
        <v>80</v>
      </c>
      <c r="D149" s="32" t="s">
        <v>43</v>
      </c>
      <c r="E149" s="7"/>
      <c r="F149" s="7"/>
      <c r="G149" s="7"/>
      <c r="H149" s="7"/>
      <c r="I149" s="8"/>
      <c r="J149" s="17"/>
      <c r="K149" s="36" t="s">
        <v>43</v>
      </c>
      <c r="L149" s="39" t="s">
        <v>43</v>
      </c>
      <c r="M149" s="7"/>
      <c r="N149" s="7"/>
      <c r="O149" s="7"/>
      <c r="P149" s="7"/>
      <c r="Q149" s="8"/>
      <c r="R149" s="36"/>
      <c r="T149" s="33"/>
      <c r="U149" s="33"/>
      <c r="V149" s="33"/>
      <c r="W149" s="33"/>
      <c r="X149" s="33"/>
      <c r="Y149" s="33"/>
      <c r="Z149" s="33"/>
      <c r="AA149" s="33"/>
      <c r="AB149" s="33"/>
      <c r="AC149" s="33"/>
      <c r="AD149" s="33"/>
      <c r="AE149" s="33"/>
      <c r="AF149" s="33"/>
      <c r="AG149" s="33"/>
    </row>
    <row r="150" ht="21.75" customHeight="1">
      <c r="A150" s="35"/>
      <c r="B150" s="35"/>
      <c r="T150" s="33"/>
      <c r="U150" s="33"/>
      <c r="V150" s="33"/>
      <c r="W150" s="33"/>
      <c r="X150" s="33"/>
      <c r="Y150" s="33"/>
      <c r="Z150" s="33"/>
      <c r="AA150" s="33"/>
      <c r="AB150" s="33"/>
      <c r="AC150" s="33"/>
      <c r="AD150" s="33"/>
      <c r="AE150" s="33"/>
      <c r="AF150" s="33"/>
      <c r="AG150" s="33"/>
    </row>
    <row r="151" ht="15.75" customHeight="1"/>
    <row r="152" ht="22.5" customHeight="1">
      <c r="A152" s="27" t="s">
        <v>340</v>
      </c>
      <c r="B152" s="27" t="s">
        <v>1693</v>
      </c>
      <c r="C152" s="28" t="s">
        <v>343</v>
      </c>
      <c r="D152" s="7"/>
      <c r="E152" s="7"/>
      <c r="F152" s="7"/>
      <c r="G152" s="7"/>
      <c r="H152" s="7"/>
      <c r="I152" s="7"/>
      <c r="J152" s="8"/>
      <c r="K152" s="28" t="s">
        <v>345</v>
      </c>
      <c r="L152" s="7"/>
      <c r="M152" s="7"/>
      <c r="N152" s="7"/>
      <c r="O152" s="7"/>
      <c r="P152" s="7"/>
      <c r="Q152" s="7"/>
      <c r="R152" s="8"/>
      <c r="T152" s="29" t="s">
        <v>343</v>
      </c>
      <c r="U152" s="7"/>
      <c r="V152" s="7"/>
      <c r="W152" s="7"/>
      <c r="X152" s="7"/>
      <c r="Y152" s="7"/>
      <c r="Z152" s="8"/>
      <c r="AA152" s="29" t="s">
        <v>345</v>
      </c>
      <c r="AB152" s="7"/>
      <c r="AC152" s="7"/>
      <c r="AD152" s="7"/>
      <c r="AE152" s="7"/>
      <c r="AF152" s="7"/>
      <c r="AG152" s="8"/>
    </row>
    <row r="153" ht="21.75" customHeight="1">
      <c r="A153" s="30"/>
      <c r="B153" s="30"/>
      <c r="C153" s="31" t="s">
        <v>45</v>
      </c>
      <c r="D153" s="32" t="s">
        <v>43</v>
      </c>
      <c r="E153" s="7"/>
      <c r="F153" s="7"/>
      <c r="G153" s="7"/>
      <c r="H153" s="7"/>
      <c r="I153" s="8"/>
      <c r="J153" s="17" t="str">
        <f>IF(D153="","限8字",IF(LENB(D153)/2&lt;=8,"OK","超過"))</f>
        <v>限8字</v>
      </c>
      <c r="K153" s="36" t="s">
        <v>43</v>
      </c>
      <c r="L153" s="36"/>
      <c r="M153" s="36"/>
      <c r="N153" s="36"/>
      <c r="O153" s="36"/>
      <c r="P153" s="36"/>
      <c r="Q153" s="36"/>
      <c r="R153" s="36"/>
      <c r="T153" s="33"/>
      <c r="U153" s="33"/>
      <c r="V153" s="33"/>
      <c r="W153" s="33"/>
      <c r="X153" s="33"/>
      <c r="Y153" s="33"/>
      <c r="Z153" s="33"/>
      <c r="AA153" s="33"/>
      <c r="AB153" s="33"/>
      <c r="AC153" s="33"/>
      <c r="AD153" s="33"/>
      <c r="AE153" s="33"/>
      <c r="AF153" s="33"/>
      <c r="AG153" s="33"/>
    </row>
    <row r="154" ht="21.75" customHeight="1">
      <c r="A154" s="30"/>
      <c r="B154" s="30"/>
      <c r="C154" s="34" t="s">
        <v>1694</v>
      </c>
      <c r="D154" s="32" t="s">
        <v>43</v>
      </c>
      <c r="E154" s="7"/>
      <c r="F154" s="7"/>
      <c r="G154" s="7"/>
      <c r="H154" s="7"/>
      <c r="I154" s="8"/>
      <c r="J154" s="17" t="str">
        <f>IF(D154="","待填","OK")</f>
        <v>待填</v>
      </c>
      <c r="K154" s="36" t="s">
        <v>43</v>
      </c>
      <c r="L154" s="36"/>
      <c r="M154" s="36"/>
      <c r="N154" s="36"/>
      <c r="O154" s="36"/>
      <c r="P154" s="36"/>
      <c r="Q154" s="36"/>
      <c r="R154" s="36"/>
      <c r="T154" s="33"/>
      <c r="U154" s="33"/>
      <c r="V154" s="33"/>
      <c r="W154" s="33"/>
      <c r="X154" s="33"/>
      <c r="Y154" s="33"/>
      <c r="Z154" s="33"/>
      <c r="AA154" s="33"/>
      <c r="AB154" s="33"/>
      <c r="AC154" s="33"/>
      <c r="AD154" s="33"/>
      <c r="AE154" s="33"/>
      <c r="AF154" s="33"/>
      <c r="AG154" s="33"/>
    </row>
    <row r="155" ht="21.75" customHeight="1">
      <c r="A155" s="30"/>
      <c r="B155" s="30"/>
      <c r="C155" s="34" t="s">
        <v>1695</v>
      </c>
      <c r="D155" s="6" t="s">
        <v>43</v>
      </c>
      <c r="E155" s="7"/>
      <c r="F155" s="7"/>
      <c r="G155" s="7"/>
      <c r="H155" s="7"/>
      <c r="I155" s="8"/>
      <c r="J155" s="17" t="str">
        <f>IF(D155="","待填",IF(ISNUMBER(SEARCH(".",D155)),"OK","記得加副檔名"))</f>
        <v>待填</v>
      </c>
      <c r="K155" s="36" t="s">
        <v>43</v>
      </c>
      <c r="L155" s="36"/>
      <c r="M155" s="36"/>
      <c r="N155" s="36"/>
      <c r="O155" s="36"/>
      <c r="P155" s="36"/>
      <c r="Q155" s="36"/>
      <c r="R155" s="36"/>
      <c r="T155" s="33"/>
      <c r="U155" s="33"/>
      <c r="V155" s="33"/>
      <c r="W155" s="33"/>
      <c r="X155" s="33"/>
      <c r="Y155" s="33"/>
      <c r="Z155" s="33"/>
      <c r="AA155" s="33"/>
      <c r="AB155" s="33"/>
      <c r="AC155" s="33"/>
      <c r="AD155" s="33"/>
      <c r="AE155" s="33"/>
      <c r="AF155" s="33"/>
      <c r="AG155" s="33"/>
    </row>
    <row r="156" ht="21.75" customHeight="1">
      <c r="A156" s="30"/>
      <c r="B156" s="30"/>
      <c r="C156" s="31" t="s">
        <v>77</v>
      </c>
      <c r="D156" s="32" t="s">
        <v>43</v>
      </c>
      <c r="E156" s="7"/>
      <c r="F156" s="7"/>
      <c r="G156" s="7"/>
      <c r="H156" s="7"/>
      <c r="I156" s="8"/>
      <c r="J156" s="17" t="str">
        <f t="shared" ref="J156:J157" si="15">IF(D156="","限6字",IF(LENB(D156)/2&lt;=6,"OK","超過"))</f>
        <v>限6字</v>
      </c>
      <c r="K156" s="36" t="s">
        <v>43</v>
      </c>
      <c r="L156" s="36"/>
      <c r="M156" s="36"/>
      <c r="N156" s="36"/>
      <c r="O156" s="36"/>
      <c r="P156" s="36"/>
      <c r="Q156" s="36"/>
      <c r="R156" s="36"/>
      <c r="T156" s="33"/>
      <c r="U156" s="33"/>
      <c r="V156" s="33"/>
      <c r="W156" s="33"/>
      <c r="X156" s="33"/>
      <c r="Y156" s="33"/>
      <c r="Z156" s="33"/>
      <c r="AA156" s="33"/>
      <c r="AB156" s="33"/>
      <c r="AC156" s="33"/>
      <c r="AD156" s="33"/>
      <c r="AE156" s="33"/>
      <c r="AF156" s="33"/>
      <c r="AG156" s="33"/>
    </row>
    <row r="157" ht="21.75" customHeight="1">
      <c r="A157" s="30"/>
      <c r="B157" s="30"/>
      <c r="C157" s="31" t="s">
        <v>77</v>
      </c>
      <c r="D157" s="32" t="s">
        <v>43</v>
      </c>
      <c r="E157" s="7"/>
      <c r="F157" s="7"/>
      <c r="G157" s="7"/>
      <c r="H157" s="7"/>
      <c r="I157" s="8"/>
      <c r="J157" s="17" t="str">
        <f t="shared" si="15"/>
        <v>限6字</v>
      </c>
      <c r="K157" s="36"/>
      <c r="L157" s="36"/>
      <c r="M157" s="36"/>
      <c r="N157" s="36"/>
      <c r="O157" s="36"/>
      <c r="P157" s="36"/>
      <c r="Q157" s="36"/>
      <c r="R157" s="36"/>
      <c r="T157" s="33"/>
      <c r="U157" s="33"/>
      <c r="V157" s="33"/>
      <c r="W157" s="33"/>
      <c r="X157" s="33"/>
      <c r="Y157" s="33"/>
      <c r="Z157" s="33"/>
      <c r="AA157" s="33"/>
      <c r="AB157" s="33"/>
      <c r="AC157" s="33"/>
      <c r="AD157" s="33"/>
      <c r="AE157" s="33"/>
      <c r="AF157" s="33"/>
      <c r="AG157" s="33"/>
    </row>
    <row r="158" ht="21.75" customHeight="1">
      <c r="A158" s="30"/>
      <c r="B158" s="30"/>
      <c r="C158" s="31" t="s">
        <v>80</v>
      </c>
      <c r="D158" s="32" t="s">
        <v>43</v>
      </c>
      <c r="E158" s="7"/>
      <c r="F158" s="7"/>
      <c r="G158" s="7"/>
      <c r="H158" s="7"/>
      <c r="I158" s="8"/>
      <c r="J158" s="17" t="str">
        <f>IF(D158="","限8字",IF(LENB(D158)/2&lt;=8,"OK","超過"))</f>
        <v>限8字</v>
      </c>
      <c r="K158" s="36" t="s">
        <v>43</v>
      </c>
      <c r="L158" s="36"/>
      <c r="M158" s="36"/>
      <c r="N158" s="36"/>
      <c r="O158" s="36"/>
      <c r="P158" s="36"/>
      <c r="Q158" s="36"/>
      <c r="R158" s="36"/>
      <c r="T158" s="33"/>
      <c r="U158" s="33"/>
      <c r="V158" s="33"/>
      <c r="W158" s="33"/>
      <c r="X158" s="33"/>
      <c r="Y158" s="33"/>
      <c r="Z158" s="33"/>
      <c r="AA158" s="33"/>
      <c r="AB158" s="33"/>
      <c r="AC158" s="33"/>
      <c r="AD158" s="33"/>
      <c r="AE158" s="33"/>
      <c r="AF158" s="33"/>
      <c r="AG158" s="33"/>
    </row>
    <row r="159" ht="21.75" customHeight="1">
      <c r="A159" s="35"/>
      <c r="B159" s="35"/>
      <c r="C159" s="31" t="s">
        <v>245</v>
      </c>
      <c r="D159" s="32" t="s">
        <v>43</v>
      </c>
      <c r="E159" s="7"/>
      <c r="F159" s="7"/>
      <c r="G159" s="7"/>
      <c r="H159" s="7"/>
      <c r="I159" s="8"/>
      <c r="J159" s="17" t="str">
        <f>IF(D159="","限3字",IF(LENB(D159)/2&lt;=3,"OK","超過"))</f>
        <v>限3字</v>
      </c>
      <c r="K159" s="36" t="s">
        <v>43</v>
      </c>
      <c r="L159" s="36"/>
      <c r="M159" s="36"/>
      <c r="N159" s="36"/>
      <c r="O159" s="36"/>
      <c r="P159" s="36"/>
      <c r="Q159" s="36"/>
      <c r="R159" s="36"/>
      <c r="T159" s="33"/>
      <c r="U159" s="33"/>
      <c r="V159" s="33"/>
      <c r="W159" s="33"/>
      <c r="X159" s="33"/>
      <c r="Y159" s="33"/>
      <c r="Z159" s="33"/>
      <c r="AA159" s="33"/>
      <c r="AB159" s="33"/>
      <c r="AC159" s="33"/>
      <c r="AD159" s="33"/>
      <c r="AE159" s="33"/>
      <c r="AF159" s="33"/>
      <c r="AG159" s="33"/>
    </row>
    <row r="160" ht="15.75" customHeight="1"/>
    <row r="161" ht="22.5" customHeight="1">
      <c r="A161" s="27" t="s">
        <v>340</v>
      </c>
      <c r="B161" s="27" t="s">
        <v>1696</v>
      </c>
      <c r="C161" s="28" t="s">
        <v>343</v>
      </c>
      <c r="D161" s="7"/>
      <c r="E161" s="7"/>
      <c r="F161" s="7"/>
      <c r="G161" s="7"/>
      <c r="H161" s="7"/>
      <c r="I161" s="7"/>
      <c r="J161" s="8"/>
      <c r="K161" s="28" t="s">
        <v>345</v>
      </c>
      <c r="L161" s="7"/>
      <c r="M161" s="7"/>
      <c r="N161" s="7"/>
      <c r="O161" s="7"/>
      <c r="P161" s="7"/>
      <c r="Q161" s="7"/>
      <c r="R161" s="8"/>
      <c r="T161" s="29" t="s">
        <v>343</v>
      </c>
      <c r="U161" s="7"/>
      <c r="V161" s="7"/>
      <c r="W161" s="7"/>
      <c r="X161" s="7"/>
      <c r="Y161" s="7"/>
      <c r="Z161" s="8"/>
      <c r="AA161" s="29" t="s">
        <v>345</v>
      </c>
      <c r="AB161" s="7"/>
      <c r="AC161" s="7"/>
      <c r="AD161" s="7"/>
      <c r="AE161" s="7"/>
      <c r="AF161" s="7"/>
      <c r="AG161" s="8"/>
    </row>
    <row r="162" ht="21.75" customHeight="1">
      <c r="A162" s="30"/>
      <c r="B162" s="30"/>
      <c r="C162" s="31" t="s">
        <v>45</v>
      </c>
      <c r="D162" s="32" t="s">
        <v>43</v>
      </c>
      <c r="E162" s="7"/>
      <c r="F162" s="7"/>
      <c r="G162" s="7"/>
      <c r="H162" s="7"/>
      <c r="I162" s="8"/>
      <c r="J162" s="17" t="str">
        <f>IF(D162="","限12字",IF(LENB(D162)/2&lt;=12,"OK","超過"))</f>
        <v>限12字</v>
      </c>
      <c r="K162" s="31" t="s">
        <v>45</v>
      </c>
      <c r="L162" s="32" t="s">
        <v>43</v>
      </c>
      <c r="M162" s="7"/>
      <c r="N162" s="7"/>
      <c r="O162" s="7"/>
      <c r="P162" s="7"/>
      <c r="Q162" s="8"/>
      <c r="R162" s="17" t="str">
        <f>IF(L162="","限12字",IF(LENB(L162)/2&lt;=12,"OK","超過"))</f>
        <v>限12字</v>
      </c>
      <c r="T162" s="33"/>
      <c r="U162" s="33"/>
      <c r="V162" s="33"/>
      <c r="W162" s="33"/>
      <c r="X162" s="33"/>
      <c r="Y162" s="33"/>
      <c r="Z162" s="33"/>
      <c r="AA162" s="33"/>
      <c r="AB162" s="33"/>
      <c r="AC162" s="33"/>
      <c r="AD162" s="33"/>
      <c r="AE162" s="33"/>
      <c r="AF162" s="33"/>
      <c r="AG162" s="33"/>
    </row>
    <row r="163" ht="21.75" customHeight="1">
      <c r="A163" s="30"/>
      <c r="B163" s="30"/>
      <c r="C163" s="34" t="s">
        <v>1697</v>
      </c>
      <c r="D163" s="6" t="s">
        <v>43</v>
      </c>
      <c r="E163" s="7"/>
      <c r="F163" s="7"/>
      <c r="G163" s="7"/>
      <c r="H163" s="7"/>
      <c r="I163" s="8"/>
      <c r="J163" s="17" t="str">
        <f>IF(D163="","待填",IF(ISNUMBER(SEARCH(".",D163)),"OK","記得加副檔名"))</f>
        <v>待填</v>
      </c>
      <c r="K163" s="34" t="s">
        <v>1698</v>
      </c>
      <c r="L163" s="6" t="s">
        <v>43</v>
      </c>
      <c r="M163" s="7"/>
      <c r="N163" s="7"/>
      <c r="O163" s="7"/>
      <c r="P163" s="7"/>
      <c r="Q163" s="8"/>
      <c r="R163" s="17" t="str">
        <f>IF(L163="","待填",IF(ISNUMBER(SEARCH(".",L163)),"OK","記得加副檔名"))</f>
        <v>待填</v>
      </c>
      <c r="T163" s="33"/>
      <c r="U163" s="33"/>
      <c r="V163" s="33"/>
      <c r="W163" s="33"/>
      <c r="X163" s="33"/>
      <c r="Y163" s="33"/>
      <c r="Z163" s="33"/>
      <c r="AA163" s="33"/>
      <c r="AB163" s="33"/>
      <c r="AC163" s="33"/>
      <c r="AD163" s="33"/>
      <c r="AE163" s="33"/>
      <c r="AF163" s="33"/>
      <c r="AG163" s="33"/>
    </row>
    <row r="164" ht="21.75" customHeight="1">
      <c r="A164" s="30"/>
      <c r="B164" s="30"/>
      <c r="C164" s="31" t="s">
        <v>77</v>
      </c>
      <c r="D164" s="32" t="s">
        <v>43</v>
      </c>
      <c r="E164" s="7"/>
      <c r="F164" s="7"/>
      <c r="G164" s="7"/>
      <c r="H164" s="7"/>
      <c r="I164" s="8"/>
      <c r="J164" s="17" t="str">
        <f>IF(D164="","限12字",IF(LENB(D164)/2&lt;=12,"OK","超過"))</f>
        <v>限12字</v>
      </c>
      <c r="K164" s="31" t="s">
        <v>77</v>
      </c>
      <c r="L164" s="32" t="s">
        <v>43</v>
      </c>
      <c r="M164" s="7"/>
      <c r="N164" s="7"/>
      <c r="O164" s="7"/>
      <c r="P164" s="7"/>
      <c r="Q164" s="8"/>
      <c r="R164" s="17" t="str">
        <f>IF(L164="","限12字",IF(LENB(L164)/2&lt;=12,"OK","超過"))</f>
        <v>限12字</v>
      </c>
      <c r="T164" s="33"/>
      <c r="U164" s="33"/>
      <c r="V164" s="33"/>
      <c r="W164" s="33"/>
      <c r="X164" s="33"/>
      <c r="Y164" s="33"/>
      <c r="Z164" s="33"/>
      <c r="AA164" s="33"/>
      <c r="AB164" s="33"/>
      <c r="AC164" s="33"/>
      <c r="AD164" s="33"/>
      <c r="AE164" s="33"/>
      <c r="AF164" s="33"/>
      <c r="AG164" s="33"/>
    </row>
    <row r="165" ht="21.75" customHeight="1">
      <c r="A165" s="35"/>
      <c r="B165" s="35"/>
      <c r="C165" s="31" t="s">
        <v>80</v>
      </c>
      <c r="D165" s="32" t="s">
        <v>43</v>
      </c>
      <c r="E165" s="7"/>
      <c r="F165" s="7"/>
      <c r="G165" s="7"/>
      <c r="H165" s="7"/>
      <c r="I165" s="8"/>
      <c r="J165" s="17" t="str">
        <f>IF(D165="","限16字",IF(LENB(D165)/2&lt;=16,"OK","超過"))</f>
        <v>限16字</v>
      </c>
      <c r="K165" s="36" t="s">
        <v>43</v>
      </c>
      <c r="L165" s="36"/>
      <c r="M165" s="36"/>
      <c r="N165" s="36"/>
      <c r="O165" s="36"/>
      <c r="P165" s="36"/>
      <c r="Q165" s="36"/>
      <c r="R165" s="36"/>
      <c r="T165" s="33"/>
      <c r="U165" s="33"/>
      <c r="V165" s="33"/>
      <c r="W165" s="33"/>
      <c r="X165" s="33"/>
      <c r="Y165" s="33"/>
      <c r="Z165" s="33"/>
      <c r="AA165" s="33"/>
      <c r="AB165" s="33"/>
      <c r="AC165" s="33"/>
      <c r="AD165" s="33"/>
      <c r="AE165" s="33"/>
      <c r="AF165" s="33"/>
      <c r="AG165" s="33"/>
    </row>
    <row r="166" ht="25.5" customHeight="1"/>
    <row r="167" ht="22.5" customHeight="1">
      <c r="A167" s="27" t="s">
        <v>340</v>
      </c>
      <c r="B167" s="27" t="s">
        <v>1699</v>
      </c>
      <c r="C167" s="28" t="s">
        <v>343</v>
      </c>
      <c r="D167" s="7"/>
      <c r="E167" s="7"/>
      <c r="F167" s="7"/>
      <c r="G167" s="7"/>
      <c r="H167" s="7"/>
      <c r="I167" s="7"/>
      <c r="J167" s="8"/>
      <c r="K167" s="28" t="s">
        <v>345</v>
      </c>
      <c r="L167" s="7"/>
      <c r="M167" s="7"/>
      <c r="N167" s="7"/>
      <c r="O167" s="7"/>
      <c r="P167" s="7"/>
      <c r="Q167" s="7"/>
      <c r="R167" s="8"/>
      <c r="T167" s="29" t="s">
        <v>343</v>
      </c>
      <c r="U167" s="7"/>
      <c r="V167" s="7"/>
      <c r="W167" s="7"/>
      <c r="X167" s="7"/>
      <c r="Y167" s="7"/>
      <c r="Z167" s="8"/>
      <c r="AA167" s="29" t="s">
        <v>345</v>
      </c>
      <c r="AB167" s="7"/>
      <c r="AC167" s="7"/>
      <c r="AD167" s="7"/>
      <c r="AE167" s="7"/>
      <c r="AF167" s="7"/>
      <c r="AG167" s="8"/>
    </row>
    <row r="168" ht="21.75" customHeight="1">
      <c r="A168" s="30"/>
      <c r="B168" s="30"/>
      <c r="C168" s="31" t="s">
        <v>45</v>
      </c>
      <c r="D168" s="32" t="s">
        <v>43</v>
      </c>
      <c r="E168" s="7"/>
      <c r="F168" s="7"/>
      <c r="G168" s="7"/>
      <c r="H168" s="7"/>
      <c r="I168" s="8"/>
      <c r="J168" s="17" t="str">
        <f>IF(D168="","限12字",IF(LENB(D168)/2&lt;=12,"OK","超過"))</f>
        <v>限12字</v>
      </c>
      <c r="K168" s="31" t="s">
        <v>45</v>
      </c>
      <c r="L168" s="32" t="s">
        <v>43</v>
      </c>
      <c r="M168" s="7"/>
      <c r="N168" s="7"/>
      <c r="O168" s="7"/>
      <c r="P168" s="7"/>
      <c r="Q168" s="8"/>
      <c r="R168" s="17" t="str">
        <f>IF(L168="","限12字",IF(LENB(L168)/2&lt;=12,"OK","超過"))</f>
        <v>限12字</v>
      </c>
      <c r="T168" s="33"/>
      <c r="U168" s="33"/>
      <c r="V168" s="33"/>
      <c r="W168" s="33"/>
      <c r="X168" s="33"/>
      <c r="Y168" s="33"/>
      <c r="Z168" s="33"/>
      <c r="AA168" s="33"/>
      <c r="AB168" s="33"/>
      <c r="AC168" s="33"/>
      <c r="AD168" s="33"/>
      <c r="AE168" s="33"/>
      <c r="AF168" s="33"/>
      <c r="AG168" s="33"/>
    </row>
    <row r="169" ht="21.75" customHeight="1">
      <c r="A169" s="30"/>
      <c r="B169" s="30"/>
      <c r="C169" s="34" t="s">
        <v>1700</v>
      </c>
      <c r="D169" s="6" t="s">
        <v>43</v>
      </c>
      <c r="E169" s="7"/>
      <c r="F169" s="7"/>
      <c r="G169" s="7"/>
      <c r="H169" s="7"/>
      <c r="I169" s="8"/>
      <c r="J169" s="17" t="str">
        <f>IF(D169="","待填",IF(ISNUMBER(SEARCH(".",D169)),"OK","記得加副檔名"))</f>
        <v>待填</v>
      </c>
      <c r="K169" s="34" t="s">
        <v>1701</v>
      </c>
      <c r="L169" s="6" t="s">
        <v>43</v>
      </c>
      <c r="M169" s="7"/>
      <c r="N169" s="7"/>
      <c r="O169" s="7"/>
      <c r="P169" s="7"/>
      <c r="Q169" s="8"/>
      <c r="R169" s="17" t="str">
        <f>IF(L169="","待填",IF(ISNUMBER(SEARCH(".",L169)),"OK","記得加副檔名"))</f>
        <v>待填</v>
      </c>
      <c r="T169" s="33"/>
      <c r="U169" s="33"/>
      <c r="V169" s="33"/>
      <c r="W169" s="33"/>
      <c r="X169" s="33"/>
      <c r="Y169" s="33"/>
      <c r="Z169" s="33"/>
      <c r="AA169" s="33"/>
      <c r="AB169" s="33"/>
      <c r="AC169" s="33"/>
      <c r="AD169" s="33"/>
      <c r="AE169" s="33"/>
      <c r="AF169" s="33"/>
      <c r="AG169" s="33"/>
    </row>
    <row r="170" ht="21.75" customHeight="1">
      <c r="A170" s="30"/>
      <c r="B170" s="30"/>
      <c r="C170" s="31" t="s">
        <v>80</v>
      </c>
      <c r="D170" s="32" t="s">
        <v>43</v>
      </c>
      <c r="E170" s="7"/>
      <c r="F170" s="7"/>
      <c r="G170" s="7"/>
      <c r="H170" s="7"/>
      <c r="I170" s="8"/>
      <c r="J170" s="17" t="str">
        <f>IF(D170="","限16字",IF(LENB(D170)/2&lt;=16,"OK","超過"))</f>
        <v>限16字</v>
      </c>
      <c r="K170" s="31" t="s">
        <v>77</v>
      </c>
      <c r="L170" s="32" t="s">
        <v>43</v>
      </c>
      <c r="M170" s="7"/>
      <c r="N170" s="7"/>
      <c r="O170" s="7"/>
      <c r="P170" s="7"/>
      <c r="Q170" s="8"/>
      <c r="R170" s="17" t="str">
        <f>IF(L170="","限12字",IF(LENB(L170)/2&lt;=12,"OK","超過"))</f>
        <v>限12字</v>
      </c>
      <c r="T170" s="33"/>
      <c r="U170" s="33"/>
      <c r="V170" s="33"/>
      <c r="W170" s="33"/>
      <c r="X170" s="33"/>
      <c r="Y170" s="33"/>
      <c r="Z170" s="33"/>
      <c r="AA170" s="33"/>
      <c r="AB170" s="33"/>
      <c r="AC170" s="33"/>
      <c r="AD170" s="33"/>
      <c r="AE170" s="33"/>
      <c r="AF170" s="33"/>
      <c r="AG170" s="33"/>
    </row>
    <row r="171" ht="21.75" customHeight="1">
      <c r="A171" s="30"/>
      <c r="B171" s="30"/>
      <c r="C171" s="36" t="s">
        <v>43</v>
      </c>
      <c r="D171" s="36"/>
      <c r="E171" s="36"/>
      <c r="F171" s="36"/>
      <c r="G171" s="36"/>
      <c r="H171" s="36"/>
      <c r="I171" s="36"/>
      <c r="J171" s="36"/>
      <c r="K171" s="31" t="s">
        <v>80</v>
      </c>
      <c r="L171" s="32" t="s">
        <v>43</v>
      </c>
      <c r="M171" s="7"/>
      <c r="N171" s="7"/>
      <c r="O171" s="7"/>
      <c r="P171" s="7"/>
      <c r="Q171" s="8"/>
      <c r="R171" s="17" t="str">
        <f>IF(L171="","限16字",IF(LENB(L171)/2&lt;=16,"OK","超過"))</f>
        <v>限16字</v>
      </c>
      <c r="T171" s="33"/>
      <c r="U171" s="33"/>
      <c r="V171" s="33"/>
      <c r="W171" s="33"/>
      <c r="X171" s="33"/>
      <c r="Y171" s="33"/>
      <c r="Z171" s="33"/>
      <c r="AA171" s="33"/>
      <c r="AB171" s="33"/>
      <c r="AC171" s="33"/>
      <c r="AD171" s="33"/>
      <c r="AE171" s="33"/>
      <c r="AF171" s="33"/>
      <c r="AG171" s="33"/>
    </row>
    <row r="172" ht="21.75" customHeight="1">
      <c r="A172" s="35"/>
      <c r="B172" s="35"/>
      <c r="C172" s="36" t="s">
        <v>43</v>
      </c>
      <c r="D172" s="36"/>
      <c r="E172" s="36"/>
      <c r="F172" s="36"/>
      <c r="G172" s="36"/>
      <c r="H172" s="36"/>
      <c r="I172" s="36"/>
      <c r="J172" s="36"/>
      <c r="K172" s="31" t="s">
        <v>176</v>
      </c>
      <c r="L172" s="32" t="s">
        <v>43</v>
      </c>
      <c r="M172" s="7"/>
      <c r="N172" s="7"/>
      <c r="O172" s="7"/>
      <c r="P172" s="7"/>
      <c r="Q172" s="8"/>
      <c r="R172" s="17" t="str">
        <f>IF(L172="","限5字",IF(LENB(L172)/2&lt;=5,"OK","超過"))</f>
        <v>限5字</v>
      </c>
      <c r="T172" s="33"/>
      <c r="U172" s="33"/>
      <c r="V172" s="33"/>
      <c r="W172" s="33"/>
      <c r="X172" s="33"/>
      <c r="Y172" s="33"/>
      <c r="Z172" s="33"/>
      <c r="AA172" s="33"/>
      <c r="AB172" s="33"/>
      <c r="AC172" s="33"/>
      <c r="AD172" s="33"/>
      <c r="AE172" s="33"/>
      <c r="AF172" s="33"/>
      <c r="AG172" s="33"/>
    </row>
    <row r="173" ht="15.75" customHeight="1"/>
    <row r="174" ht="22.5" customHeight="1">
      <c r="A174" s="27" t="s">
        <v>340</v>
      </c>
      <c r="B174" s="27" t="s">
        <v>1702</v>
      </c>
      <c r="C174" s="28" t="s">
        <v>343</v>
      </c>
      <c r="D174" s="7"/>
      <c r="E174" s="7"/>
      <c r="F174" s="7"/>
      <c r="G174" s="7"/>
      <c r="H174" s="7"/>
      <c r="I174" s="7"/>
      <c r="J174" s="8"/>
      <c r="K174" s="28" t="s">
        <v>345</v>
      </c>
      <c r="L174" s="7"/>
      <c r="M174" s="7"/>
      <c r="N174" s="7"/>
      <c r="O174" s="7"/>
      <c r="P174" s="7"/>
      <c r="Q174" s="7"/>
      <c r="R174" s="8"/>
      <c r="T174" s="29" t="s">
        <v>343</v>
      </c>
      <c r="U174" s="7"/>
      <c r="V174" s="7"/>
      <c r="W174" s="7"/>
      <c r="X174" s="7"/>
      <c r="Y174" s="7"/>
      <c r="Z174" s="8"/>
      <c r="AA174" s="29" t="s">
        <v>345</v>
      </c>
      <c r="AB174" s="7"/>
      <c r="AC174" s="7"/>
      <c r="AD174" s="7"/>
      <c r="AE174" s="7"/>
      <c r="AF174" s="7"/>
      <c r="AG174" s="8"/>
    </row>
    <row r="175" ht="21.75" customHeight="1">
      <c r="A175" s="30"/>
      <c r="B175" s="30"/>
      <c r="C175" s="31" t="s">
        <v>45</v>
      </c>
      <c r="D175" s="32" t="s">
        <v>43</v>
      </c>
      <c r="E175" s="7"/>
      <c r="F175" s="7"/>
      <c r="G175" s="7"/>
      <c r="H175" s="7"/>
      <c r="I175" s="8"/>
      <c r="J175" s="17" t="str">
        <f>IF(D175="","限12字",IF(LENB(D175)/2&lt;=12,"OK","超過"))</f>
        <v>限12字</v>
      </c>
      <c r="K175" s="31" t="s">
        <v>45</v>
      </c>
      <c r="L175" s="32" t="s">
        <v>43</v>
      </c>
      <c r="M175" s="7"/>
      <c r="N175" s="7"/>
      <c r="O175" s="7"/>
      <c r="P175" s="7"/>
      <c r="Q175" s="8"/>
      <c r="R175" s="17" t="str">
        <f>IF(L175="","限12字",IF(LENB(L175)/2&lt;=12,"OK","超過"))</f>
        <v>限12字</v>
      </c>
      <c r="T175" s="33"/>
      <c r="U175" s="33"/>
      <c r="V175" s="33"/>
      <c r="W175" s="33"/>
      <c r="X175" s="33"/>
      <c r="Y175" s="33"/>
      <c r="Z175" s="33"/>
      <c r="AA175" s="33"/>
      <c r="AB175" s="33"/>
      <c r="AC175" s="33"/>
      <c r="AD175" s="33"/>
      <c r="AE175" s="33"/>
      <c r="AF175" s="33"/>
      <c r="AG175" s="33"/>
    </row>
    <row r="176" ht="21.75" customHeight="1">
      <c r="A176" s="30"/>
      <c r="B176" s="30"/>
      <c r="C176" s="34" t="s">
        <v>1703</v>
      </c>
      <c r="D176" s="6" t="s">
        <v>43</v>
      </c>
      <c r="E176" s="7"/>
      <c r="F176" s="7"/>
      <c r="G176" s="7"/>
      <c r="H176" s="7"/>
      <c r="I176" s="8"/>
      <c r="J176" s="17" t="str">
        <f>IF(D176="","待填",IF(ISNUMBER(SEARCH(".",D176)),"OK","記得加副檔名"))</f>
        <v>待填</v>
      </c>
      <c r="K176" s="34" t="s">
        <v>1704</v>
      </c>
      <c r="L176" s="6" t="s">
        <v>43</v>
      </c>
      <c r="M176" s="7"/>
      <c r="N176" s="7"/>
      <c r="O176" s="7"/>
      <c r="P176" s="7"/>
      <c r="Q176" s="8"/>
      <c r="R176" s="17" t="str">
        <f>IF(L176="","待填",IF(ISNUMBER(SEARCH(".",L176)),"OK","記得加副檔名"))</f>
        <v>待填</v>
      </c>
      <c r="T176" s="33"/>
      <c r="U176" s="33"/>
      <c r="V176" s="33"/>
      <c r="W176" s="33"/>
      <c r="X176" s="33"/>
      <c r="Y176" s="33"/>
      <c r="Z176" s="33"/>
      <c r="AA176" s="33"/>
      <c r="AB176" s="33"/>
      <c r="AC176" s="33"/>
      <c r="AD176" s="33"/>
      <c r="AE176" s="33"/>
      <c r="AF176" s="33"/>
      <c r="AG176" s="33"/>
    </row>
    <row r="177" ht="21.75" customHeight="1">
      <c r="A177" s="30"/>
      <c r="B177" s="30"/>
      <c r="C177" s="31" t="s">
        <v>77</v>
      </c>
      <c r="D177" s="32" t="s">
        <v>43</v>
      </c>
      <c r="E177" s="7"/>
      <c r="F177" s="7"/>
      <c r="G177" s="7"/>
      <c r="H177" s="7"/>
      <c r="I177" s="8"/>
      <c r="J177" s="17" t="str">
        <f>IF(D177="","限12字",IF(LENB(D177)/2&lt;=12,"OK","超過"))</f>
        <v>限12字</v>
      </c>
      <c r="K177" s="31" t="s">
        <v>80</v>
      </c>
      <c r="L177" s="32" t="s">
        <v>43</v>
      </c>
      <c r="M177" s="7"/>
      <c r="N177" s="7"/>
      <c r="O177" s="7"/>
      <c r="P177" s="7"/>
      <c r="Q177" s="8"/>
      <c r="R177" s="17" t="str">
        <f>IF(L177="","限16字",IF(LENB(L177)/2&lt;=16,"OK","超過"))</f>
        <v>限16字</v>
      </c>
      <c r="T177" s="33"/>
      <c r="U177" s="33"/>
      <c r="V177" s="33"/>
      <c r="W177" s="33"/>
      <c r="X177" s="33"/>
      <c r="Y177" s="33"/>
      <c r="Z177" s="33"/>
      <c r="AA177" s="33"/>
      <c r="AB177" s="33"/>
      <c r="AC177" s="33"/>
      <c r="AD177" s="33"/>
      <c r="AE177" s="33"/>
      <c r="AF177" s="33"/>
      <c r="AG177" s="33"/>
    </row>
    <row r="178" ht="21.75" customHeight="1">
      <c r="A178" s="35"/>
      <c r="B178" s="35"/>
      <c r="C178" s="31" t="s">
        <v>176</v>
      </c>
      <c r="D178" s="32" t="s">
        <v>43</v>
      </c>
      <c r="E178" s="7"/>
      <c r="F178" s="7"/>
      <c r="G178" s="7"/>
      <c r="H178" s="7"/>
      <c r="I178" s="8"/>
      <c r="J178" s="17" t="str">
        <f>IF(D178="","限5字",IF(LENB(D178)/2&lt;=5,"OK","超過"))</f>
        <v>限5字</v>
      </c>
      <c r="K178" s="31" t="s">
        <v>176</v>
      </c>
      <c r="L178" s="32" t="s">
        <v>43</v>
      </c>
      <c r="M178" s="7"/>
      <c r="N178" s="7"/>
      <c r="O178" s="7"/>
      <c r="P178" s="7"/>
      <c r="Q178" s="8"/>
      <c r="R178" s="17" t="str">
        <f>IF(L178="","限5字",IF(LENB(L178)/2&lt;=5,"OK","超過"))</f>
        <v>限5字</v>
      </c>
      <c r="T178" s="33"/>
      <c r="U178" s="33"/>
      <c r="V178" s="33"/>
      <c r="W178" s="33"/>
      <c r="X178" s="33"/>
      <c r="Y178" s="33"/>
      <c r="Z178" s="33"/>
      <c r="AA178" s="33"/>
      <c r="AB178" s="33"/>
      <c r="AC178" s="33"/>
      <c r="AD178" s="33"/>
      <c r="AE178" s="33"/>
      <c r="AF178" s="33"/>
      <c r="AG178" s="33"/>
    </row>
    <row r="179" ht="33.75" customHeight="1"/>
    <row r="180" ht="22.5" customHeight="1">
      <c r="A180" s="27" t="s">
        <v>340</v>
      </c>
      <c r="B180" s="27" t="s">
        <v>1705</v>
      </c>
      <c r="C180" s="28" t="s">
        <v>343</v>
      </c>
      <c r="D180" s="7"/>
      <c r="E180" s="7"/>
      <c r="F180" s="7"/>
      <c r="G180" s="7"/>
      <c r="H180" s="7"/>
      <c r="I180" s="7"/>
      <c r="J180" s="8"/>
      <c r="K180" s="28" t="s">
        <v>345</v>
      </c>
      <c r="L180" s="7"/>
      <c r="M180" s="7"/>
      <c r="N180" s="7"/>
      <c r="O180" s="7"/>
      <c r="P180" s="7"/>
      <c r="Q180" s="7"/>
      <c r="R180" s="8"/>
      <c r="T180" s="29" t="s">
        <v>343</v>
      </c>
      <c r="U180" s="7"/>
      <c r="V180" s="7"/>
      <c r="W180" s="7"/>
      <c r="X180" s="7"/>
      <c r="Y180" s="7"/>
      <c r="Z180" s="8"/>
      <c r="AA180" s="29" t="s">
        <v>345</v>
      </c>
      <c r="AB180" s="7"/>
      <c r="AC180" s="7"/>
      <c r="AD180" s="7"/>
      <c r="AE180" s="7"/>
      <c r="AF180" s="7"/>
      <c r="AG180" s="8"/>
    </row>
    <row r="181" ht="21.75" customHeight="1">
      <c r="A181" s="30"/>
      <c r="B181" s="30"/>
      <c r="C181" s="31" t="s">
        <v>45</v>
      </c>
      <c r="D181" s="32" t="s">
        <v>43</v>
      </c>
      <c r="E181" s="7"/>
      <c r="F181" s="7"/>
      <c r="G181" s="7"/>
      <c r="H181" s="7"/>
      <c r="I181" s="8"/>
      <c r="J181" s="17" t="str">
        <f>IF(D181="","限12字",IF(LENB(D181)/2&lt;=12,"OK","超過"))</f>
        <v>限12字</v>
      </c>
      <c r="K181" s="31" t="s">
        <v>45</v>
      </c>
      <c r="L181" s="32" t="s">
        <v>43</v>
      </c>
      <c r="M181" s="7"/>
      <c r="N181" s="7"/>
      <c r="O181" s="7"/>
      <c r="P181" s="7"/>
      <c r="Q181" s="8"/>
      <c r="R181" s="17" t="str">
        <f>IF(L181="","限12字",IF(LENB(L181)/2&lt;=12,"OK","超過"))</f>
        <v>限12字</v>
      </c>
      <c r="T181" s="33"/>
      <c r="U181" s="33"/>
      <c r="V181" s="33"/>
      <c r="W181" s="33"/>
      <c r="X181" s="33"/>
      <c r="Y181" s="33"/>
      <c r="Z181" s="33"/>
      <c r="AA181" s="33"/>
      <c r="AB181" s="33"/>
      <c r="AC181" s="33"/>
      <c r="AD181" s="33"/>
      <c r="AE181" s="33"/>
      <c r="AF181" s="33"/>
      <c r="AG181" s="33"/>
    </row>
    <row r="182" ht="21.75" customHeight="1">
      <c r="A182" s="30"/>
      <c r="B182" s="30"/>
      <c r="C182" s="34" t="s">
        <v>1706</v>
      </c>
      <c r="D182" s="6" t="s">
        <v>43</v>
      </c>
      <c r="E182" s="7"/>
      <c r="F182" s="7"/>
      <c r="G182" s="7"/>
      <c r="H182" s="7"/>
      <c r="I182" s="8"/>
      <c r="J182" s="17" t="str">
        <f>IF(D182="","待填",IF(ISNUMBER(SEARCH(".",D182)),"OK","記得加副檔名"))</f>
        <v>待填</v>
      </c>
      <c r="K182" s="34" t="s">
        <v>1707</v>
      </c>
      <c r="L182" s="6" t="s">
        <v>43</v>
      </c>
      <c r="M182" s="7"/>
      <c r="N182" s="7"/>
      <c r="O182" s="7"/>
      <c r="P182" s="7"/>
      <c r="Q182" s="8"/>
      <c r="R182" s="17" t="str">
        <f>IF(L182="","待填",IF(ISNUMBER(SEARCH(".",L182)),"OK","記得加副檔名"))</f>
        <v>待填</v>
      </c>
      <c r="T182" s="33"/>
      <c r="U182" s="33"/>
      <c r="V182" s="33"/>
      <c r="W182" s="33"/>
      <c r="X182" s="33"/>
      <c r="Y182" s="33"/>
      <c r="Z182" s="33"/>
      <c r="AA182" s="33"/>
      <c r="AB182" s="33"/>
      <c r="AC182" s="33"/>
      <c r="AD182" s="33"/>
      <c r="AE182" s="33"/>
      <c r="AF182" s="33"/>
      <c r="AG182" s="33"/>
    </row>
    <row r="183" ht="21.75" customHeight="1">
      <c r="A183" s="30"/>
      <c r="B183" s="30"/>
      <c r="C183" s="31" t="s">
        <v>77</v>
      </c>
      <c r="D183" s="32" t="s">
        <v>43</v>
      </c>
      <c r="E183" s="7"/>
      <c r="F183" s="7"/>
      <c r="G183" s="7"/>
      <c r="H183" s="7"/>
      <c r="I183" s="8"/>
      <c r="J183" s="17" t="str">
        <f>IF(D183="","限12字",IF(LENB(D183)/2&lt;=12,"OK","超過"))</f>
        <v>限12字</v>
      </c>
      <c r="K183" s="31" t="s">
        <v>77</v>
      </c>
      <c r="L183" s="32" t="s">
        <v>43</v>
      </c>
      <c r="M183" s="7"/>
      <c r="N183" s="7"/>
      <c r="O183" s="7"/>
      <c r="P183" s="7"/>
      <c r="Q183" s="8"/>
      <c r="R183" s="17" t="str">
        <f>IF(L183="","限12字",IF(LENB(L183)/2&lt;=12,"OK","超過"))</f>
        <v>限12字</v>
      </c>
      <c r="T183" s="33"/>
      <c r="U183" s="33"/>
      <c r="V183" s="33"/>
      <c r="W183" s="33"/>
      <c r="X183" s="33"/>
      <c r="Y183" s="33"/>
      <c r="Z183" s="33"/>
      <c r="AA183" s="33"/>
      <c r="AB183" s="33"/>
      <c r="AC183" s="33"/>
      <c r="AD183" s="33"/>
      <c r="AE183" s="33"/>
      <c r="AF183" s="33"/>
      <c r="AG183" s="33"/>
    </row>
    <row r="184" ht="21.75" customHeight="1">
      <c r="A184" s="35"/>
      <c r="B184" s="35"/>
      <c r="C184" s="31" t="s">
        <v>80</v>
      </c>
      <c r="D184" s="32" t="s">
        <v>43</v>
      </c>
      <c r="E184" s="7"/>
      <c r="F184" s="7"/>
      <c r="G184" s="7"/>
      <c r="H184" s="7"/>
      <c r="I184" s="8"/>
      <c r="J184" s="17" t="str">
        <f>IF(D184="","限16字",IF(LENB(D184)/2&lt;=16,"OK","超過"))</f>
        <v>限16字</v>
      </c>
      <c r="K184" s="36" t="s">
        <v>43</v>
      </c>
      <c r="L184" s="39" t="s">
        <v>43</v>
      </c>
      <c r="M184" s="7"/>
      <c r="N184" s="7"/>
      <c r="O184" s="7"/>
      <c r="P184" s="7"/>
      <c r="Q184" s="8"/>
      <c r="R184" s="36" t="s">
        <v>43</v>
      </c>
      <c r="T184" s="33"/>
      <c r="U184" s="33"/>
      <c r="V184" s="33"/>
      <c r="W184" s="33"/>
      <c r="X184" s="33"/>
      <c r="Y184" s="33"/>
      <c r="Z184" s="33"/>
      <c r="AA184" s="33"/>
      <c r="AB184" s="33"/>
      <c r="AC184" s="33"/>
      <c r="AD184" s="33"/>
      <c r="AE184" s="33"/>
      <c r="AF184" s="33"/>
      <c r="AG184" s="33"/>
    </row>
    <row r="185" ht="15.75" customHeight="1"/>
    <row r="186" ht="22.5" customHeight="1">
      <c r="A186" s="27" t="s">
        <v>340</v>
      </c>
      <c r="B186" s="27" t="s">
        <v>1708</v>
      </c>
      <c r="C186" s="28" t="s">
        <v>343</v>
      </c>
      <c r="D186" s="7"/>
      <c r="E186" s="7"/>
      <c r="F186" s="7"/>
      <c r="G186" s="7"/>
      <c r="H186" s="7"/>
      <c r="I186" s="7"/>
      <c r="J186" s="8"/>
      <c r="K186" s="28" t="s">
        <v>345</v>
      </c>
      <c r="L186" s="7"/>
      <c r="M186" s="7"/>
      <c r="N186" s="7"/>
      <c r="O186" s="7"/>
      <c r="P186" s="7"/>
      <c r="Q186" s="7"/>
      <c r="R186" s="8"/>
      <c r="T186" s="29" t="s">
        <v>343</v>
      </c>
      <c r="U186" s="7"/>
      <c r="V186" s="7"/>
      <c r="W186" s="7"/>
      <c r="X186" s="7"/>
      <c r="Y186" s="7"/>
      <c r="Z186" s="8"/>
      <c r="AA186" s="29" t="s">
        <v>345</v>
      </c>
      <c r="AB186" s="7"/>
      <c r="AC186" s="7"/>
      <c r="AD186" s="7"/>
      <c r="AE186" s="7"/>
      <c r="AF186" s="7"/>
      <c r="AG186" s="8"/>
    </row>
    <row r="187" ht="21.75" customHeight="1">
      <c r="A187" s="30"/>
      <c r="B187" s="30"/>
      <c r="C187" s="31" t="s">
        <v>45</v>
      </c>
      <c r="D187" s="32" t="s">
        <v>43</v>
      </c>
      <c r="E187" s="7"/>
      <c r="F187" s="7"/>
      <c r="G187" s="7"/>
      <c r="H187" s="7"/>
      <c r="I187" s="8"/>
      <c r="J187" s="17" t="str">
        <f>IF(D187="","限12字",IF(LENB(D187)/2&lt;=12,"OK","超過"))</f>
        <v>限12字</v>
      </c>
      <c r="K187" s="31" t="s">
        <v>45</v>
      </c>
      <c r="L187" s="32" t="s">
        <v>43</v>
      </c>
      <c r="M187" s="7"/>
      <c r="N187" s="7"/>
      <c r="O187" s="7"/>
      <c r="P187" s="7"/>
      <c r="Q187" s="8"/>
      <c r="R187" s="17" t="str">
        <f>IF(L187="","限12字",IF(LENB(L187)/2&lt;=12,"OK","超過"))</f>
        <v>限12字</v>
      </c>
      <c r="T187" s="33"/>
      <c r="U187" s="33"/>
      <c r="V187" s="33"/>
      <c r="W187" s="33"/>
      <c r="X187" s="33"/>
      <c r="Y187" s="33"/>
      <c r="Z187" s="33"/>
      <c r="AA187" s="33"/>
      <c r="AB187" s="33"/>
      <c r="AC187" s="33"/>
      <c r="AD187" s="33"/>
      <c r="AE187" s="33"/>
      <c r="AF187" s="33"/>
      <c r="AG187" s="33"/>
    </row>
    <row r="188" ht="21.75" customHeight="1">
      <c r="A188" s="30"/>
      <c r="B188" s="30"/>
      <c r="C188" s="34" t="s">
        <v>1709</v>
      </c>
      <c r="D188" s="6" t="s">
        <v>43</v>
      </c>
      <c r="E188" s="7"/>
      <c r="F188" s="7"/>
      <c r="G188" s="7"/>
      <c r="H188" s="7"/>
      <c r="I188" s="8"/>
      <c r="J188" s="17" t="str">
        <f>IF(D188="","待填",IF(ISNUMBER(SEARCH(".",D188)),"OK","記得加副檔名"))</f>
        <v>待填</v>
      </c>
      <c r="K188" s="34" t="s">
        <v>1710</v>
      </c>
      <c r="L188" s="6" t="s">
        <v>43</v>
      </c>
      <c r="M188" s="7"/>
      <c r="N188" s="7"/>
      <c r="O188" s="7"/>
      <c r="P188" s="7"/>
      <c r="Q188" s="8"/>
      <c r="R188" s="17" t="str">
        <f>IF(L188="","待填",IF(ISNUMBER(SEARCH(".",L188)),"OK","記得加副檔名"))</f>
        <v>待填</v>
      </c>
      <c r="T188" s="33"/>
      <c r="U188" s="33"/>
      <c r="V188" s="33"/>
      <c r="W188" s="33"/>
      <c r="X188" s="33"/>
      <c r="Y188" s="33"/>
      <c r="Z188" s="33"/>
      <c r="AA188" s="33"/>
      <c r="AB188" s="33"/>
      <c r="AC188" s="33"/>
      <c r="AD188" s="33"/>
      <c r="AE188" s="33"/>
      <c r="AF188" s="33"/>
      <c r="AG188" s="33"/>
    </row>
    <row r="189" ht="21.75" customHeight="1">
      <c r="A189" s="30"/>
      <c r="B189" s="30"/>
      <c r="C189" s="31" t="s">
        <v>80</v>
      </c>
      <c r="D189" s="32" t="s">
        <v>43</v>
      </c>
      <c r="E189" s="7"/>
      <c r="F189" s="7"/>
      <c r="G189" s="7"/>
      <c r="H189" s="7"/>
      <c r="I189" s="8"/>
      <c r="J189" s="17" t="str">
        <f>IF(D189="","限16字",IF(LENB(D189)/2&lt;=16,"OK","超過"))</f>
        <v>限16字</v>
      </c>
      <c r="K189" s="31" t="s">
        <v>77</v>
      </c>
      <c r="L189" s="32" t="s">
        <v>43</v>
      </c>
      <c r="M189" s="7"/>
      <c r="N189" s="7"/>
      <c r="O189" s="7"/>
      <c r="P189" s="7"/>
      <c r="Q189" s="8"/>
      <c r="R189" s="17" t="str">
        <f t="shared" ref="R189:R190" si="16">IF(L189="","限6字",IF(LENB(L189)/2&lt;=6,"OK","超過"))</f>
        <v>限6字</v>
      </c>
      <c r="T189" s="33"/>
      <c r="U189" s="33"/>
      <c r="V189" s="33"/>
      <c r="W189" s="33"/>
      <c r="X189" s="33"/>
      <c r="Y189" s="33"/>
      <c r="Z189" s="33"/>
      <c r="AA189" s="33"/>
      <c r="AB189" s="33"/>
      <c r="AC189" s="33"/>
      <c r="AD189" s="33"/>
      <c r="AE189" s="33"/>
      <c r="AF189" s="33"/>
      <c r="AG189" s="33"/>
    </row>
    <row r="190" ht="21.75" customHeight="1">
      <c r="A190" s="30"/>
      <c r="B190" s="30"/>
      <c r="C190" s="36" t="s">
        <v>43</v>
      </c>
      <c r="D190" s="39" t="s">
        <v>43</v>
      </c>
      <c r="E190" s="7"/>
      <c r="F190" s="7"/>
      <c r="G190" s="7"/>
      <c r="H190" s="7"/>
      <c r="I190" s="8"/>
      <c r="J190" s="36" t="s">
        <v>43</v>
      </c>
      <c r="K190" s="31" t="s">
        <v>77</v>
      </c>
      <c r="L190" s="32" t="s">
        <v>43</v>
      </c>
      <c r="M190" s="7"/>
      <c r="N190" s="7"/>
      <c r="O190" s="7"/>
      <c r="P190" s="7"/>
      <c r="Q190" s="8"/>
      <c r="R190" s="17" t="str">
        <f t="shared" si="16"/>
        <v>限6字</v>
      </c>
      <c r="T190" s="33"/>
      <c r="U190" s="33"/>
      <c r="V190" s="33"/>
      <c r="W190" s="33"/>
      <c r="X190" s="33"/>
      <c r="Y190" s="33"/>
      <c r="Z190" s="33"/>
      <c r="AA190" s="33"/>
      <c r="AB190" s="33"/>
      <c r="AC190" s="33"/>
      <c r="AD190" s="33"/>
      <c r="AE190" s="33"/>
      <c r="AF190" s="33"/>
      <c r="AG190" s="33"/>
    </row>
    <row r="191" ht="21.75" customHeight="1">
      <c r="A191" s="35"/>
      <c r="B191" s="35"/>
      <c r="C191" s="36" t="s">
        <v>43</v>
      </c>
      <c r="D191" s="39" t="s">
        <v>43</v>
      </c>
      <c r="E191" s="7"/>
      <c r="F191" s="7"/>
      <c r="G191" s="7"/>
      <c r="H191" s="7"/>
      <c r="I191" s="8"/>
      <c r="J191" s="36"/>
      <c r="K191" s="31" t="s">
        <v>80</v>
      </c>
      <c r="L191" s="32" t="s">
        <v>43</v>
      </c>
      <c r="M191" s="7"/>
      <c r="N191" s="7"/>
      <c r="O191" s="7"/>
      <c r="P191" s="7"/>
      <c r="Q191" s="8"/>
      <c r="R191" s="17" t="str">
        <f>IF(L191="","限8字",IF(LENB(L191)/2&lt;=8,"OK","超過"))</f>
        <v>限8字</v>
      </c>
      <c r="T191" s="33"/>
      <c r="U191" s="33"/>
      <c r="V191" s="33"/>
      <c r="W191" s="33"/>
      <c r="X191" s="33"/>
      <c r="Y191" s="33"/>
      <c r="Z191" s="33"/>
      <c r="AA191" s="33"/>
      <c r="AB191" s="33"/>
      <c r="AC191" s="33"/>
      <c r="AD191" s="33"/>
      <c r="AE191" s="33"/>
      <c r="AF191" s="33"/>
      <c r="AG191" s="33"/>
    </row>
    <row r="192" ht="15.75" customHeight="1"/>
    <row r="193" ht="22.5" customHeight="1">
      <c r="A193" s="27" t="s">
        <v>340</v>
      </c>
      <c r="B193" s="27" t="s">
        <v>1711</v>
      </c>
      <c r="C193" s="28" t="s">
        <v>343</v>
      </c>
      <c r="D193" s="7"/>
      <c r="E193" s="7"/>
      <c r="F193" s="7"/>
      <c r="G193" s="7"/>
      <c r="H193" s="7"/>
      <c r="I193" s="7"/>
      <c r="J193" s="8"/>
      <c r="K193" s="28" t="s">
        <v>345</v>
      </c>
      <c r="L193" s="7"/>
      <c r="M193" s="7"/>
      <c r="N193" s="7"/>
      <c r="O193" s="7"/>
      <c r="P193" s="7"/>
      <c r="Q193" s="7"/>
      <c r="R193" s="8"/>
      <c r="T193" s="29" t="s">
        <v>343</v>
      </c>
      <c r="U193" s="7"/>
      <c r="V193" s="7"/>
      <c r="W193" s="7"/>
      <c r="X193" s="7"/>
      <c r="Y193" s="7"/>
      <c r="Z193" s="8"/>
      <c r="AA193" s="29" t="s">
        <v>345</v>
      </c>
      <c r="AB193" s="7"/>
      <c r="AC193" s="7"/>
      <c r="AD193" s="7"/>
      <c r="AE193" s="7"/>
      <c r="AF193" s="7"/>
      <c r="AG193" s="8"/>
    </row>
    <row r="194" ht="21.75" customHeight="1">
      <c r="A194" s="30"/>
      <c r="B194" s="30"/>
      <c r="C194" s="31" t="s">
        <v>45</v>
      </c>
      <c r="D194" s="32" t="s">
        <v>43</v>
      </c>
      <c r="E194" s="7"/>
      <c r="F194" s="7"/>
      <c r="G194" s="7"/>
      <c r="H194" s="7"/>
      <c r="I194" s="8"/>
      <c r="J194" s="17" t="str">
        <f>IF(D194="","限12字",IF(LENB(D194)/2&lt;=12,"OK","超過"))</f>
        <v>限12字</v>
      </c>
      <c r="K194" s="31" t="s">
        <v>45</v>
      </c>
      <c r="L194" s="32" t="s">
        <v>43</v>
      </c>
      <c r="M194" s="7"/>
      <c r="N194" s="7"/>
      <c r="O194" s="7"/>
      <c r="P194" s="7"/>
      <c r="Q194" s="8"/>
      <c r="R194" s="17" t="str">
        <f>IF(L194="","限12字",IF(LENB(L194)/2&lt;=12,"OK","超過"))</f>
        <v>限12字</v>
      </c>
      <c r="T194" s="33"/>
      <c r="U194" s="33"/>
      <c r="V194" s="33"/>
      <c r="W194" s="33"/>
      <c r="X194" s="33"/>
      <c r="Y194" s="33"/>
      <c r="Z194" s="33"/>
      <c r="AA194" s="33"/>
      <c r="AB194" s="33"/>
      <c r="AC194" s="33"/>
      <c r="AD194" s="33"/>
      <c r="AE194" s="33"/>
      <c r="AF194" s="33"/>
      <c r="AG194" s="33"/>
    </row>
    <row r="195" ht="21.75" customHeight="1">
      <c r="A195" s="30"/>
      <c r="B195" s="30"/>
      <c r="C195" s="34" t="s">
        <v>1712</v>
      </c>
      <c r="D195" s="6" t="s">
        <v>43</v>
      </c>
      <c r="E195" s="7"/>
      <c r="F195" s="7"/>
      <c r="G195" s="7"/>
      <c r="H195" s="7"/>
      <c r="I195" s="8"/>
      <c r="J195" s="17" t="str">
        <f>IF(D195="","待填",IF(ISNUMBER(SEARCH(".",D195)),"OK","記得加副檔名"))</f>
        <v>待填</v>
      </c>
      <c r="K195" s="34" t="s">
        <v>1713</v>
      </c>
      <c r="L195" s="6" t="s">
        <v>43</v>
      </c>
      <c r="M195" s="7"/>
      <c r="N195" s="7"/>
      <c r="O195" s="7"/>
      <c r="P195" s="7"/>
      <c r="Q195" s="8"/>
      <c r="R195" s="17" t="str">
        <f>IF(L195="","待填",IF(ISNUMBER(SEARCH(".",L195)),"OK","記得加副檔名"))</f>
        <v>待填</v>
      </c>
      <c r="T195" s="33"/>
      <c r="U195" s="33"/>
      <c r="V195" s="33"/>
      <c r="W195" s="33"/>
      <c r="X195" s="33"/>
      <c r="Y195" s="33"/>
      <c r="Z195" s="33"/>
      <c r="AA195" s="33"/>
      <c r="AB195" s="33"/>
      <c r="AC195" s="33"/>
      <c r="AD195" s="33"/>
      <c r="AE195" s="33"/>
      <c r="AF195" s="33"/>
      <c r="AG195" s="33"/>
    </row>
    <row r="196" ht="21.75" customHeight="1">
      <c r="A196" s="30"/>
      <c r="B196" s="30"/>
      <c r="C196" s="31" t="s">
        <v>77</v>
      </c>
      <c r="D196" s="32" t="s">
        <v>43</v>
      </c>
      <c r="E196" s="7"/>
      <c r="F196" s="7"/>
      <c r="G196" s="7"/>
      <c r="H196" s="7"/>
      <c r="I196" s="8"/>
      <c r="J196" s="17" t="str">
        <f t="shared" ref="J196:J197" si="17">IF(D196="","限6字",IF(LENB(D196)/2&lt;=6,"OK","超過"))</f>
        <v>限6字</v>
      </c>
      <c r="K196" s="31" t="s">
        <v>77</v>
      </c>
      <c r="L196" s="32" t="s">
        <v>43</v>
      </c>
      <c r="M196" s="7"/>
      <c r="N196" s="7"/>
      <c r="O196" s="7"/>
      <c r="P196" s="7"/>
      <c r="Q196" s="8"/>
      <c r="R196" s="17" t="str">
        <f t="shared" ref="R196:R197" si="18">IF(L196="","限6字",IF(LENB(L196)/2&lt;=6,"OK","超過"))</f>
        <v>限6字</v>
      </c>
      <c r="T196" s="33"/>
      <c r="U196" s="33"/>
      <c r="V196" s="33"/>
      <c r="W196" s="33"/>
      <c r="X196" s="33"/>
      <c r="Y196" s="33"/>
      <c r="Z196" s="33"/>
      <c r="AA196" s="33"/>
      <c r="AB196" s="33"/>
      <c r="AC196" s="33"/>
      <c r="AD196" s="33"/>
      <c r="AE196" s="33"/>
      <c r="AF196" s="33"/>
      <c r="AG196" s="33"/>
    </row>
    <row r="197" ht="21.75" customHeight="1">
      <c r="A197" s="30"/>
      <c r="B197" s="30"/>
      <c r="C197" s="31" t="s">
        <v>77</v>
      </c>
      <c r="D197" s="32" t="s">
        <v>43</v>
      </c>
      <c r="E197" s="7"/>
      <c r="F197" s="7"/>
      <c r="G197" s="7"/>
      <c r="H197" s="7"/>
      <c r="I197" s="8"/>
      <c r="J197" s="17" t="str">
        <f t="shared" si="17"/>
        <v>限6字</v>
      </c>
      <c r="K197" s="31" t="s">
        <v>77</v>
      </c>
      <c r="L197" s="32" t="s">
        <v>43</v>
      </c>
      <c r="M197" s="7"/>
      <c r="N197" s="7"/>
      <c r="O197" s="7"/>
      <c r="P197" s="7"/>
      <c r="Q197" s="8"/>
      <c r="R197" s="17" t="str">
        <f t="shared" si="18"/>
        <v>限6字</v>
      </c>
      <c r="T197" s="33"/>
      <c r="U197" s="33"/>
      <c r="V197" s="33"/>
      <c r="W197" s="33"/>
      <c r="X197" s="33"/>
      <c r="Y197" s="33"/>
      <c r="Z197" s="33"/>
      <c r="AA197" s="33"/>
      <c r="AB197" s="33"/>
      <c r="AC197" s="33"/>
      <c r="AD197" s="33"/>
      <c r="AE197" s="33"/>
      <c r="AF197" s="33"/>
      <c r="AG197" s="33"/>
    </row>
    <row r="198" ht="21.75" customHeight="1">
      <c r="A198" s="30"/>
      <c r="B198" s="30"/>
      <c r="C198" s="31" t="s">
        <v>80</v>
      </c>
      <c r="D198" s="32" t="s">
        <v>43</v>
      </c>
      <c r="E198" s="7"/>
      <c r="F198" s="7"/>
      <c r="G198" s="7"/>
      <c r="H198" s="7"/>
      <c r="I198" s="8"/>
      <c r="J198" s="17" t="str">
        <f>IF(D198="","限8字",IF(LENB(D198)/2&lt;=8,"OK","超過"))</f>
        <v>限8字</v>
      </c>
      <c r="K198" s="31" t="s">
        <v>80</v>
      </c>
      <c r="L198" s="32" t="s">
        <v>43</v>
      </c>
      <c r="M198" s="7"/>
      <c r="N198" s="7"/>
      <c r="O198" s="7"/>
      <c r="P198" s="7"/>
      <c r="Q198" s="8"/>
      <c r="R198" s="17" t="str">
        <f>IF(L198="","限8字",IF(LENB(L198)/2&lt;=8,"OK","超過"))</f>
        <v>限8字</v>
      </c>
      <c r="T198" s="33"/>
      <c r="U198" s="33"/>
      <c r="V198" s="33"/>
      <c r="W198" s="33"/>
      <c r="X198" s="33"/>
      <c r="Y198" s="33"/>
      <c r="Z198" s="33"/>
      <c r="AA198" s="33"/>
      <c r="AB198" s="33"/>
      <c r="AC198" s="33"/>
      <c r="AD198" s="33"/>
      <c r="AE198" s="33"/>
      <c r="AF198" s="33"/>
      <c r="AG198" s="33"/>
    </row>
    <row r="199" ht="21.75" customHeight="1">
      <c r="A199" s="35"/>
      <c r="B199" s="35"/>
      <c r="C199" s="31" t="s">
        <v>176</v>
      </c>
      <c r="D199" s="32" t="s">
        <v>43</v>
      </c>
      <c r="E199" s="7"/>
      <c r="F199" s="7"/>
      <c r="G199" s="7"/>
      <c r="H199" s="7"/>
      <c r="I199" s="8"/>
      <c r="J199" s="17" t="str">
        <f>IF(D199="","限5字",IF(LENB(D199)/2&lt;=5,"OK","超過"))</f>
        <v>限5字</v>
      </c>
      <c r="K199" s="36" t="s">
        <v>43</v>
      </c>
      <c r="L199" s="39" t="s">
        <v>43</v>
      </c>
      <c r="M199" s="7"/>
      <c r="N199" s="7"/>
      <c r="O199" s="7"/>
      <c r="P199" s="7"/>
      <c r="Q199" s="8"/>
      <c r="R199" s="36"/>
      <c r="T199" s="33"/>
      <c r="U199" s="33"/>
      <c r="V199" s="33"/>
      <c r="W199" s="33"/>
      <c r="X199" s="33"/>
      <c r="Y199" s="33"/>
      <c r="Z199" s="33"/>
      <c r="AA199" s="33"/>
      <c r="AB199" s="33"/>
      <c r="AC199" s="33"/>
      <c r="AD199" s="33"/>
      <c r="AE199" s="33"/>
      <c r="AF199" s="33"/>
      <c r="AG199" s="33"/>
    </row>
    <row r="200" ht="15.75" customHeight="1"/>
    <row r="201" ht="22.5" customHeight="1">
      <c r="A201" s="27" t="s">
        <v>340</v>
      </c>
      <c r="B201" s="27" t="s">
        <v>1714</v>
      </c>
      <c r="C201" s="28" t="s">
        <v>343</v>
      </c>
      <c r="D201" s="7"/>
      <c r="E201" s="7"/>
      <c r="F201" s="7"/>
      <c r="G201" s="7"/>
      <c r="H201" s="7"/>
      <c r="I201" s="7"/>
      <c r="J201" s="8"/>
      <c r="K201" s="28" t="s">
        <v>345</v>
      </c>
      <c r="L201" s="7"/>
      <c r="M201" s="7"/>
      <c r="N201" s="7"/>
      <c r="O201" s="7"/>
      <c r="P201" s="7"/>
      <c r="Q201" s="7"/>
      <c r="R201" s="8"/>
      <c r="T201" s="29" t="s">
        <v>343</v>
      </c>
      <c r="U201" s="7"/>
      <c r="V201" s="7"/>
      <c r="W201" s="7"/>
      <c r="X201" s="7"/>
      <c r="Y201" s="7"/>
      <c r="Z201" s="8"/>
      <c r="AA201" s="29" t="s">
        <v>345</v>
      </c>
      <c r="AB201" s="7"/>
      <c r="AC201" s="7"/>
      <c r="AD201" s="7"/>
      <c r="AE201" s="7"/>
      <c r="AF201" s="7"/>
      <c r="AG201" s="8"/>
    </row>
    <row r="202" ht="21.75" customHeight="1">
      <c r="A202" s="30"/>
      <c r="B202" s="30"/>
      <c r="C202" s="31" t="s">
        <v>45</v>
      </c>
      <c r="D202" s="32" t="s">
        <v>43</v>
      </c>
      <c r="E202" s="7"/>
      <c r="F202" s="7"/>
      <c r="G202" s="7"/>
      <c r="H202" s="7"/>
      <c r="I202" s="8"/>
      <c r="J202" s="17" t="str">
        <f>IF(D202="","限12字",IF(LENB(D202)/2&lt;=12,"OK","超過"))</f>
        <v>限12字</v>
      </c>
      <c r="K202" s="36" t="s">
        <v>43</v>
      </c>
      <c r="L202" s="36"/>
      <c r="M202" s="36"/>
      <c r="N202" s="36"/>
      <c r="O202" s="36"/>
      <c r="P202" s="36"/>
      <c r="Q202" s="36"/>
      <c r="R202" s="36"/>
      <c r="T202" s="33"/>
      <c r="U202" s="33"/>
      <c r="V202" s="33"/>
      <c r="W202" s="33"/>
      <c r="X202" s="33"/>
      <c r="Y202" s="33"/>
      <c r="Z202" s="33"/>
      <c r="AA202" s="33"/>
      <c r="AB202" s="33"/>
      <c r="AC202" s="33"/>
      <c r="AD202" s="33"/>
      <c r="AE202" s="33"/>
      <c r="AF202" s="33"/>
      <c r="AG202" s="33"/>
    </row>
    <row r="203" ht="21.75" customHeight="1">
      <c r="A203" s="30"/>
      <c r="B203" s="30"/>
      <c r="C203" s="34" t="s">
        <v>1715</v>
      </c>
      <c r="D203" s="6" t="s">
        <v>43</v>
      </c>
      <c r="E203" s="7"/>
      <c r="F203" s="7"/>
      <c r="G203" s="7"/>
      <c r="H203" s="7"/>
      <c r="I203" s="8"/>
      <c r="J203" s="17" t="str">
        <f>IF(D203="","待填",IF(ISNUMBER(SEARCH(".",D203)),"OK","記得加副檔名"))</f>
        <v>待填</v>
      </c>
      <c r="K203" s="36" t="s">
        <v>43</v>
      </c>
      <c r="L203" s="36"/>
      <c r="M203" s="36"/>
      <c r="N203" s="36"/>
      <c r="O203" s="36"/>
      <c r="P203" s="36"/>
      <c r="Q203" s="36"/>
      <c r="R203" s="36"/>
      <c r="T203" s="33"/>
      <c r="U203" s="33"/>
      <c r="V203" s="33"/>
      <c r="W203" s="33"/>
      <c r="X203" s="33"/>
      <c r="Y203" s="33"/>
      <c r="Z203" s="33"/>
      <c r="AA203" s="33"/>
      <c r="AB203" s="33"/>
      <c r="AC203" s="33"/>
      <c r="AD203" s="33"/>
      <c r="AE203" s="33"/>
      <c r="AF203" s="33"/>
      <c r="AG203" s="33"/>
    </row>
    <row r="204" ht="21.75" customHeight="1">
      <c r="A204" s="30"/>
      <c r="B204" s="30"/>
      <c r="C204" s="31" t="s">
        <v>77</v>
      </c>
      <c r="D204" s="32" t="s">
        <v>43</v>
      </c>
      <c r="E204" s="7"/>
      <c r="F204" s="7"/>
      <c r="G204" s="7"/>
      <c r="H204" s="7"/>
      <c r="I204" s="8"/>
      <c r="J204" s="17" t="str">
        <f t="shared" ref="J204:J205" si="19">IF(D204="","限6字",IF(LENB(D204)/2&lt;=6,"OK","超過"))</f>
        <v>限6字</v>
      </c>
      <c r="K204" s="36" t="s">
        <v>43</v>
      </c>
      <c r="L204" s="36"/>
      <c r="M204" s="36"/>
      <c r="N204" s="36"/>
      <c r="O204" s="36"/>
      <c r="P204" s="36"/>
      <c r="Q204" s="36"/>
      <c r="R204" s="36"/>
      <c r="T204" s="33"/>
      <c r="U204" s="33"/>
      <c r="V204" s="33"/>
      <c r="W204" s="33"/>
      <c r="X204" s="33"/>
      <c r="Y204" s="33"/>
      <c r="Z204" s="33"/>
      <c r="AA204" s="33"/>
      <c r="AB204" s="33"/>
      <c r="AC204" s="33"/>
      <c r="AD204" s="33"/>
      <c r="AE204" s="33"/>
      <c r="AF204" s="33"/>
      <c r="AG204" s="33"/>
    </row>
    <row r="205" ht="21.75" customHeight="1">
      <c r="A205" s="30"/>
      <c r="B205" s="30"/>
      <c r="C205" s="31" t="s">
        <v>77</v>
      </c>
      <c r="D205" s="32" t="s">
        <v>43</v>
      </c>
      <c r="E205" s="7"/>
      <c r="F205" s="7"/>
      <c r="G205" s="7"/>
      <c r="H205" s="7"/>
      <c r="I205" s="8"/>
      <c r="J205" s="17" t="str">
        <f t="shared" si="19"/>
        <v>限6字</v>
      </c>
      <c r="K205" s="36" t="s">
        <v>43</v>
      </c>
      <c r="L205" s="36"/>
      <c r="M205" s="36"/>
      <c r="N205" s="36"/>
      <c r="O205" s="36"/>
      <c r="P205" s="36"/>
      <c r="Q205" s="36"/>
      <c r="R205" s="36"/>
      <c r="T205" s="33"/>
      <c r="U205" s="33"/>
      <c r="V205" s="33"/>
      <c r="W205" s="33"/>
      <c r="X205" s="33"/>
      <c r="Y205" s="33"/>
      <c r="Z205" s="33"/>
      <c r="AA205" s="33"/>
      <c r="AB205" s="33"/>
      <c r="AC205" s="33"/>
      <c r="AD205" s="33"/>
      <c r="AE205" s="33"/>
      <c r="AF205" s="33"/>
      <c r="AG205" s="33"/>
    </row>
    <row r="206" ht="21.75" customHeight="1">
      <c r="A206" s="30"/>
      <c r="B206" s="30"/>
      <c r="C206" s="31" t="s">
        <v>80</v>
      </c>
      <c r="D206" s="32" t="s">
        <v>43</v>
      </c>
      <c r="E206" s="7"/>
      <c r="F206" s="7"/>
      <c r="G206" s="7"/>
      <c r="H206" s="7"/>
      <c r="I206" s="8"/>
      <c r="J206" s="17" t="str">
        <f>IF(D206="","限8字",IF(LENB(D206)/2&lt;=8,"OK","超過"))</f>
        <v>限8字</v>
      </c>
      <c r="K206" s="36" t="s">
        <v>43</v>
      </c>
      <c r="L206" s="36"/>
      <c r="M206" s="36"/>
      <c r="N206" s="36"/>
      <c r="O206" s="36"/>
      <c r="P206" s="36"/>
      <c r="Q206" s="36"/>
      <c r="R206" s="36"/>
      <c r="T206" s="33"/>
      <c r="U206" s="33"/>
      <c r="V206" s="33"/>
      <c r="W206" s="33"/>
      <c r="X206" s="33"/>
      <c r="Y206" s="33"/>
      <c r="Z206" s="33"/>
      <c r="AA206" s="33"/>
      <c r="AB206" s="33"/>
      <c r="AC206" s="33"/>
      <c r="AD206" s="33"/>
      <c r="AE206" s="33"/>
      <c r="AF206" s="33"/>
      <c r="AG206" s="33"/>
    </row>
    <row r="207" ht="21.75" customHeight="1">
      <c r="A207" s="35"/>
      <c r="B207" s="35"/>
      <c r="C207" s="31" t="s">
        <v>245</v>
      </c>
      <c r="D207" s="32" t="s">
        <v>43</v>
      </c>
      <c r="E207" s="7"/>
      <c r="F207" s="7"/>
      <c r="G207" s="7"/>
      <c r="H207" s="7"/>
      <c r="I207" s="8"/>
      <c r="J207" s="17" t="str">
        <f>IF(D207="","限3字",IF(LENB(D207)/2&lt;=3,"OK","超過"))</f>
        <v>限3字</v>
      </c>
      <c r="K207" s="36" t="s">
        <v>43</v>
      </c>
      <c r="L207" s="36"/>
      <c r="M207" s="36"/>
      <c r="N207" s="36"/>
      <c r="O207" s="36"/>
      <c r="P207" s="36"/>
      <c r="Q207" s="36"/>
      <c r="R207" s="36"/>
      <c r="T207" s="33"/>
      <c r="U207" s="33"/>
      <c r="V207" s="33"/>
      <c r="W207" s="33"/>
      <c r="X207" s="33"/>
      <c r="Y207" s="33"/>
      <c r="Z207" s="33"/>
      <c r="AA207" s="33"/>
      <c r="AB207" s="33"/>
      <c r="AC207" s="33"/>
      <c r="AD207" s="33"/>
      <c r="AE207" s="33"/>
      <c r="AF207" s="33"/>
      <c r="AG207" s="33"/>
    </row>
    <row r="208" ht="15.75" customHeight="1"/>
    <row r="209" ht="22.5" customHeight="1">
      <c r="A209" s="27" t="s">
        <v>340</v>
      </c>
      <c r="B209" s="27" t="s">
        <v>1716</v>
      </c>
      <c r="C209" s="28" t="s">
        <v>343</v>
      </c>
      <c r="D209" s="7"/>
      <c r="E209" s="7"/>
      <c r="F209" s="7"/>
      <c r="G209" s="7"/>
      <c r="H209" s="7"/>
      <c r="I209" s="7"/>
      <c r="J209" s="8"/>
      <c r="K209" s="28" t="s">
        <v>345</v>
      </c>
      <c r="L209" s="7"/>
      <c r="M209" s="7"/>
      <c r="N209" s="7"/>
      <c r="O209" s="7"/>
      <c r="P209" s="7"/>
      <c r="Q209" s="7"/>
      <c r="R209" s="8"/>
      <c r="T209" s="29" t="s">
        <v>343</v>
      </c>
      <c r="U209" s="7"/>
      <c r="V209" s="7"/>
      <c r="W209" s="7"/>
      <c r="X209" s="7"/>
      <c r="Y209" s="7"/>
      <c r="Z209" s="8"/>
      <c r="AA209" s="29" t="s">
        <v>345</v>
      </c>
      <c r="AB209" s="7"/>
      <c r="AC209" s="7"/>
      <c r="AD209" s="7"/>
      <c r="AE209" s="7"/>
      <c r="AF209" s="7"/>
      <c r="AG209" s="8"/>
    </row>
    <row r="210" ht="21.75" customHeight="1">
      <c r="A210" s="30"/>
      <c r="B210" s="30"/>
      <c r="C210" s="40" t="s">
        <v>1717</v>
      </c>
      <c r="D210" s="41" t="s">
        <v>1718</v>
      </c>
      <c r="E210" s="7"/>
      <c r="F210" s="8"/>
      <c r="G210" s="41" t="s">
        <v>1719</v>
      </c>
      <c r="H210" s="7"/>
      <c r="I210" s="7"/>
      <c r="J210" s="8"/>
      <c r="K210" s="40" t="s">
        <v>1717</v>
      </c>
      <c r="L210" s="41" t="s">
        <v>1720</v>
      </c>
      <c r="M210" s="7"/>
      <c r="N210" s="8"/>
      <c r="O210" s="41" t="s">
        <v>1721</v>
      </c>
      <c r="P210" s="7"/>
      <c r="Q210" s="7"/>
      <c r="R210" s="8"/>
      <c r="T210" s="33"/>
      <c r="U210" s="33"/>
      <c r="V210" s="33"/>
      <c r="W210" s="33"/>
      <c r="X210" s="33"/>
      <c r="Y210" s="33"/>
      <c r="Z210" s="33"/>
      <c r="AA210" s="33"/>
      <c r="AB210" s="33"/>
      <c r="AC210" s="33"/>
      <c r="AD210" s="33"/>
      <c r="AE210" s="33"/>
      <c r="AF210" s="33"/>
      <c r="AG210" s="33"/>
    </row>
    <row r="211" ht="21.75" customHeight="1">
      <c r="A211" s="30"/>
      <c r="B211" s="30"/>
      <c r="C211" s="31" t="s">
        <v>45</v>
      </c>
      <c r="D211" s="32" t="s">
        <v>43</v>
      </c>
      <c r="E211" s="7"/>
      <c r="F211" s="7"/>
      <c r="G211" s="7"/>
      <c r="H211" s="7"/>
      <c r="I211" s="8"/>
      <c r="J211" s="17" t="str">
        <f>IF(D211="","限8字",IF(LENB(D211)/2&lt;=8,"OK","超過"))</f>
        <v>限8字</v>
      </c>
      <c r="K211" s="31" t="s">
        <v>45</v>
      </c>
      <c r="L211" s="32" t="s">
        <v>43</v>
      </c>
      <c r="M211" s="7"/>
      <c r="N211" s="7"/>
      <c r="O211" s="7"/>
      <c r="P211" s="7"/>
      <c r="Q211" s="8"/>
      <c r="R211" s="17" t="str">
        <f>IF(L211="","限8字",IF(LENB(L211)/2&lt;=8,"OK","超過"))</f>
        <v>限8字</v>
      </c>
      <c r="T211" s="33"/>
      <c r="U211" s="33"/>
      <c r="V211" s="33"/>
      <c r="W211" s="33"/>
      <c r="X211" s="33"/>
      <c r="Y211" s="33"/>
      <c r="Z211" s="33"/>
      <c r="AA211" s="33"/>
      <c r="AB211" s="33"/>
      <c r="AC211" s="33"/>
      <c r="AD211" s="33"/>
      <c r="AE211" s="33"/>
      <c r="AF211" s="33"/>
      <c r="AG211" s="33"/>
    </row>
    <row r="212" ht="31.5" customHeight="1">
      <c r="A212" s="30"/>
      <c r="B212" s="30"/>
      <c r="C212" s="34" t="s">
        <v>1722</v>
      </c>
      <c r="D212" s="32" t="s">
        <v>43</v>
      </c>
      <c r="E212" s="7"/>
      <c r="F212" s="7"/>
      <c r="G212" s="7"/>
      <c r="H212" s="7"/>
      <c r="I212" s="8"/>
      <c r="J212" s="17" t="str">
        <f>IF(D212="","待填","OK")</f>
        <v>待填</v>
      </c>
      <c r="K212" s="34" t="s">
        <v>1723</v>
      </c>
      <c r="L212" s="32" t="s">
        <v>43</v>
      </c>
      <c r="M212" s="7"/>
      <c r="N212" s="7"/>
      <c r="O212" s="7"/>
      <c r="P212" s="7"/>
      <c r="Q212" s="8"/>
      <c r="R212" s="17" t="str">
        <f>IF(L212="","待填","OK")</f>
        <v>待填</v>
      </c>
      <c r="T212" s="33"/>
      <c r="U212" s="33"/>
      <c r="V212" s="33"/>
      <c r="W212" s="33"/>
      <c r="X212" s="33"/>
      <c r="Y212" s="33"/>
      <c r="Z212" s="33"/>
      <c r="AA212" s="33"/>
      <c r="AB212" s="33"/>
      <c r="AC212" s="33"/>
      <c r="AD212" s="33"/>
      <c r="AE212" s="33"/>
      <c r="AF212" s="33"/>
      <c r="AG212" s="33"/>
    </row>
    <row r="213" ht="31.5" customHeight="1">
      <c r="A213" s="30"/>
      <c r="B213" s="30"/>
      <c r="C213" s="34" t="s">
        <v>1724</v>
      </c>
      <c r="D213" s="6" t="s">
        <v>43</v>
      </c>
      <c r="E213" s="7"/>
      <c r="F213" s="7"/>
      <c r="G213" s="7"/>
      <c r="H213" s="7"/>
      <c r="I213" s="8"/>
      <c r="J213" s="17" t="str">
        <f>IF(D213="","待填",IF(ISNUMBER(SEARCH(".",D213)),"OK","記得加副檔名"))</f>
        <v>待填</v>
      </c>
      <c r="K213" s="34" t="s">
        <v>1725</v>
      </c>
      <c r="L213" s="6" t="s">
        <v>43</v>
      </c>
      <c r="M213" s="7"/>
      <c r="N213" s="7"/>
      <c r="O213" s="7"/>
      <c r="P213" s="7"/>
      <c r="Q213" s="8"/>
      <c r="R213" s="17" t="str">
        <f>IF(L213="","待填",IF(ISNUMBER(SEARCH(".",L213)),"OK","記得加副檔名"))</f>
        <v>待填</v>
      </c>
      <c r="T213" s="33"/>
      <c r="U213" s="33"/>
      <c r="V213" s="33"/>
      <c r="W213" s="33"/>
      <c r="X213" s="33"/>
      <c r="Y213" s="33"/>
      <c r="Z213" s="33"/>
      <c r="AA213" s="33"/>
      <c r="AB213" s="33"/>
      <c r="AC213" s="33"/>
      <c r="AD213" s="33"/>
      <c r="AE213" s="33"/>
      <c r="AF213" s="33"/>
      <c r="AG213" s="33"/>
    </row>
    <row r="214" ht="21.75" customHeight="1">
      <c r="A214" s="30"/>
      <c r="B214" s="30"/>
      <c r="C214" s="31" t="s">
        <v>77</v>
      </c>
      <c r="D214" s="32" t="s">
        <v>43</v>
      </c>
      <c r="E214" s="8"/>
      <c r="F214" s="17" t="str">
        <f>IF(D214="","限5字",IF(LENB(D214)/2&lt;=5,"OK","超過"))</f>
        <v>限5字</v>
      </c>
      <c r="G214" s="32" t="s">
        <v>43</v>
      </c>
      <c r="H214" s="7"/>
      <c r="I214" s="8"/>
      <c r="J214" s="17" t="str">
        <f>IF(G214="","限5字",IF(LENB(G214)/2&lt;=5,"OK","超過"))</f>
        <v>限5字</v>
      </c>
      <c r="K214" s="31" t="s">
        <v>77</v>
      </c>
      <c r="L214" s="32" t="s">
        <v>43</v>
      </c>
      <c r="M214" s="8"/>
      <c r="N214" s="17" t="str">
        <f>IF(L214="","限5字",IF(LENB(L214)/2&lt;=5,"OK","超過"))</f>
        <v>限5字</v>
      </c>
      <c r="O214" s="32" t="s">
        <v>43</v>
      </c>
      <c r="P214" s="7"/>
      <c r="Q214" s="8"/>
      <c r="R214" s="17" t="str">
        <f>IF(O214="","限5字",IF(LENB(O214)/2&lt;=5,"OK","超過"))</f>
        <v>限5字</v>
      </c>
      <c r="T214" s="33"/>
      <c r="U214" s="33"/>
      <c r="V214" s="33"/>
      <c r="W214" s="33"/>
      <c r="X214" s="33"/>
      <c r="Y214" s="33"/>
      <c r="Z214" s="33"/>
      <c r="AA214" s="33"/>
      <c r="AB214" s="33"/>
      <c r="AC214" s="33"/>
      <c r="AD214" s="33"/>
      <c r="AE214" s="33"/>
      <c r="AF214" s="33"/>
      <c r="AG214" s="33"/>
    </row>
    <row r="215" ht="21.75" customHeight="1">
      <c r="A215" s="30"/>
      <c r="B215" s="30"/>
      <c r="C215" s="31" t="s">
        <v>80</v>
      </c>
      <c r="D215" s="32" t="s">
        <v>43</v>
      </c>
      <c r="E215" s="8"/>
      <c r="F215" s="17" t="str">
        <f>IF(D215="","限6字",IF(LENB(D215)/2&lt;=6,"OK","超過"))</f>
        <v>限6字</v>
      </c>
      <c r="G215" s="32" t="s">
        <v>43</v>
      </c>
      <c r="H215" s="7"/>
      <c r="I215" s="8"/>
      <c r="J215" s="17" t="str">
        <f>IF(G215="","限6字",IF(LENB(G215)/2&lt;=6,"OK","超過"))</f>
        <v>限6字</v>
      </c>
      <c r="K215" s="31" t="s">
        <v>80</v>
      </c>
      <c r="L215" s="32" t="s">
        <v>43</v>
      </c>
      <c r="M215" s="8"/>
      <c r="N215" s="17" t="str">
        <f>IF(L215="","限6字",IF(LENB(L215)/2&lt;=6,"OK","超過"))</f>
        <v>限6字</v>
      </c>
      <c r="O215" s="32" t="s">
        <v>43</v>
      </c>
      <c r="P215" s="7"/>
      <c r="Q215" s="8"/>
      <c r="R215" s="17" t="str">
        <f>IF(O215="","限6字",IF(LENB(O215)/2&lt;=6,"OK","超過"))</f>
        <v>限6字</v>
      </c>
      <c r="T215" s="33"/>
      <c r="U215" s="33"/>
      <c r="V215" s="33"/>
      <c r="W215" s="33"/>
      <c r="X215" s="33"/>
      <c r="Y215" s="33"/>
      <c r="Z215" s="33"/>
      <c r="AA215" s="33"/>
      <c r="AB215" s="33"/>
      <c r="AC215" s="33"/>
      <c r="AD215" s="33"/>
      <c r="AE215" s="33"/>
      <c r="AF215" s="33"/>
      <c r="AG215" s="33"/>
    </row>
    <row r="216" ht="21.75" customHeight="1">
      <c r="A216" s="35"/>
      <c r="B216" s="35"/>
      <c r="C216" s="31" t="s">
        <v>176</v>
      </c>
      <c r="D216" s="32" t="s">
        <v>43</v>
      </c>
      <c r="E216" s="8"/>
      <c r="F216" s="17" t="str">
        <f>IF(D216="","限5字",IF(LENB(D216)/2&lt;=5,"OK","超過"))</f>
        <v>限5字</v>
      </c>
      <c r="G216" s="32" t="s">
        <v>43</v>
      </c>
      <c r="H216" s="7"/>
      <c r="I216" s="8"/>
      <c r="J216" s="17" t="str">
        <f>IF(G216="","限5字",IF(LENB(G216)/2&lt;=5,"OK","超過"))</f>
        <v>限5字</v>
      </c>
      <c r="K216" s="36" t="s">
        <v>43</v>
      </c>
      <c r="L216" s="36"/>
      <c r="M216" s="36"/>
      <c r="N216" s="36"/>
      <c r="O216" s="36"/>
      <c r="P216" s="36"/>
      <c r="Q216" s="36"/>
      <c r="R216" s="36"/>
      <c r="T216" s="33"/>
      <c r="U216" s="33"/>
      <c r="V216" s="33"/>
      <c r="W216" s="33"/>
      <c r="X216" s="33"/>
      <c r="Y216" s="33"/>
      <c r="Z216" s="33"/>
      <c r="AA216" s="33"/>
      <c r="AB216" s="33"/>
      <c r="AC216" s="33"/>
      <c r="AD216" s="33"/>
      <c r="AE216" s="33"/>
      <c r="AF216" s="33"/>
      <c r="AG216" s="33"/>
    </row>
    <row r="217" ht="15.75" customHeight="1"/>
    <row r="218" ht="22.5" customHeight="1">
      <c r="A218" s="27" t="s">
        <v>340</v>
      </c>
      <c r="B218" s="27" t="s">
        <v>1726</v>
      </c>
      <c r="C218" s="28" t="s">
        <v>343</v>
      </c>
      <c r="D218" s="7"/>
      <c r="E218" s="7"/>
      <c r="F218" s="7"/>
      <c r="G218" s="7"/>
      <c r="H218" s="7"/>
      <c r="I218" s="7"/>
      <c r="J218" s="8"/>
      <c r="K218" s="28" t="s">
        <v>345</v>
      </c>
      <c r="L218" s="7"/>
      <c r="M218" s="7"/>
      <c r="N218" s="7"/>
      <c r="O218" s="7"/>
      <c r="P218" s="7"/>
      <c r="Q218" s="7"/>
      <c r="R218" s="8"/>
      <c r="T218" s="29" t="s">
        <v>343</v>
      </c>
      <c r="U218" s="7"/>
      <c r="V218" s="7"/>
      <c r="W218" s="7"/>
      <c r="X218" s="7"/>
      <c r="Y218" s="7"/>
      <c r="Z218" s="8"/>
      <c r="AA218" s="29" t="s">
        <v>345</v>
      </c>
      <c r="AB218" s="7"/>
      <c r="AC218" s="7"/>
      <c r="AD218" s="7"/>
      <c r="AE218" s="7"/>
      <c r="AF218" s="7"/>
      <c r="AG218" s="8"/>
    </row>
    <row r="219" ht="21.75" customHeight="1">
      <c r="A219" s="30"/>
      <c r="B219" s="30"/>
      <c r="C219" s="40" t="s">
        <v>1717</v>
      </c>
      <c r="D219" s="41" t="s">
        <v>1718</v>
      </c>
      <c r="E219" s="7"/>
      <c r="F219" s="8"/>
      <c r="G219" s="41" t="s">
        <v>1719</v>
      </c>
      <c r="H219" s="7"/>
      <c r="I219" s="7"/>
      <c r="J219" s="8"/>
      <c r="K219" s="40" t="s">
        <v>1717</v>
      </c>
      <c r="L219" s="41" t="s">
        <v>1720</v>
      </c>
      <c r="M219" s="7"/>
      <c r="N219" s="8"/>
      <c r="O219" s="41" t="s">
        <v>1721</v>
      </c>
      <c r="P219" s="7"/>
      <c r="Q219" s="7"/>
      <c r="R219" s="8"/>
      <c r="T219" s="33"/>
      <c r="U219" s="33"/>
      <c r="V219" s="33"/>
      <c r="W219" s="33"/>
      <c r="X219" s="33"/>
      <c r="Y219" s="33"/>
      <c r="Z219" s="33"/>
      <c r="AA219" s="33"/>
      <c r="AB219" s="33"/>
      <c r="AC219" s="33"/>
      <c r="AD219" s="33"/>
      <c r="AE219" s="33"/>
      <c r="AF219" s="33"/>
      <c r="AG219" s="33"/>
    </row>
    <row r="220" ht="21.75" customHeight="1">
      <c r="A220" s="30"/>
      <c r="B220" s="30"/>
      <c r="C220" s="31" t="s">
        <v>45</v>
      </c>
      <c r="D220" s="32" t="s">
        <v>43</v>
      </c>
      <c r="E220" s="7"/>
      <c r="F220" s="7"/>
      <c r="G220" s="7"/>
      <c r="H220" s="7"/>
      <c r="I220" s="8"/>
      <c r="J220" s="17" t="str">
        <f>IF(D220="","限8字",IF(LENB(D220)/2&lt;=8,"OK","超過"))</f>
        <v>限8字</v>
      </c>
      <c r="K220" s="34" t="s">
        <v>1727</v>
      </c>
      <c r="L220" s="32" t="s">
        <v>43</v>
      </c>
      <c r="M220" s="7"/>
      <c r="N220" s="7"/>
      <c r="O220" s="7"/>
      <c r="P220" s="7"/>
      <c r="Q220" s="8"/>
      <c r="R220" s="17" t="str">
        <f>IF(L220="","待填","OK")</f>
        <v>待填</v>
      </c>
      <c r="T220" s="33"/>
      <c r="U220" s="33"/>
      <c r="V220" s="33"/>
      <c r="W220" s="33"/>
      <c r="X220" s="33"/>
      <c r="Y220" s="33"/>
      <c r="Z220" s="33"/>
      <c r="AA220" s="33"/>
      <c r="AB220" s="33"/>
      <c r="AC220" s="33"/>
      <c r="AD220" s="33"/>
      <c r="AE220" s="33"/>
      <c r="AF220" s="33"/>
      <c r="AG220" s="33"/>
    </row>
    <row r="221" ht="21.75" customHeight="1">
      <c r="A221" s="30"/>
      <c r="B221" s="30"/>
      <c r="C221" s="34" t="s">
        <v>1728</v>
      </c>
      <c r="D221" s="32" t="s">
        <v>43</v>
      </c>
      <c r="E221" s="7"/>
      <c r="F221" s="7"/>
      <c r="G221" s="7"/>
      <c r="H221" s="7"/>
      <c r="I221" s="8"/>
      <c r="J221" s="17" t="str">
        <f>IF(D221="","待填","OK")</f>
        <v>待填</v>
      </c>
      <c r="K221" s="34" t="s">
        <v>1729</v>
      </c>
      <c r="L221" s="6" t="s">
        <v>43</v>
      </c>
      <c r="M221" s="7"/>
      <c r="N221" s="7"/>
      <c r="O221" s="7"/>
      <c r="P221" s="7"/>
      <c r="Q221" s="8"/>
      <c r="R221" s="17" t="str">
        <f>IF(L221="","待填",IF(ISNUMBER(SEARCH(".",L221)),"OK","記得加副檔名"))</f>
        <v>待填</v>
      </c>
      <c r="T221" s="33"/>
      <c r="U221" s="33"/>
      <c r="V221" s="33"/>
      <c r="W221" s="33"/>
      <c r="X221" s="33"/>
      <c r="Y221" s="33"/>
      <c r="Z221" s="33"/>
      <c r="AA221" s="33"/>
      <c r="AB221" s="33"/>
      <c r="AC221" s="33"/>
      <c r="AD221" s="33"/>
      <c r="AE221" s="33"/>
      <c r="AF221" s="33"/>
      <c r="AG221" s="33"/>
    </row>
    <row r="222" ht="21.75" customHeight="1">
      <c r="A222" s="30"/>
      <c r="B222" s="30"/>
      <c r="C222" s="34" t="s">
        <v>1730</v>
      </c>
      <c r="D222" s="6" t="s">
        <v>43</v>
      </c>
      <c r="E222" s="7"/>
      <c r="F222" s="7"/>
      <c r="G222" s="7"/>
      <c r="H222" s="7"/>
      <c r="I222" s="8"/>
      <c r="J222" s="17" t="str">
        <f>IF(D222="","待填",IF(ISNUMBER(SEARCH(".",D222)),"OK","記得加副檔名"))</f>
        <v>待填</v>
      </c>
      <c r="K222" s="31" t="s">
        <v>77</v>
      </c>
      <c r="L222" s="32" t="s">
        <v>43</v>
      </c>
      <c r="M222" s="8"/>
      <c r="N222" s="17" t="str">
        <f>IF(L222="","限5字",IF(LENB(L222)/2&lt;=5,"OK","超過"))</f>
        <v>限5字</v>
      </c>
      <c r="O222" s="32" t="s">
        <v>43</v>
      </c>
      <c r="P222" s="7"/>
      <c r="Q222" s="8"/>
      <c r="R222" s="17" t="str">
        <f>IF(O222="","限5字",IF(LENB(O222)/2&lt;=5,"OK","超過"))</f>
        <v>限5字</v>
      </c>
      <c r="T222" s="33"/>
      <c r="U222" s="33"/>
      <c r="V222" s="33"/>
      <c r="W222" s="33"/>
      <c r="X222" s="33"/>
      <c r="Y222" s="33"/>
      <c r="Z222" s="33"/>
      <c r="AA222" s="33"/>
      <c r="AB222" s="33"/>
      <c r="AC222" s="33"/>
      <c r="AD222" s="33"/>
      <c r="AE222" s="33"/>
      <c r="AF222" s="33"/>
      <c r="AG222" s="33"/>
    </row>
    <row r="223" ht="21.75" customHeight="1">
      <c r="A223" s="30"/>
      <c r="B223" s="30"/>
      <c r="C223" s="31" t="s">
        <v>77</v>
      </c>
      <c r="D223" s="32" t="s">
        <v>43</v>
      </c>
      <c r="E223" s="8"/>
      <c r="F223" s="17" t="str">
        <f>IF(D223="","限5字",IF(LENB(D223)/2&lt;=5,"OK","超過"))</f>
        <v>限5字</v>
      </c>
      <c r="G223" s="32" t="s">
        <v>43</v>
      </c>
      <c r="H223" s="7"/>
      <c r="I223" s="8"/>
      <c r="J223" s="17" t="str">
        <f>IF(G223="","限5字",IF(LENB(G223)/2&lt;=5,"OK","超過"))</f>
        <v>限5字</v>
      </c>
      <c r="K223" s="31" t="s">
        <v>80</v>
      </c>
      <c r="L223" s="32" t="s">
        <v>43</v>
      </c>
      <c r="M223" s="8"/>
      <c r="N223" s="17" t="str">
        <f>IF(L223="","限6字",IF(LENB(L223)/2&lt;=6,"OK","超過"))</f>
        <v>限6字</v>
      </c>
      <c r="O223" s="32" t="s">
        <v>43</v>
      </c>
      <c r="P223" s="7"/>
      <c r="Q223" s="8"/>
      <c r="R223" s="17" t="str">
        <f>IF(O223="","限6字",IF(LENB(O223)/2&lt;=6,"OK","超過"))</f>
        <v>限6字</v>
      </c>
      <c r="T223" s="33"/>
      <c r="U223" s="33"/>
      <c r="V223" s="33"/>
      <c r="W223" s="33"/>
      <c r="X223" s="33"/>
      <c r="Y223" s="33"/>
      <c r="Z223" s="33"/>
      <c r="AA223" s="33"/>
      <c r="AB223" s="33"/>
      <c r="AC223" s="33"/>
      <c r="AD223" s="33"/>
      <c r="AE223" s="33"/>
      <c r="AF223" s="33"/>
      <c r="AG223" s="33"/>
    </row>
    <row r="224" ht="21.75" customHeight="1">
      <c r="A224" s="35"/>
      <c r="B224" s="35"/>
      <c r="C224" s="36" t="s">
        <v>43</v>
      </c>
      <c r="D224" s="36" t="s">
        <v>43</v>
      </c>
      <c r="E224" s="36" t="s">
        <v>43</v>
      </c>
      <c r="F224" s="36" t="s">
        <v>43</v>
      </c>
      <c r="G224" s="36" t="s">
        <v>43</v>
      </c>
      <c r="H224" s="36" t="s">
        <v>43</v>
      </c>
      <c r="I224" s="36" t="s">
        <v>43</v>
      </c>
      <c r="J224" s="36"/>
      <c r="K224" s="31" t="s">
        <v>176</v>
      </c>
      <c r="L224" s="32" t="s">
        <v>43</v>
      </c>
      <c r="M224" s="8"/>
      <c r="N224" s="17" t="str">
        <f>IF(L224="","限5字",IF(LENB(L224)/2&lt;=5,"OK","超過"))</f>
        <v>限5字</v>
      </c>
      <c r="O224" s="32" t="s">
        <v>43</v>
      </c>
      <c r="P224" s="7"/>
      <c r="Q224" s="8"/>
      <c r="R224" s="17" t="str">
        <f>IF(O224="","限5字",IF(LENB(O224)/2&lt;=5,"OK","超過"))</f>
        <v>限5字</v>
      </c>
      <c r="T224" s="33"/>
      <c r="U224" s="33"/>
      <c r="V224" s="33"/>
      <c r="W224" s="33"/>
      <c r="X224" s="33"/>
      <c r="Y224" s="33"/>
      <c r="Z224" s="33"/>
      <c r="AA224" s="33"/>
      <c r="AB224" s="33"/>
      <c r="AC224" s="33"/>
      <c r="AD224" s="33"/>
      <c r="AE224" s="33"/>
      <c r="AF224" s="33"/>
      <c r="AG224" s="33"/>
    </row>
    <row r="225" ht="15.75" customHeight="1"/>
    <row r="226" ht="22.5" customHeight="1">
      <c r="A226" s="27" t="s">
        <v>340</v>
      </c>
      <c r="B226" s="27" t="s">
        <v>1731</v>
      </c>
      <c r="C226" s="28" t="s">
        <v>343</v>
      </c>
      <c r="D226" s="7"/>
      <c r="E226" s="7"/>
      <c r="F226" s="7"/>
      <c r="G226" s="7"/>
      <c r="H226" s="7"/>
      <c r="I226" s="7"/>
      <c r="J226" s="8"/>
      <c r="K226" s="28" t="s">
        <v>345</v>
      </c>
      <c r="L226" s="7"/>
      <c r="M226" s="7"/>
      <c r="N226" s="7"/>
      <c r="O226" s="7"/>
      <c r="P226" s="7"/>
      <c r="Q226" s="7"/>
      <c r="R226" s="8"/>
      <c r="T226" s="29" t="s">
        <v>343</v>
      </c>
      <c r="U226" s="7"/>
      <c r="V226" s="7"/>
      <c r="W226" s="7"/>
      <c r="X226" s="7"/>
      <c r="Y226" s="7"/>
      <c r="Z226" s="8"/>
      <c r="AA226" s="29" t="s">
        <v>345</v>
      </c>
      <c r="AB226" s="7"/>
      <c r="AC226" s="7"/>
      <c r="AD226" s="7"/>
      <c r="AE226" s="7"/>
      <c r="AF226" s="7"/>
      <c r="AG226" s="8"/>
    </row>
    <row r="227" ht="21.75" customHeight="1">
      <c r="A227" s="30"/>
      <c r="B227" s="30"/>
      <c r="C227" s="40" t="s">
        <v>1717</v>
      </c>
      <c r="D227" s="41" t="s">
        <v>1718</v>
      </c>
      <c r="E227" s="7"/>
      <c r="F227" s="8"/>
      <c r="G227" s="41" t="s">
        <v>1719</v>
      </c>
      <c r="H227" s="7"/>
      <c r="I227" s="7"/>
      <c r="J227" s="8"/>
      <c r="K227" s="40" t="s">
        <v>1717</v>
      </c>
      <c r="L227" s="41" t="s">
        <v>1720</v>
      </c>
      <c r="M227" s="7"/>
      <c r="N227" s="8"/>
      <c r="O227" s="41" t="s">
        <v>1721</v>
      </c>
      <c r="P227" s="7"/>
      <c r="Q227" s="7"/>
      <c r="R227" s="8"/>
      <c r="T227" s="33"/>
      <c r="U227" s="33"/>
      <c r="V227" s="33"/>
      <c r="W227" s="33"/>
      <c r="X227" s="33"/>
      <c r="Y227" s="33"/>
      <c r="Z227" s="33"/>
      <c r="AA227" s="33"/>
      <c r="AB227" s="33"/>
      <c r="AC227" s="33"/>
      <c r="AD227" s="33"/>
      <c r="AE227" s="33"/>
      <c r="AF227" s="33"/>
      <c r="AG227" s="33"/>
    </row>
    <row r="228" ht="21.75" customHeight="1">
      <c r="A228" s="30"/>
      <c r="B228" s="30"/>
      <c r="C228" s="34" t="s">
        <v>1732</v>
      </c>
      <c r="D228" s="32" t="s">
        <v>43</v>
      </c>
      <c r="E228" s="7"/>
      <c r="F228" s="7"/>
      <c r="G228" s="7"/>
      <c r="H228" s="7"/>
      <c r="I228" s="8"/>
      <c r="J228" s="17" t="str">
        <f>IF(D228="","待填","OK")</f>
        <v>待填</v>
      </c>
      <c r="K228" s="34" t="s">
        <v>1733</v>
      </c>
      <c r="L228" s="32" t="s">
        <v>43</v>
      </c>
      <c r="M228" s="7"/>
      <c r="N228" s="7"/>
      <c r="O228" s="7"/>
      <c r="P228" s="7"/>
      <c r="Q228" s="8"/>
      <c r="R228" s="17" t="str">
        <f>IF(L228="","待填","OK")</f>
        <v>待填</v>
      </c>
      <c r="T228" s="33"/>
      <c r="U228" s="33"/>
      <c r="V228" s="33"/>
      <c r="W228" s="33"/>
      <c r="X228" s="33"/>
      <c r="Y228" s="33"/>
      <c r="Z228" s="33"/>
      <c r="AA228" s="33"/>
      <c r="AB228" s="33"/>
      <c r="AC228" s="33"/>
      <c r="AD228" s="33"/>
      <c r="AE228" s="33"/>
      <c r="AF228" s="33"/>
      <c r="AG228" s="33"/>
    </row>
    <row r="229" ht="21.75" customHeight="1">
      <c r="A229" s="30"/>
      <c r="B229" s="30"/>
      <c r="C229" s="34" t="s">
        <v>1734</v>
      </c>
      <c r="D229" s="6" t="s">
        <v>43</v>
      </c>
      <c r="E229" s="7"/>
      <c r="F229" s="7"/>
      <c r="G229" s="7"/>
      <c r="H229" s="7"/>
      <c r="I229" s="8"/>
      <c r="J229" s="17" t="str">
        <f>IF(D229="","待填",IF(ISNUMBER(SEARCH(".",D229)),"OK","記得加副檔名"))</f>
        <v>待填</v>
      </c>
      <c r="K229" s="34" t="s">
        <v>1735</v>
      </c>
      <c r="L229" s="6" t="s">
        <v>43</v>
      </c>
      <c r="M229" s="7"/>
      <c r="N229" s="7"/>
      <c r="O229" s="7"/>
      <c r="P229" s="7"/>
      <c r="Q229" s="8"/>
      <c r="R229" s="17" t="str">
        <f>IF(L229="","待填",IF(ISNUMBER(SEARCH(".",L229)),"OK","記得加副檔名"))</f>
        <v>待填</v>
      </c>
      <c r="T229" s="33"/>
      <c r="U229" s="33"/>
      <c r="V229" s="33"/>
      <c r="W229" s="33"/>
      <c r="X229" s="33"/>
      <c r="Y229" s="33"/>
      <c r="Z229" s="33"/>
      <c r="AA229" s="33"/>
      <c r="AB229" s="33"/>
      <c r="AC229" s="33"/>
      <c r="AD229" s="33"/>
      <c r="AE229" s="33"/>
      <c r="AF229" s="33"/>
      <c r="AG229" s="33"/>
    </row>
    <row r="230" ht="21.75" customHeight="1">
      <c r="A230" s="30"/>
      <c r="B230" s="30"/>
      <c r="C230" s="31" t="s">
        <v>77</v>
      </c>
      <c r="D230" s="32" t="s">
        <v>43</v>
      </c>
      <c r="E230" s="8"/>
      <c r="F230" s="17" t="str">
        <f>IF(D230="","限5字",IF(LENB(D230)/2&lt;=5,"OK","超過"))</f>
        <v>限5字</v>
      </c>
      <c r="G230" s="32" t="s">
        <v>43</v>
      </c>
      <c r="H230" s="7"/>
      <c r="I230" s="8"/>
      <c r="J230" s="17" t="str">
        <f>IF(G230="","限5字",IF(LENB(G230)/2&lt;=5,"OK","超過"))</f>
        <v>限5字</v>
      </c>
      <c r="K230" s="31" t="s">
        <v>77</v>
      </c>
      <c r="L230" s="32" t="s">
        <v>43</v>
      </c>
      <c r="M230" s="8"/>
      <c r="N230" s="17" t="str">
        <f>IF(L230="","限5字",IF(LENB(L230)/2&lt;=5,"OK","超過"))</f>
        <v>限5字</v>
      </c>
      <c r="O230" s="32" t="s">
        <v>43</v>
      </c>
      <c r="P230" s="7"/>
      <c r="Q230" s="8"/>
      <c r="R230" s="17" t="str">
        <f>IF(O230="","限5字",IF(LENB(O230)/2&lt;=5,"OK","超過"))</f>
        <v>限5字</v>
      </c>
      <c r="T230" s="33"/>
      <c r="U230" s="33"/>
      <c r="V230" s="33"/>
      <c r="W230" s="33"/>
      <c r="X230" s="33"/>
      <c r="Y230" s="33"/>
      <c r="Z230" s="33"/>
      <c r="AA230" s="33"/>
      <c r="AB230" s="33"/>
      <c r="AC230" s="33"/>
      <c r="AD230" s="33"/>
      <c r="AE230" s="33"/>
      <c r="AF230" s="33"/>
      <c r="AG230" s="33"/>
    </row>
    <row r="231" ht="21.75" customHeight="1">
      <c r="A231" s="35"/>
      <c r="B231" s="35"/>
      <c r="C231" s="31" t="s">
        <v>80</v>
      </c>
      <c r="D231" s="32" t="s">
        <v>43</v>
      </c>
      <c r="E231" s="8"/>
      <c r="F231" s="17" t="str">
        <f>IF(D231="","限6字",IF(LENB(D231)/2&lt;=6,"OK","超過"))</f>
        <v>限6字</v>
      </c>
      <c r="G231" s="32" t="s">
        <v>43</v>
      </c>
      <c r="H231" s="7"/>
      <c r="I231" s="8"/>
      <c r="J231" s="17" t="str">
        <f>IF(G231="","限6字",IF(LENB(G231)/2&lt;=6,"OK","超過"))</f>
        <v>限6字</v>
      </c>
      <c r="K231" s="36" t="s">
        <v>43</v>
      </c>
      <c r="L231" s="36"/>
      <c r="M231" s="36"/>
      <c r="N231" s="36"/>
      <c r="O231" s="36"/>
      <c r="P231" s="36"/>
      <c r="Q231" s="36"/>
      <c r="R231" s="36"/>
      <c r="T231" s="33"/>
      <c r="U231" s="33"/>
      <c r="V231" s="33"/>
      <c r="W231" s="33"/>
      <c r="X231" s="33"/>
      <c r="Y231" s="33"/>
      <c r="Z231" s="33"/>
      <c r="AA231" s="33"/>
      <c r="AB231" s="33"/>
      <c r="AC231" s="33"/>
      <c r="AD231" s="33"/>
      <c r="AE231" s="33"/>
      <c r="AF231" s="33"/>
      <c r="AG231" s="33"/>
    </row>
    <row r="232" ht="15.75" customHeight="1"/>
    <row r="233" ht="22.5" customHeight="1">
      <c r="A233" s="27" t="s">
        <v>340</v>
      </c>
      <c r="B233" s="27" t="s">
        <v>1736</v>
      </c>
      <c r="C233" s="28" t="s">
        <v>1718</v>
      </c>
      <c r="D233" s="7"/>
      <c r="E233" s="7"/>
      <c r="F233" s="8"/>
      <c r="G233" s="28" t="s">
        <v>1719</v>
      </c>
      <c r="H233" s="7"/>
      <c r="I233" s="7"/>
      <c r="J233" s="8"/>
      <c r="K233" s="28" t="s">
        <v>1720</v>
      </c>
      <c r="L233" s="7"/>
      <c r="M233" s="7"/>
      <c r="N233" s="8"/>
      <c r="O233" s="28" t="s">
        <v>1721</v>
      </c>
      <c r="P233" s="7"/>
      <c r="Q233" s="7"/>
      <c r="R233" s="8"/>
      <c r="T233" s="29" t="s">
        <v>1718</v>
      </c>
      <c r="U233" s="7"/>
      <c r="V233" s="8"/>
      <c r="W233" s="29" t="s">
        <v>1719</v>
      </c>
      <c r="X233" s="7"/>
      <c r="Y233" s="7"/>
      <c r="Z233" s="8"/>
      <c r="AA233" s="29" t="s">
        <v>1720</v>
      </c>
      <c r="AB233" s="7"/>
      <c r="AC233" s="8"/>
      <c r="AD233" s="29" t="s">
        <v>1721</v>
      </c>
      <c r="AE233" s="7"/>
      <c r="AF233" s="7"/>
      <c r="AG233" s="8"/>
    </row>
    <row r="234" ht="21.75" customHeight="1">
      <c r="A234" s="30"/>
      <c r="B234" s="30"/>
      <c r="C234" s="34" t="s">
        <v>1737</v>
      </c>
      <c r="D234" s="32" t="s">
        <v>43</v>
      </c>
      <c r="E234" s="8"/>
      <c r="F234" s="17" t="str">
        <f>IF(D234="","待填","OK")</f>
        <v>待填</v>
      </c>
      <c r="G234" s="34" t="s">
        <v>1738</v>
      </c>
      <c r="H234" s="32" t="s">
        <v>43</v>
      </c>
      <c r="I234" s="8"/>
      <c r="J234" s="17" t="str">
        <f>IF(H234="","待填","OK")</f>
        <v>待填</v>
      </c>
      <c r="K234" s="34" t="s">
        <v>1739</v>
      </c>
      <c r="L234" s="32" t="s">
        <v>43</v>
      </c>
      <c r="M234" s="8"/>
      <c r="N234" s="17" t="str">
        <f>IF(L234="","待填","OK")</f>
        <v>待填</v>
      </c>
      <c r="O234" s="34" t="s">
        <v>1740</v>
      </c>
      <c r="P234" s="32" t="s">
        <v>43</v>
      </c>
      <c r="Q234" s="8"/>
      <c r="R234" s="17" t="str">
        <f>IF(P234="","待填","OK")</f>
        <v>待填</v>
      </c>
      <c r="T234" s="33"/>
      <c r="U234" s="33"/>
      <c r="V234" s="33"/>
      <c r="W234" s="33"/>
      <c r="X234" s="33"/>
      <c r="Y234" s="33"/>
      <c r="Z234" s="33"/>
      <c r="AA234" s="33"/>
      <c r="AB234" s="33"/>
      <c r="AC234" s="33"/>
      <c r="AD234" s="33"/>
      <c r="AE234" s="33"/>
      <c r="AF234" s="33"/>
      <c r="AG234" s="33"/>
    </row>
    <row r="235" ht="21.75" customHeight="1">
      <c r="A235" s="30"/>
      <c r="B235" s="30"/>
      <c r="C235" s="34" t="s">
        <v>1741</v>
      </c>
      <c r="D235" s="6" t="s">
        <v>43</v>
      </c>
      <c r="E235" s="8"/>
      <c r="F235" s="17" t="str">
        <f>IF(D235="","待填",IF(ISNUMBER(SEARCH(".",D235)),"OK","記得加副檔名"))</f>
        <v>待填</v>
      </c>
      <c r="G235" s="34" t="s">
        <v>1742</v>
      </c>
      <c r="H235" s="6" t="s">
        <v>43</v>
      </c>
      <c r="I235" s="8"/>
      <c r="J235" s="17" t="str">
        <f>IF(H235="","待填",IF(ISNUMBER(SEARCH(".",H235)),"OK","記得加副檔名"))</f>
        <v>待填</v>
      </c>
      <c r="K235" s="34" t="s">
        <v>1743</v>
      </c>
      <c r="L235" s="6" t="s">
        <v>43</v>
      </c>
      <c r="M235" s="8"/>
      <c r="N235" s="17" t="str">
        <f>IF(L235="","待填",IF(ISNUMBER(SEARCH(".",L235)),"OK","記得加副檔名"))</f>
        <v>待填</v>
      </c>
      <c r="O235" s="34" t="s">
        <v>1744</v>
      </c>
      <c r="P235" s="6" t="s">
        <v>43</v>
      </c>
      <c r="Q235" s="8"/>
      <c r="R235" s="17" t="str">
        <f>IF(P235="","待填",IF(ISNUMBER(SEARCH(".",P235)),"OK","記得加副檔名"))</f>
        <v>待填</v>
      </c>
      <c r="T235" s="33"/>
      <c r="U235" s="33"/>
      <c r="V235" s="33"/>
      <c r="W235" s="33"/>
      <c r="X235" s="33"/>
      <c r="Y235" s="33"/>
      <c r="Z235" s="33"/>
      <c r="AA235" s="33"/>
      <c r="AB235" s="33"/>
      <c r="AC235" s="33"/>
      <c r="AD235" s="33"/>
      <c r="AE235" s="33"/>
      <c r="AF235" s="33"/>
      <c r="AG235" s="33"/>
    </row>
    <row r="236" ht="21.75" customHeight="1">
      <c r="A236" s="30"/>
      <c r="B236" s="30"/>
      <c r="C236" s="31" t="s">
        <v>77</v>
      </c>
      <c r="D236" s="32" t="s">
        <v>43</v>
      </c>
      <c r="E236" s="8"/>
      <c r="F236" s="17" t="str">
        <f>IF(D236="","限5字",IF(LENB(D236)/2&lt;=5,"OK","超過"))</f>
        <v>限5字</v>
      </c>
      <c r="G236" s="31" t="s">
        <v>77</v>
      </c>
      <c r="H236" s="32" t="s">
        <v>43</v>
      </c>
      <c r="I236" s="8"/>
      <c r="J236" s="17" t="str">
        <f>IF(H236="","限5字",IF(LENB(H236)/2&lt;=5,"OK","超過"))</f>
        <v>限5字</v>
      </c>
      <c r="K236" s="31" t="s">
        <v>77</v>
      </c>
      <c r="L236" s="32" t="s">
        <v>43</v>
      </c>
      <c r="M236" s="8"/>
      <c r="N236" s="17" t="str">
        <f>IF(L236="","限5字",IF(LENB(L236)/2&lt;=5,"OK","超過"))</f>
        <v>限5字</v>
      </c>
      <c r="O236" s="31" t="s">
        <v>77</v>
      </c>
      <c r="P236" s="32" t="s">
        <v>43</v>
      </c>
      <c r="Q236" s="8"/>
      <c r="R236" s="17" t="str">
        <f>IF(P236="","限5字",IF(LENB(P236)/2&lt;=5,"OK","超過"))</f>
        <v>限5字</v>
      </c>
      <c r="T236" s="33"/>
      <c r="U236" s="33"/>
      <c r="V236" s="33"/>
      <c r="W236" s="33"/>
      <c r="X236" s="33"/>
      <c r="Y236" s="33"/>
      <c r="Z236" s="33"/>
      <c r="AA236" s="33"/>
      <c r="AB236" s="33"/>
      <c r="AC236" s="33"/>
      <c r="AD236" s="33"/>
      <c r="AE236" s="33"/>
      <c r="AF236" s="33"/>
      <c r="AG236" s="33"/>
    </row>
    <row r="237" ht="21.75" customHeight="1">
      <c r="A237" s="35"/>
      <c r="B237" s="35"/>
      <c r="C237" s="31" t="s">
        <v>80</v>
      </c>
      <c r="D237" s="32" t="s">
        <v>43</v>
      </c>
      <c r="E237" s="8"/>
      <c r="F237" s="17" t="str">
        <f>IF(D237="","限6字",IF(LENB(D237)/2&lt;=6,"OK","超過"))</f>
        <v>限6字</v>
      </c>
      <c r="G237" s="31" t="s">
        <v>80</v>
      </c>
      <c r="H237" s="32" t="s">
        <v>43</v>
      </c>
      <c r="I237" s="8"/>
      <c r="J237" s="17" t="str">
        <f>IF(H237="","限6字",IF(LENB(H237)/2&lt;=6,"OK","超過"))</f>
        <v>限6字</v>
      </c>
      <c r="K237" s="31" t="s">
        <v>80</v>
      </c>
      <c r="L237" s="32" t="s">
        <v>43</v>
      </c>
      <c r="M237" s="8"/>
      <c r="N237" s="17" t="str">
        <f>IF(L237="","限6字",IF(LENB(L237)/2&lt;=6,"OK","超過"))</f>
        <v>限6字</v>
      </c>
      <c r="O237" s="31" t="s">
        <v>80</v>
      </c>
      <c r="P237" s="32" t="s">
        <v>43</v>
      </c>
      <c r="Q237" s="8"/>
      <c r="R237" s="17" t="str">
        <f>IF(P237="","限6字",IF(LENB(P237)/2&lt;=6,"OK","超過"))</f>
        <v>限6字</v>
      </c>
      <c r="T237" s="33"/>
      <c r="U237" s="33"/>
      <c r="V237" s="33"/>
      <c r="W237" s="33"/>
      <c r="X237" s="33"/>
      <c r="Y237" s="33"/>
      <c r="Z237" s="33"/>
      <c r="AA237" s="33"/>
      <c r="AB237" s="33"/>
      <c r="AC237" s="33"/>
      <c r="AD237" s="33"/>
      <c r="AE237" s="33"/>
      <c r="AF237" s="33"/>
      <c r="AG237" s="33"/>
    </row>
    <row r="238" ht="23.25" customHeight="1"/>
    <row r="239" ht="22.5" customHeight="1">
      <c r="A239" s="27" t="s">
        <v>732</v>
      </c>
      <c r="B239" s="27" t="s">
        <v>1745</v>
      </c>
      <c r="C239" s="28" t="s">
        <v>1746</v>
      </c>
      <c r="D239" s="7"/>
      <c r="E239" s="7"/>
      <c r="F239" s="7"/>
      <c r="G239" s="7"/>
      <c r="H239" s="7"/>
      <c r="I239" s="7"/>
      <c r="J239" s="8"/>
      <c r="K239" s="42"/>
      <c r="L239" s="42"/>
      <c r="M239" s="42"/>
      <c r="N239" s="42"/>
      <c r="O239" s="42"/>
      <c r="P239" s="42"/>
      <c r="Q239" s="42"/>
      <c r="R239" s="42"/>
      <c r="T239" s="43" t="s">
        <v>733</v>
      </c>
      <c r="U239" s="24"/>
      <c r="V239" s="24"/>
      <c r="W239" s="24"/>
      <c r="X239" s="24"/>
      <c r="Y239" s="24"/>
      <c r="Z239" s="24"/>
      <c r="AA239" s="24"/>
      <c r="AB239" s="24"/>
      <c r="AC239" s="24"/>
      <c r="AD239" s="24"/>
      <c r="AE239" s="24"/>
      <c r="AF239" s="24"/>
      <c r="AG239" s="24"/>
    </row>
    <row r="240" ht="21.75" customHeight="1">
      <c r="A240" s="30"/>
      <c r="B240" s="30"/>
      <c r="C240" s="31" t="s">
        <v>45</v>
      </c>
      <c r="D240" s="32" t="s">
        <v>43</v>
      </c>
      <c r="E240" s="8"/>
      <c r="F240" s="17" t="str">
        <f>IF(D240="","限7字",IF(LENB(D240)/2&lt;=7,"OK","超過"))</f>
        <v>限7字</v>
      </c>
      <c r="G240" s="34" t="s">
        <v>1747</v>
      </c>
      <c r="H240" s="6" t="s">
        <v>43</v>
      </c>
      <c r="I240" s="8"/>
      <c r="J240" s="17" t="str">
        <f>IF(H240="","待填",IF(ISNUMBER(SEARCH(".",H240)),"OK","記得加副檔名"))</f>
        <v>待填</v>
      </c>
      <c r="T240" s="33"/>
      <c r="U240" s="33"/>
      <c r="V240" s="33"/>
      <c r="W240" s="33"/>
      <c r="X240" s="33"/>
      <c r="Y240" s="33"/>
      <c r="Z240" s="33"/>
      <c r="AA240" s="33"/>
      <c r="AB240" s="33"/>
      <c r="AC240" s="33"/>
      <c r="AD240" s="33"/>
      <c r="AE240" s="33"/>
      <c r="AF240" s="33"/>
      <c r="AG240" s="33"/>
    </row>
    <row r="241" ht="21.75" customHeight="1">
      <c r="A241" s="30"/>
      <c r="B241" s="30"/>
      <c r="C241" s="31" t="s">
        <v>77</v>
      </c>
      <c r="D241" s="32" t="s">
        <v>43</v>
      </c>
      <c r="E241" s="8"/>
      <c r="F241" s="17" t="str">
        <f t="shared" ref="F241:F242" si="20">IF(D241="","限8字",IF(LENB(D241)/2&lt;=8,"OK","超過"))</f>
        <v>限8字</v>
      </c>
      <c r="G241" s="34" t="s">
        <v>1748</v>
      </c>
      <c r="H241" s="32" t="s">
        <v>43</v>
      </c>
      <c r="I241" s="8"/>
      <c r="J241" s="17" t="str">
        <f>IF(H241="","待填","OK")</f>
        <v>待填</v>
      </c>
      <c r="K241" s="44"/>
      <c r="T241" s="33"/>
      <c r="U241" s="33"/>
      <c r="V241" s="33"/>
      <c r="W241" s="33"/>
      <c r="X241" s="33"/>
      <c r="Y241" s="33"/>
      <c r="Z241" s="33"/>
      <c r="AA241" s="33"/>
      <c r="AB241" s="33"/>
      <c r="AC241" s="33"/>
      <c r="AD241" s="33"/>
      <c r="AE241" s="33"/>
      <c r="AF241" s="33"/>
      <c r="AG241" s="33"/>
    </row>
    <row r="242" ht="21.75" customHeight="1">
      <c r="A242" s="30"/>
      <c r="B242" s="30"/>
      <c r="C242" s="31" t="s">
        <v>77</v>
      </c>
      <c r="D242" s="32" t="s">
        <v>43</v>
      </c>
      <c r="E242" s="8"/>
      <c r="F242" s="17" t="str">
        <f t="shared" si="20"/>
        <v>限8字</v>
      </c>
      <c r="G242" s="31" t="s">
        <v>176</v>
      </c>
      <c r="H242" s="32" t="s">
        <v>43</v>
      </c>
      <c r="I242" s="8"/>
      <c r="J242" s="17" t="str">
        <f t="shared" ref="J242:J244" si="21">IF(H242="","限5字",IF(LENB(H242)/2&lt;=5,"OK","超過"))</f>
        <v>限5字</v>
      </c>
      <c r="T242" s="33"/>
      <c r="U242" s="33"/>
      <c r="V242" s="33"/>
      <c r="W242" s="33"/>
      <c r="X242" s="33"/>
      <c r="Y242" s="33"/>
      <c r="Z242" s="33"/>
      <c r="AA242" s="33"/>
      <c r="AB242" s="33"/>
      <c r="AC242" s="33"/>
      <c r="AD242" s="33"/>
      <c r="AE242" s="33"/>
      <c r="AF242" s="33"/>
      <c r="AG242" s="33"/>
    </row>
    <row r="243" ht="21.75" customHeight="1">
      <c r="A243" s="30"/>
      <c r="B243" s="30"/>
      <c r="C243" s="31" t="s">
        <v>80</v>
      </c>
      <c r="D243" s="32" t="s">
        <v>43</v>
      </c>
      <c r="E243" s="8"/>
      <c r="F243" s="17" t="str">
        <f>IF(D243="","限9字",IF(LENB(D243)/2&lt;=9,"OK","超過"))</f>
        <v>限9字</v>
      </c>
      <c r="G243" s="34" t="s">
        <v>1749</v>
      </c>
      <c r="H243" s="32" t="s">
        <v>43</v>
      </c>
      <c r="I243" s="8"/>
      <c r="J243" s="17" t="str">
        <f t="shared" si="21"/>
        <v>限5字</v>
      </c>
      <c r="K243" s="44"/>
      <c r="T243" s="33"/>
      <c r="U243" s="33"/>
      <c r="V243" s="33"/>
      <c r="W243" s="33"/>
      <c r="X243" s="33"/>
      <c r="Y243" s="33"/>
      <c r="Z243" s="33"/>
      <c r="AA243" s="33"/>
      <c r="AB243" s="33"/>
      <c r="AC243" s="33"/>
      <c r="AD243" s="33"/>
      <c r="AE243" s="33"/>
      <c r="AF243" s="33"/>
      <c r="AG243" s="33"/>
    </row>
    <row r="244" ht="21.75" customHeight="1">
      <c r="A244" s="30"/>
      <c r="B244" s="30"/>
      <c r="C244" s="36"/>
      <c r="D244" s="36"/>
      <c r="E244" s="36"/>
      <c r="F244" s="36"/>
      <c r="G244" s="34" t="s">
        <v>1750</v>
      </c>
      <c r="H244" s="32" t="s">
        <v>43</v>
      </c>
      <c r="I244" s="8"/>
      <c r="J244" s="17" t="str">
        <f t="shared" si="21"/>
        <v>限5字</v>
      </c>
      <c r="K244" s="44"/>
      <c r="T244" s="33"/>
      <c r="U244" s="33"/>
      <c r="V244" s="33"/>
      <c r="W244" s="33"/>
      <c r="X244" s="33"/>
      <c r="Y244" s="33"/>
      <c r="Z244" s="33"/>
      <c r="AA244" s="33"/>
      <c r="AB244" s="33"/>
      <c r="AC244" s="33"/>
      <c r="AD244" s="33"/>
      <c r="AE244" s="33"/>
      <c r="AF244" s="33"/>
      <c r="AG244" s="33"/>
    </row>
    <row r="245" ht="21.75" customHeight="1">
      <c r="A245" s="30"/>
      <c r="B245" s="30"/>
      <c r="C245" s="36"/>
      <c r="D245" s="36"/>
      <c r="E245" s="36"/>
      <c r="F245" s="36"/>
      <c r="G245" s="34" t="s">
        <v>1751</v>
      </c>
      <c r="H245" s="32" t="s">
        <v>43</v>
      </c>
      <c r="I245" s="8"/>
      <c r="J245" s="17" t="str">
        <f>IF(H245="","待填","OK")</f>
        <v>待填</v>
      </c>
      <c r="K245" s="44"/>
      <c r="T245" s="33"/>
      <c r="U245" s="33"/>
      <c r="V245" s="33"/>
      <c r="W245" s="33"/>
      <c r="X245" s="33"/>
      <c r="Y245" s="33"/>
      <c r="Z245" s="33"/>
      <c r="AA245" s="33"/>
      <c r="AB245" s="33"/>
      <c r="AC245" s="33"/>
      <c r="AD245" s="33"/>
      <c r="AE245" s="33"/>
      <c r="AF245" s="33"/>
      <c r="AG245" s="33"/>
    </row>
    <row r="246" ht="21.75" customHeight="1">
      <c r="A246" s="35"/>
      <c r="B246" s="35"/>
      <c r="C246" s="36"/>
      <c r="D246" s="36"/>
      <c r="E246" s="36"/>
      <c r="F246" s="36"/>
      <c r="G246" s="34" t="s">
        <v>1752</v>
      </c>
      <c r="H246" s="32" t="s">
        <v>43</v>
      </c>
      <c r="I246" s="8"/>
      <c r="J246" s="17" t="str">
        <f>IF(H246="","限3字",IF(LENB(H246)/2&lt;=3,"OK","超過"))</f>
        <v>限3字</v>
      </c>
      <c r="T246" s="33"/>
      <c r="U246" s="33"/>
      <c r="V246" s="33"/>
      <c r="W246" s="33"/>
      <c r="X246" s="33"/>
      <c r="Y246" s="33"/>
      <c r="Z246" s="33"/>
      <c r="AA246" s="33"/>
      <c r="AB246" s="33"/>
      <c r="AC246" s="33"/>
      <c r="AD246" s="33"/>
      <c r="AE246" s="33"/>
      <c r="AF246" s="33"/>
      <c r="AG246" s="33"/>
    </row>
    <row r="247" ht="15.75" customHeight="1"/>
    <row r="248" ht="22.5" customHeight="1">
      <c r="A248" s="27" t="s">
        <v>732</v>
      </c>
      <c r="B248" s="27" t="s">
        <v>1753</v>
      </c>
      <c r="C248" s="28" t="s">
        <v>1746</v>
      </c>
      <c r="D248" s="7"/>
      <c r="E248" s="7"/>
      <c r="F248" s="7"/>
      <c r="G248" s="7"/>
      <c r="H248" s="7"/>
      <c r="I248" s="7"/>
      <c r="J248" s="8"/>
      <c r="K248" s="42"/>
      <c r="L248" s="42"/>
      <c r="M248" s="42"/>
      <c r="N248" s="42"/>
      <c r="O248" s="42"/>
      <c r="P248" s="42"/>
      <c r="Q248" s="42"/>
      <c r="R248" s="42"/>
      <c r="T248" s="43" t="s">
        <v>738</v>
      </c>
      <c r="U248" s="24"/>
      <c r="V248" s="24"/>
      <c r="W248" s="24"/>
      <c r="X248" s="24"/>
      <c r="Y248" s="24"/>
      <c r="Z248" s="24"/>
      <c r="AA248" s="24"/>
      <c r="AB248" s="24"/>
      <c r="AC248" s="24"/>
      <c r="AD248" s="24"/>
      <c r="AE248" s="24"/>
      <c r="AF248" s="24"/>
      <c r="AG248" s="24"/>
    </row>
    <row r="249" ht="21.75" customHeight="1">
      <c r="A249" s="30"/>
      <c r="B249" s="30"/>
      <c r="C249" s="34" t="s">
        <v>1754</v>
      </c>
      <c r="D249" s="6" t="s">
        <v>43</v>
      </c>
      <c r="E249" s="8"/>
      <c r="F249" s="17" t="str">
        <f>IF(D249="","待填",IF(ISNUMBER(SEARCH(".",D249)),"OK","記得加副檔名"))</f>
        <v>待填</v>
      </c>
      <c r="G249" s="31" t="s">
        <v>45</v>
      </c>
      <c r="H249" s="32" t="s">
        <v>43</v>
      </c>
      <c r="I249" s="8"/>
      <c r="J249" s="17" t="str">
        <f>IF(H249="","限7字",IF(LENB(H249)/2&lt;=7,"OK","超過"))</f>
        <v>限7字</v>
      </c>
      <c r="T249" s="33"/>
      <c r="U249" s="33"/>
      <c r="V249" s="33"/>
      <c r="W249" s="33"/>
      <c r="X249" s="33"/>
      <c r="Y249" s="33"/>
      <c r="Z249" s="33"/>
      <c r="AA249" s="33"/>
      <c r="AB249" s="33"/>
      <c r="AC249" s="33"/>
      <c r="AD249" s="33"/>
      <c r="AE249" s="33"/>
      <c r="AF249" s="33"/>
      <c r="AG249" s="33"/>
    </row>
    <row r="250" ht="21.75" customHeight="1">
      <c r="A250" s="30"/>
      <c r="B250" s="30"/>
      <c r="C250" s="34" t="s">
        <v>1755</v>
      </c>
      <c r="D250" s="32" t="s">
        <v>43</v>
      </c>
      <c r="E250" s="8"/>
      <c r="F250" s="17" t="str">
        <f>IF(D250="","待填","OK")</f>
        <v>待填</v>
      </c>
      <c r="G250" s="31" t="s">
        <v>77</v>
      </c>
      <c r="H250" s="32" t="s">
        <v>43</v>
      </c>
      <c r="I250" s="8"/>
      <c r="J250" s="17" t="str">
        <f t="shared" ref="J250:J251" si="22">IF(H250="","限8字",IF(LENB(H250)/2&lt;=8,"OK","超過"))</f>
        <v>限8字</v>
      </c>
      <c r="T250" s="33"/>
      <c r="U250" s="33"/>
      <c r="V250" s="33"/>
      <c r="W250" s="33"/>
      <c r="X250" s="33"/>
      <c r="Y250" s="33"/>
      <c r="Z250" s="33"/>
      <c r="AA250" s="33"/>
      <c r="AB250" s="33"/>
      <c r="AC250" s="33"/>
      <c r="AD250" s="33"/>
      <c r="AE250" s="33"/>
      <c r="AF250" s="33"/>
      <c r="AG250" s="33"/>
    </row>
    <row r="251" ht="21.75" customHeight="1">
      <c r="A251" s="30"/>
      <c r="B251" s="30"/>
      <c r="C251" s="31" t="s">
        <v>176</v>
      </c>
      <c r="D251" s="32" t="s">
        <v>43</v>
      </c>
      <c r="E251" s="8"/>
      <c r="F251" s="17" t="str">
        <f t="shared" ref="F251:F253" si="23">IF(D251="","限5字",IF(LENB(D251)/2&lt;=5,"OK","超過"))</f>
        <v>限5字</v>
      </c>
      <c r="G251" s="31" t="s">
        <v>77</v>
      </c>
      <c r="H251" s="32" t="s">
        <v>43</v>
      </c>
      <c r="I251" s="8"/>
      <c r="J251" s="17" t="str">
        <f t="shared" si="22"/>
        <v>限8字</v>
      </c>
      <c r="T251" s="33"/>
      <c r="U251" s="33"/>
      <c r="V251" s="33"/>
      <c r="W251" s="33"/>
      <c r="X251" s="33"/>
      <c r="Y251" s="33"/>
      <c r="Z251" s="33"/>
      <c r="AA251" s="33"/>
      <c r="AB251" s="33"/>
      <c r="AC251" s="33"/>
      <c r="AD251" s="33"/>
      <c r="AE251" s="33"/>
      <c r="AF251" s="33"/>
      <c r="AG251" s="33"/>
    </row>
    <row r="252" ht="21.75" customHeight="1">
      <c r="A252" s="30"/>
      <c r="B252" s="30"/>
      <c r="C252" s="34" t="s">
        <v>1756</v>
      </c>
      <c r="D252" s="32" t="s">
        <v>43</v>
      </c>
      <c r="E252" s="8"/>
      <c r="F252" s="17" t="str">
        <f t="shared" si="23"/>
        <v>限5字</v>
      </c>
      <c r="G252" s="31" t="s">
        <v>80</v>
      </c>
      <c r="H252" s="32" t="s">
        <v>43</v>
      </c>
      <c r="I252" s="8"/>
      <c r="J252" s="17" t="str">
        <f>IF(H252="","限9字",IF(LENB(H252)/2&lt;=9,"OK","超過"))</f>
        <v>限9字</v>
      </c>
      <c r="T252" s="33"/>
      <c r="U252" s="33"/>
      <c r="V252" s="33"/>
      <c r="W252" s="33"/>
      <c r="X252" s="33"/>
      <c r="Y252" s="33"/>
      <c r="Z252" s="33"/>
      <c r="AA252" s="33"/>
      <c r="AB252" s="33"/>
      <c r="AC252" s="33"/>
      <c r="AD252" s="33"/>
      <c r="AE252" s="33"/>
      <c r="AF252" s="33"/>
      <c r="AG252" s="33"/>
    </row>
    <row r="253" ht="21.75" customHeight="1">
      <c r="A253" s="30"/>
      <c r="B253" s="30"/>
      <c r="C253" s="34" t="s">
        <v>1757</v>
      </c>
      <c r="D253" s="32" t="s">
        <v>43</v>
      </c>
      <c r="E253" s="8"/>
      <c r="F253" s="17" t="str">
        <f t="shared" si="23"/>
        <v>限5字</v>
      </c>
      <c r="G253" s="36"/>
      <c r="H253" s="36"/>
      <c r="I253" s="36"/>
      <c r="J253" s="36"/>
      <c r="T253" s="33"/>
      <c r="U253" s="33"/>
      <c r="V253" s="33"/>
      <c r="W253" s="33"/>
      <c r="X253" s="33"/>
      <c r="Y253" s="33"/>
      <c r="Z253" s="33"/>
      <c r="AA253" s="33"/>
      <c r="AB253" s="33"/>
      <c r="AC253" s="33"/>
      <c r="AD253" s="33"/>
      <c r="AE253" s="33"/>
      <c r="AF253" s="33"/>
      <c r="AG253" s="33"/>
    </row>
    <row r="254" ht="21.75" customHeight="1">
      <c r="A254" s="30"/>
      <c r="B254" s="30"/>
      <c r="C254" s="34" t="s">
        <v>1758</v>
      </c>
      <c r="D254" s="32" t="s">
        <v>43</v>
      </c>
      <c r="E254" s="8"/>
      <c r="F254" s="17" t="str">
        <f>IF(D254="","待填","OK")</f>
        <v>待填</v>
      </c>
      <c r="G254" s="36"/>
      <c r="H254" s="36"/>
      <c r="I254" s="36"/>
      <c r="J254" s="36"/>
      <c r="T254" s="33"/>
      <c r="U254" s="33"/>
      <c r="V254" s="33"/>
      <c r="W254" s="33"/>
      <c r="X254" s="33"/>
      <c r="Y254" s="33"/>
      <c r="Z254" s="33"/>
      <c r="AA254" s="33"/>
      <c r="AB254" s="33"/>
      <c r="AC254" s="33"/>
      <c r="AD254" s="33"/>
      <c r="AE254" s="33"/>
      <c r="AF254" s="33"/>
      <c r="AG254" s="33"/>
    </row>
    <row r="255" ht="21.75" customHeight="1">
      <c r="A255" s="35"/>
      <c r="B255" s="35"/>
      <c r="C255" s="34" t="s">
        <v>1752</v>
      </c>
      <c r="D255" s="32" t="s">
        <v>43</v>
      </c>
      <c r="E255" s="8"/>
      <c r="F255" s="17" t="str">
        <f>IF(D255="","限3字",IF(LENB(D255)/2&lt;=3,"OK","超過"))</f>
        <v>限3字</v>
      </c>
      <c r="G255" s="36"/>
      <c r="H255" s="36"/>
      <c r="I255" s="36"/>
      <c r="J255" s="36"/>
      <c r="T255" s="33"/>
      <c r="U255" s="33"/>
      <c r="V255" s="33"/>
      <c r="W255" s="33"/>
      <c r="X255" s="33"/>
      <c r="Y255" s="33"/>
      <c r="Z255" s="33"/>
      <c r="AA255" s="33"/>
      <c r="AB255" s="33"/>
      <c r="AC255" s="33"/>
      <c r="AD255" s="33"/>
      <c r="AE255" s="33"/>
      <c r="AF255" s="33"/>
      <c r="AG255" s="33"/>
    </row>
    <row r="256" ht="15.75" customHeight="1"/>
    <row r="257" ht="22.5" customHeight="1">
      <c r="A257" s="27" t="s">
        <v>732</v>
      </c>
      <c r="B257" s="27" t="s">
        <v>1759</v>
      </c>
      <c r="C257" s="28" t="s">
        <v>343</v>
      </c>
      <c r="D257" s="7"/>
      <c r="E257" s="7"/>
      <c r="F257" s="8"/>
      <c r="G257" s="28" t="s">
        <v>345</v>
      </c>
      <c r="H257" s="7"/>
      <c r="I257" s="7"/>
      <c r="J257" s="8"/>
      <c r="K257" s="28" t="s">
        <v>1760</v>
      </c>
      <c r="L257" s="7"/>
      <c r="M257" s="7"/>
      <c r="N257" s="8"/>
      <c r="O257" s="28" t="s">
        <v>1760</v>
      </c>
      <c r="P257" s="7"/>
      <c r="Q257" s="7"/>
      <c r="R257" s="8"/>
      <c r="T257" s="43" t="s">
        <v>741</v>
      </c>
      <c r="U257" s="24"/>
      <c r="V257" s="24"/>
      <c r="W257" s="24"/>
      <c r="X257" s="24"/>
      <c r="Y257" s="24"/>
      <c r="Z257" s="24"/>
      <c r="AA257" s="24"/>
      <c r="AB257" s="24"/>
      <c r="AC257" s="24"/>
      <c r="AD257" s="24"/>
      <c r="AE257" s="24"/>
      <c r="AF257" s="24"/>
      <c r="AG257" s="24"/>
    </row>
    <row r="258" ht="21.75" customHeight="1">
      <c r="A258" s="30"/>
      <c r="B258" s="30"/>
      <c r="C258" s="31" t="s">
        <v>176</v>
      </c>
      <c r="D258" s="32" t="s">
        <v>43</v>
      </c>
      <c r="E258" s="8"/>
      <c r="F258" s="17" t="str">
        <f t="shared" ref="F258:F260" si="24">IF(D258="","限5字",IF(LENB(D258)/2&lt;=5,"OK","超過"))</f>
        <v>限5字</v>
      </c>
      <c r="G258" s="31" t="s">
        <v>176</v>
      </c>
      <c r="H258" s="32" t="s">
        <v>43</v>
      </c>
      <c r="I258" s="8"/>
      <c r="J258" s="17" t="str">
        <f t="shared" ref="J258:J260" si="25">IF(H258="","限5字",IF(LENB(H258)/2&lt;=5,"OK","超過"))</f>
        <v>限5字</v>
      </c>
      <c r="K258" s="36" t="s">
        <v>43</v>
      </c>
      <c r="L258" s="36"/>
      <c r="M258" s="36"/>
      <c r="N258" s="36"/>
      <c r="O258" s="36" t="s">
        <v>43</v>
      </c>
      <c r="P258" s="36"/>
      <c r="Q258" s="36"/>
      <c r="R258" s="36"/>
      <c r="T258" s="33"/>
      <c r="U258" s="33"/>
      <c r="V258" s="33"/>
      <c r="W258" s="33"/>
      <c r="X258" s="33"/>
      <c r="Y258" s="33"/>
      <c r="Z258" s="33"/>
      <c r="AA258" s="33"/>
      <c r="AB258" s="33"/>
      <c r="AC258" s="33"/>
      <c r="AD258" s="33"/>
      <c r="AE258" s="33"/>
      <c r="AF258" s="33"/>
      <c r="AG258" s="33"/>
    </row>
    <row r="259" ht="21.75" customHeight="1">
      <c r="A259" s="30"/>
      <c r="B259" s="30"/>
      <c r="C259" s="34" t="s">
        <v>1761</v>
      </c>
      <c r="D259" s="32" t="s">
        <v>43</v>
      </c>
      <c r="E259" s="8"/>
      <c r="F259" s="17" t="str">
        <f t="shared" si="24"/>
        <v>限5字</v>
      </c>
      <c r="G259" s="34" t="s">
        <v>1762</v>
      </c>
      <c r="H259" s="32" t="s">
        <v>43</v>
      </c>
      <c r="I259" s="8"/>
      <c r="J259" s="17" t="str">
        <f t="shared" si="25"/>
        <v>限5字</v>
      </c>
      <c r="K259" s="36" t="s">
        <v>43</v>
      </c>
      <c r="L259" s="36"/>
      <c r="M259" s="36"/>
      <c r="N259" s="36"/>
      <c r="O259" s="36" t="s">
        <v>43</v>
      </c>
      <c r="P259" s="36"/>
      <c r="Q259" s="36"/>
      <c r="R259" s="36"/>
      <c r="T259" s="33"/>
      <c r="U259" s="33"/>
      <c r="V259" s="33"/>
      <c r="W259" s="33"/>
      <c r="X259" s="33"/>
      <c r="Y259" s="33"/>
      <c r="Z259" s="33"/>
      <c r="AA259" s="33"/>
      <c r="AB259" s="33"/>
      <c r="AC259" s="33"/>
      <c r="AD259" s="33"/>
      <c r="AE259" s="33"/>
      <c r="AF259" s="33"/>
      <c r="AG259" s="33"/>
    </row>
    <row r="260" ht="21.75" customHeight="1">
      <c r="A260" s="30"/>
      <c r="B260" s="30"/>
      <c r="C260" s="34" t="s">
        <v>1763</v>
      </c>
      <c r="D260" s="32" t="s">
        <v>43</v>
      </c>
      <c r="E260" s="8"/>
      <c r="F260" s="17" t="str">
        <f t="shared" si="24"/>
        <v>限5字</v>
      </c>
      <c r="G260" s="34" t="s">
        <v>1764</v>
      </c>
      <c r="H260" s="32" t="s">
        <v>43</v>
      </c>
      <c r="I260" s="8"/>
      <c r="J260" s="17" t="str">
        <f t="shared" si="25"/>
        <v>限5字</v>
      </c>
      <c r="K260" s="36" t="s">
        <v>43</v>
      </c>
      <c r="L260" s="36"/>
      <c r="M260" s="36"/>
      <c r="N260" s="36"/>
      <c r="O260" s="36" t="s">
        <v>43</v>
      </c>
      <c r="P260" s="36"/>
      <c r="Q260" s="36"/>
      <c r="R260" s="36"/>
      <c r="T260" s="33"/>
      <c r="U260" s="33"/>
      <c r="V260" s="33"/>
      <c r="W260" s="33"/>
      <c r="X260" s="33"/>
      <c r="Y260" s="33"/>
      <c r="Z260" s="33"/>
      <c r="AA260" s="33"/>
      <c r="AB260" s="33"/>
      <c r="AC260" s="33"/>
      <c r="AD260" s="33"/>
      <c r="AE260" s="33"/>
      <c r="AF260" s="33"/>
      <c r="AG260" s="33"/>
    </row>
    <row r="261" ht="21.75" customHeight="1">
      <c r="A261" s="30"/>
      <c r="B261" s="30"/>
      <c r="C261" s="31" t="s">
        <v>77</v>
      </c>
      <c r="D261" s="32" t="s">
        <v>43</v>
      </c>
      <c r="E261" s="8"/>
      <c r="F261" s="17" t="str">
        <f>IF(D261="","限10字",IF(LENB(D261)/2&lt;=10,"OK","超過"))</f>
        <v>限10字</v>
      </c>
      <c r="G261" s="31" t="s">
        <v>77</v>
      </c>
      <c r="H261" s="32" t="s">
        <v>43</v>
      </c>
      <c r="I261" s="8"/>
      <c r="J261" s="17" t="str">
        <f>IF(H261="","限10字",IF(LENB(H261)/2&lt;=10,"OK","超過"))</f>
        <v>限10字</v>
      </c>
      <c r="K261" s="36" t="s">
        <v>43</v>
      </c>
      <c r="L261" s="36"/>
      <c r="M261" s="36"/>
      <c r="N261" s="36"/>
      <c r="O261" s="36" t="s">
        <v>43</v>
      </c>
      <c r="P261" s="36"/>
      <c r="Q261" s="36"/>
      <c r="R261" s="36"/>
      <c r="T261" s="33"/>
      <c r="U261" s="33"/>
      <c r="V261" s="33"/>
      <c r="W261" s="33"/>
      <c r="X261" s="33"/>
      <c r="Y261" s="33"/>
      <c r="Z261" s="33"/>
      <c r="AA261" s="33"/>
      <c r="AB261" s="33"/>
      <c r="AC261" s="33"/>
      <c r="AD261" s="33"/>
      <c r="AE261" s="33"/>
      <c r="AF261" s="33"/>
      <c r="AG261" s="33"/>
    </row>
    <row r="262" ht="21.75" customHeight="1">
      <c r="A262" s="30"/>
      <c r="B262" s="30"/>
      <c r="C262" s="31" t="s">
        <v>1174</v>
      </c>
      <c r="D262" s="32" t="s">
        <v>43</v>
      </c>
      <c r="E262" s="8"/>
      <c r="F262" s="17" t="str">
        <f>IF(D262="","限8字",IF(LENB(D262)/2&lt;=8,"OK","超過"))</f>
        <v>限8字</v>
      </c>
      <c r="G262" s="31" t="s">
        <v>1174</v>
      </c>
      <c r="H262" s="32" t="s">
        <v>43</v>
      </c>
      <c r="I262" s="8"/>
      <c r="J262" s="17" t="str">
        <f>IF(H262="","限8字",IF(LENB(H262)/2&lt;=8,"OK","超過"))</f>
        <v>限8字</v>
      </c>
      <c r="K262" s="36" t="s">
        <v>43</v>
      </c>
      <c r="L262" s="36"/>
      <c r="M262" s="36"/>
      <c r="N262" s="36"/>
      <c r="O262" s="36" t="s">
        <v>43</v>
      </c>
      <c r="P262" s="36"/>
      <c r="Q262" s="36"/>
      <c r="R262" s="36"/>
      <c r="T262" s="33"/>
      <c r="U262" s="33"/>
      <c r="V262" s="33"/>
      <c r="W262" s="33"/>
      <c r="X262" s="33"/>
      <c r="Y262" s="33"/>
      <c r="Z262" s="33"/>
      <c r="AA262" s="33"/>
      <c r="AB262" s="33"/>
      <c r="AC262" s="33"/>
      <c r="AD262" s="33"/>
      <c r="AE262" s="33"/>
      <c r="AF262" s="33"/>
      <c r="AG262" s="33"/>
    </row>
    <row r="263" ht="21.75" customHeight="1">
      <c r="A263" s="30"/>
      <c r="B263" s="30"/>
      <c r="C263" s="34" t="s">
        <v>1765</v>
      </c>
      <c r="D263" s="6" t="s">
        <v>43</v>
      </c>
      <c r="E263" s="8"/>
      <c r="F263" s="17" t="str">
        <f>IF(D263="","待填",IF(ISNUMBER(SEARCH(".",D263)),"OK","記得加副檔名"))</f>
        <v>待填</v>
      </c>
      <c r="G263" s="34" t="s">
        <v>1766</v>
      </c>
      <c r="H263" s="6" t="s">
        <v>43</v>
      </c>
      <c r="I263" s="8"/>
      <c r="J263" s="17" t="str">
        <f>IF(H263="","待填",IF(ISNUMBER(SEARCH(".",H263)),"OK","記得加副檔名"))</f>
        <v>待填</v>
      </c>
      <c r="K263" s="36" t="s">
        <v>43</v>
      </c>
      <c r="L263" s="36"/>
      <c r="M263" s="36"/>
      <c r="N263" s="36"/>
      <c r="O263" s="36" t="s">
        <v>43</v>
      </c>
      <c r="P263" s="36"/>
      <c r="Q263" s="36"/>
      <c r="R263" s="36"/>
      <c r="T263" s="33"/>
      <c r="U263" s="33"/>
      <c r="V263" s="33"/>
      <c r="W263" s="33"/>
      <c r="X263" s="33"/>
      <c r="Y263" s="33"/>
      <c r="Z263" s="33"/>
      <c r="AA263" s="33"/>
      <c r="AB263" s="33"/>
      <c r="AC263" s="33"/>
      <c r="AD263" s="33"/>
      <c r="AE263" s="33"/>
      <c r="AF263" s="33"/>
      <c r="AG263" s="33"/>
    </row>
    <row r="264" ht="21.75" customHeight="1">
      <c r="A264" s="30"/>
      <c r="B264" s="30"/>
      <c r="C264" s="34" t="s">
        <v>1767</v>
      </c>
      <c r="D264" s="32" t="s">
        <v>43</v>
      </c>
      <c r="E264" s="8"/>
      <c r="F264" s="17" t="str">
        <f t="shared" ref="F264:F265" si="26">IF(D264="","待填","OK")</f>
        <v>待填</v>
      </c>
      <c r="G264" s="34" t="s">
        <v>1768</v>
      </c>
      <c r="H264" s="32" t="s">
        <v>43</v>
      </c>
      <c r="I264" s="8"/>
      <c r="J264" s="17" t="str">
        <f t="shared" ref="J264:J265" si="27">IF(H264="","待填","OK")</f>
        <v>待填</v>
      </c>
      <c r="K264" s="36" t="s">
        <v>43</v>
      </c>
      <c r="L264" s="36"/>
      <c r="M264" s="36"/>
      <c r="N264" s="36"/>
      <c r="O264" s="36" t="s">
        <v>43</v>
      </c>
      <c r="P264" s="36"/>
      <c r="Q264" s="36"/>
      <c r="R264" s="36"/>
      <c r="T264" s="33"/>
      <c r="U264" s="33"/>
      <c r="V264" s="33"/>
      <c r="W264" s="33"/>
      <c r="X264" s="33"/>
      <c r="Y264" s="33"/>
      <c r="Z264" s="33"/>
      <c r="AA264" s="33"/>
      <c r="AB264" s="33"/>
      <c r="AC264" s="33"/>
      <c r="AD264" s="33"/>
      <c r="AE264" s="33"/>
      <c r="AF264" s="33"/>
      <c r="AG264" s="33"/>
    </row>
    <row r="265" ht="21.75" customHeight="1">
      <c r="A265" s="35"/>
      <c r="B265" s="35"/>
      <c r="C265" s="34" t="s">
        <v>1769</v>
      </c>
      <c r="D265" s="32" t="s">
        <v>43</v>
      </c>
      <c r="E265" s="8"/>
      <c r="F265" s="17" t="str">
        <f t="shared" si="26"/>
        <v>待填</v>
      </c>
      <c r="G265" s="34" t="s">
        <v>1770</v>
      </c>
      <c r="H265" s="32" t="s">
        <v>43</v>
      </c>
      <c r="I265" s="8"/>
      <c r="J265" s="17" t="str">
        <f t="shared" si="27"/>
        <v>待填</v>
      </c>
      <c r="K265" s="36" t="s">
        <v>43</v>
      </c>
      <c r="L265" s="36"/>
      <c r="M265" s="36"/>
      <c r="N265" s="36"/>
      <c r="O265" s="36" t="s">
        <v>43</v>
      </c>
      <c r="P265" s="36"/>
      <c r="Q265" s="36"/>
      <c r="R265" s="36"/>
      <c r="T265" s="33"/>
      <c r="U265" s="33"/>
      <c r="V265" s="33"/>
      <c r="W265" s="33"/>
      <c r="X265" s="33"/>
      <c r="Y265" s="33"/>
      <c r="Z265" s="33"/>
      <c r="AA265" s="33"/>
      <c r="AB265" s="33"/>
      <c r="AC265" s="33"/>
      <c r="AD265" s="33"/>
      <c r="AE265" s="33"/>
      <c r="AF265" s="33"/>
      <c r="AG265" s="33"/>
    </row>
    <row r="266" ht="15.75" customHeight="1"/>
    <row r="267" ht="22.5" customHeight="1">
      <c r="A267" s="27" t="s">
        <v>732</v>
      </c>
      <c r="B267" s="27" t="s">
        <v>1771</v>
      </c>
      <c r="C267" s="28" t="s">
        <v>343</v>
      </c>
      <c r="D267" s="7"/>
      <c r="E267" s="7"/>
      <c r="F267" s="8"/>
      <c r="G267" s="28" t="s">
        <v>345</v>
      </c>
      <c r="H267" s="7"/>
      <c r="I267" s="7"/>
      <c r="J267" s="8"/>
      <c r="K267" s="28" t="s">
        <v>1760</v>
      </c>
      <c r="L267" s="7"/>
      <c r="M267" s="7"/>
      <c r="N267" s="8"/>
      <c r="O267" s="28" t="s">
        <v>1760</v>
      </c>
      <c r="P267" s="7"/>
      <c r="Q267" s="7"/>
      <c r="R267" s="8"/>
      <c r="T267" s="43" t="s">
        <v>746</v>
      </c>
      <c r="U267" s="24"/>
      <c r="V267" s="24"/>
      <c r="W267" s="24"/>
      <c r="X267" s="24"/>
      <c r="Y267" s="24"/>
      <c r="Z267" s="24"/>
      <c r="AA267" s="24"/>
      <c r="AB267" s="24"/>
      <c r="AC267" s="24"/>
      <c r="AD267" s="24"/>
      <c r="AE267" s="24"/>
      <c r="AF267" s="24"/>
      <c r="AG267" s="24"/>
    </row>
    <row r="268" ht="21.75" customHeight="1">
      <c r="A268" s="30"/>
      <c r="B268" s="30"/>
      <c r="C268" s="31" t="s">
        <v>45</v>
      </c>
      <c r="D268" s="32" t="s">
        <v>43</v>
      </c>
      <c r="E268" s="8"/>
      <c r="F268" s="17" t="str">
        <f>IF(D268="","限6字",IF(LENB(D268)/2&lt;=6,"OK","超過"))</f>
        <v>限6字</v>
      </c>
      <c r="G268" s="31" t="s">
        <v>45</v>
      </c>
      <c r="H268" s="32" t="s">
        <v>43</v>
      </c>
      <c r="I268" s="8"/>
      <c r="J268" s="17" t="str">
        <f>IF(H268="","限6字",IF(LENB(H268)/2&lt;=6,"OK","超過"))</f>
        <v>限6字</v>
      </c>
      <c r="K268" s="36" t="s">
        <v>43</v>
      </c>
      <c r="L268" s="36"/>
      <c r="M268" s="36"/>
      <c r="N268" s="36"/>
      <c r="O268" s="36" t="s">
        <v>43</v>
      </c>
      <c r="P268" s="36"/>
      <c r="Q268" s="36"/>
      <c r="R268" s="36"/>
      <c r="T268" s="33"/>
      <c r="U268" s="33"/>
      <c r="V268" s="33"/>
      <c r="W268" s="33"/>
      <c r="X268" s="33"/>
      <c r="Y268" s="33"/>
      <c r="Z268" s="33"/>
      <c r="AA268" s="33"/>
      <c r="AB268" s="33"/>
      <c r="AC268" s="33"/>
      <c r="AD268" s="33"/>
      <c r="AE268" s="33"/>
      <c r="AF268" s="33"/>
      <c r="AG268" s="33"/>
    </row>
    <row r="269" ht="21.75" customHeight="1">
      <c r="A269" s="30"/>
      <c r="B269" s="30"/>
      <c r="C269" s="34" t="s">
        <v>1772</v>
      </c>
      <c r="D269" s="6" t="s">
        <v>43</v>
      </c>
      <c r="E269" s="8"/>
      <c r="F269" s="17" t="str">
        <f t="shared" ref="F269:F270" si="28">IF(D269="","待填",IF(ISNUMBER(SEARCH(".",D269)),"OK","記得加副檔名"))</f>
        <v>待填</v>
      </c>
      <c r="G269" s="34" t="s">
        <v>1773</v>
      </c>
      <c r="H269" s="6" t="s">
        <v>43</v>
      </c>
      <c r="I269" s="8"/>
      <c r="J269" s="17" t="str">
        <f t="shared" ref="J269:J270" si="29">IF(H269="","待填",IF(ISNUMBER(SEARCH(".",H269)),"OK","記得加副檔名"))</f>
        <v>待填</v>
      </c>
      <c r="K269" s="36" t="s">
        <v>43</v>
      </c>
      <c r="L269" s="36"/>
      <c r="M269" s="36"/>
      <c r="N269" s="36"/>
      <c r="O269" s="36" t="s">
        <v>43</v>
      </c>
      <c r="P269" s="36"/>
      <c r="Q269" s="36"/>
      <c r="R269" s="36"/>
      <c r="T269" s="33"/>
      <c r="U269" s="33"/>
      <c r="V269" s="33"/>
      <c r="W269" s="33"/>
      <c r="X269" s="33"/>
      <c r="Y269" s="33"/>
      <c r="Z269" s="33"/>
      <c r="AA269" s="33"/>
      <c r="AB269" s="33"/>
      <c r="AC269" s="33"/>
      <c r="AD269" s="33"/>
      <c r="AE269" s="33"/>
      <c r="AF269" s="33"/>
      <c r="AG269" s="33"/>
    </row>
    <row r="270" ht="21.75" customHeight="1">
      <c r="A270" s="30"/>
      <c r="B270" s="30"/>
      <c r="C270" s="34" t="s">
        <v>1774</v>
      </c>
      <c r="D270" s="6" t="s">
        <v>43</v>
      </c>
      <c r="E270" s="8"/>
      <c r="F270" s="17" t="str">
        <f t="shared" si="28"/>
        <v>待填</v>
      </c>
      <c r="G270" s="34" t="s">
        <v>1775</v>
      </c>
      <c r="H270" s="6" t="s">
        <v>43</v>
      </c>
      <c r="I270" s="8"/>
      <c r="J270" s="17" t="str">
        <f t="shared" si="29"/>
        <v>待填</v>
      </c>
      <c r="K270" s="36" t="s">
        <v>43</v>
      </c>
      <c r="L270" s="36"/>
      <c r="M270" s="36"/>
      <c r="N270" s="36"/>
      <c r="O270" s="36" t="s">
        <v>43</v>
      </c>
      <c r="P270" s="36"/>
      <c r="Q270" s="36"/>
      <c r="R270" s="36"/>
      <c r="T270" s="33"/>
      <c r="U270" s="33"/>
      <c r="V270" s="33"/>
      <c r="W270" s="33"/>
      <c r="X270" s="33"/>
      <c r="Y270" s="33"/>
      <c r="Z270" s="33"/>
      <c r="AA270" s="33"/>
      <c r="AB270" s="33"/>
      <c r="AC270" s="33"/>
      <c r="AD270" s="33"/>
      <c r="AE270" s="33"/>
      <c r="AF270" s="33"/>
      <c r="AG270" s="33"/>
    </row>
    <row r="271" ht="21.75" customHeight="1">
      <c r="A271" s="30"/>
      <c r="B271" s="30"/>
      <c r="C271" s="31" t="s">
        <v>77</v>
      </c>
      <c r="D271" s="32" t="s">
        <v>43</v>
      </c>
      <c r="E271" s="8"/>
      <c r="F271" s="17" t="str">
        <f t="shared" ref="F271:F272" si="30">IF(D271="","限8字",IF(LENB(D271)/2&lt;=8,"OK","超過"))</f>
        <v>限8字</v>
      </c>
      <c r="G271" s="31" t="s">
        <v>77</v>
      </c>
      <c r="H271" s="32" t="s">
        <v>43</v>
      </c>
      <c r="I271" s="8"/>
      <c r="J271" s="17" t="str">
        <f t="shared" ref="J271:J272" si="31">IF(H271="","限8字",IF(LENB(H271)/2&lt;=8,"OK","超過"))</f>
        <v>限8字</v>
      </c>
      <c r="K271" s="36" t="s">
        <v>43</v>
      </c>
      <c r="L271" s="36"/>
      <c r="M271" s="36"/>
      <c r="N271" s="36"/>
      <c r="O271" s="36" t="s">
        <v>43</v>
      </c>
      <c r="P271" s="36"/>
      <c r="Q271" s="36"/>
      <c r="R271" s="36"/>
      <c r="T271" s="33"/>
      <c r="U271" s="33"/>
      <c r="V271" s="33"/>
      <c r="W271" s="33"/>
      <c r="X271" s="33"/>
      <c r="Y271" s="33"/>
      <c r="Z271" s="33"/>
      <c r="AA271" s="33"/>
      <c r="AB271" s="33"/>
      <c r="AC271" s="33"/>
      <c r="AD271" s="33"/>
      <c r="AE271" s="33"/>
      <c r="AF271" s="33"/>
      <c r="AG271" s="33"/>
    </row>
    <row r="272" ht="21.75" customHeight="1">
      <c r="A272" s="30"/>
      <c r="B272" s="30"/>
      <c r="C272" s="31" t="s">
        <v>77</v>
      </c>
      <c r="D272" s="32" t="s">
        <v>43</v>
      </c>
      <c r="E272" s="8"/>
      <c r="F272" s="17" t="str">
        <f t="shared" si="30"/>
        <v>限8字</v>
      </c>
      <c r="G272" s="31" t="s">
        <v>77</v>
      </c>
      <c r="H272" s="32" t="s">
        <v>43</v>
      </c>
      <c r="I272" s="8"/>
      <c r="J272" s="17" t="str">
        <f t="shared" si="31"/>
        <v>限8字</v>
      </c>
      <c r="K272" s="36" t="s">
        <v>43</v>
      </c>
      <c r="L272" s="36"/>
      <c r="M272" s="36"/>
      <c r="N272" s="36"/>
      <c r="O272" s="36" t="s">
        <v>43</v>
      </c>
      <c r="P272" s="36"/>
      <c r="Q272" s="36"/>
      <c r="R272" s="36"/>
      <c r="T272" s="33"/>
      <c r="U272" s="33"/>
      <c r="V272" s="33"/>
      <c r="W272" s="33"/>
      <c r="X272" s="33"/>
      <c r="Y272" s="33"/>
      <c r="Z272" s="33"/>
      <c r="AA272" s="33"/>
      <c r="AB272" s="33"/>
      <c r="AC272" s="33"/>
      <c r="AD272" s="33"/>
      <c r="AE272" s="33"/>
      <c r="AF272" s="33"/>
      <c r="AG272" s="33"/>
    </row>
    <row r="273" ht="21.75" customHeight="1">
      <c r="A273" s="35"/>
      <c r="B273" s="35"/>
      <c r="C273" s="31" t="s">
        <v>176</v>
      </c>
      <c r="D273" s="32" t="s">
        <v>43</v>
      </c>
      <c r="E273" s="8"/>
      <c r="F273" s="17" t="str">
        <f>IF(D273="","限5字",IF(LENB(D273)/2&lt;=5,"OK","超過"))</f>
        <v>限5字</v>
      </c>
      <c r="G273" s="31" t="s">
        <v>176</v>
      </c>
      <c r="H273" s="32" t="s">
        <v>43</v>
      </c>
      <c r="I273" s="8"/>
      <c r="J273" s="17" t="str">
        <f>IF(H273="","限5字",IF(LENB(H273)/2&lt;=5,"OK","超過"))</f>
        <v>限5字</v>
      </c>
      <c r="K273" s="36" t="s">
        <v>43</v>
      </c>
      <c r="L273" s="36"/>
      <c r="M273" s="36"/>
      <c r="N273" s="36"/>
      <c r="O273" s="36" t="s">
        <v>43</v>
      </c>
      <c r="P273" s="36"/>
      <c r="Q273" s="36"/>
      <c r="R273" s="36"/>
      <c r="T273" s="33"/>
      <c r="U273" s="33"/>
      <c r="V273" s="33"/>
      <c r="W273" s="33"/>
      <c r="X273" s="33"/>
      <c r="Y273" s="33"/>
      <c r="Z273" s="33"/>
      <c r="AA273" s="33"/>
      <c r="AB273" s="33"/>
      <c r="AC273" s="33"/>
      <c r="AD273" s="33"/>
      <c r="AE273" s="33"/>
      <c r="AF273" s="33"/>
      <c r="AG273" s="33"/>
    </row>
    <row r="274" ht="15.75" customHeight="1"/>
    <row r="275" ht="22.5" customHeight="1">
      <c r="A275" s="27" t="s">
        <v>732</v>
      </c>
      <c r="B275" s="27" t="s">
        <v>1776</v>
      </c>
      <c r="C275" s="28" t="s">
        <v>343</v>
      </c>
      <c r="D275" s="7"/>
      <c r="E275" s="7"/>
      <c r="F275" s="8"/>
      <c r="G275" s="28" t="s">
        <v>345</v>
      </c>
      <c r="H275" s="7"/>
      <c r="I275" s="7"/>
      <c r="J275" s="8"/>
      <c r="K275" s="28" t="s">
        <v>1760</v>
      </c>
      <c r="L275" s="7"/>
      <c r="M275" s="7"/>
      <c r="N275" s="8"/>
      <c r="O275" s="28" t="s">
        <v>1760</v>
      </c>
      <c r="P275" s="7"/>
      <c r="Q275" s="7"/>
      <c r="R275" s="8"/>
      <c r="T275" s="43" t="s">
        <v>751</v>
      </c>
      <c r="U275" s="24"/>
      <c r="V275" s="24"/>
      <c r="W275" s="24"/>
      <c r="X275" s="24"/>
      <c r="Y275" s="24"/>
      <c r="Z275" s="24"/>
      <c r="AA275" s="24"/>
      <c r="AB275" s="24"/>
      <c r="AC275" s="24"/>
      <c r="AD275" s="24"/>
      <c r="AE275" s="24"/>
      <c r="AF275" s="24"/>
      <c r="AG275" s="24"/>
    </row>
    <row r="276" ht="21.75" customHeight="1">
      <c r="A276" s="30"/>
      <c r="B276" s="30"/>
      <c r="C276" s="31" t="s">
        <v>45</v>
      </c>
      <c r="D276" s="32" t="s">
        <v>43</v>
      </c>
      <c r="E276" s="8"/>
      <c r="F276" s="17" t="str">
        <f>IF(D276="","限6字",IF(LENB(D276)/2&lt;=6,"OK","超過"))</f>
        <v>限6字</v>
      </c>
      <c r="G276" s="31" t="s">
        <v>45</v>
      </c>
      <c r="H276" s="32" t="s">
        <v>43</v>
      </c>
      <c r="I276" s="8"/>
      <c r="J276" s="17" t="str">
        <f>IF(H276="","限6字",IF(LENB(H276)/2&lt;=6,"OK","超過"))</f>
        <v>限6字</v>
      </c>
      <c r="K276" s="36" t="s">
        <v>43</v>
      </c>
      <c r="L276" s="36"/>
      <c r="M276" s="36"/>
      <c r="N276" s="36"/>
      <c r="O276" s="36" t="s">
        <v>43</v>
      </c>
      <c r="P276" s="36"/>
      <c r="Q276" s="36"/>
      <c r="R276" s="36"/>
      <c r="T276" s="33"/>
      <c r="U276" s="33"/>
      <c r="V276" s="33"/>
      <c r="W276" s="33"/>
      <c r="X276" s="33"/>
      <c r="Y276" s="33"/>
      <c r="Z276" s="33"/>
      <c r="AA276" s="33"/>
      <c r="AB276" s="33"/>
      <c r="AC276" s="33"/>
      <c r="AD276" s="33"/>
      <c r="AE276" s="33"/>
      <c r="AF276" s="33"/>
      <c r="AG276" s="33"/>
    </row>
    <row r="277" ht="21.75" customHeight="1">
      <c r="A277" s="30"/>
      <c r="B277" s="30"/>
      <c r="C277" s="34" t="s">
        <v>1777</v>
      </c>
      <c r="D277" s="6" t="s">
        <v>43</v>
      </c>
      <c r="E277" s="8"/>
      <c r="F277" s="17" t="str">
        <f>IF(D277="","待填",IF(ISNUMBER(SEARCH(".",D277)),"OK","記得加副檔名"))</f>
        <v>待填</v>
      </c>
      <c r="G277" s="34" t="s">
        <v>1778</v>
      </c>
      <c r="H277" s="6" t="s">
        <v>43</v>
      </c>
      <c r="I277" s="8"/>
      <c r="J277" s="17" t="str">
        <f>IF(H277="","待填",IF(ISNUMBER(SEARCH(".",H277)),"OK","記得加副檔名"))</f>
        <v>待填</v>
      </c>
      <c r="K277" s="36" t="s">
        <v>43</v>
      </c>
      <c r="L277" s="36"/>
      <c r="M277" s="36"/>
      <c r="N277" s="36"/>
      <c r="O277" s="36" t="s">
        <v>43</v>
      </c>
      <c r="P277" s="36"/>
      <c r="Q277" s="36"/>
      <c r="R277" s="36"/>
      <c r="T277" s="33"/>
      <c r="U277" s="33"/>
      <c r="V277" s="33"/>
      <c r="W277" s="33"/>
      <c r="X277" s="33"/>
      <c r="Y277" s="33"/>
      <c r="Z277" s="33"/>
      <c r="AA277" s="33"/>
      <c r="AB277" s="33"/>
      <c r="AC277" s="33"/>
      <c r="AD277" s="33"/>
      <c r="AE277" s="33"/>
      <c r="AF277" s="33"/>
      <c r="AG277" s="33"/>
    </row>
    <row r="278" ht="21.75" customHeight="1">
      <c r="A278" s="30"/>
      <c r="B278" s="30"/>
      <c r="C278" s="31" t="s">
        <v>77</v>
      </c>
      <c r="D278" s="32" t="s">
        <v>43</v>
      </c>
      <c r="E278" s="8"/>
      <c r="F278" s="17" t="str">
        <f t="shared" ref="F278:F279" si="32">IF(D278="","限8字",IF(LENB(D278)/2&lt;=8,"OK","超過"))</f>
        <v>限8字</v>
      </c>
      <c r="G278" s="31" t="s">
        <v>77</v>
      </c>
      <c r="H278" s="32" t="s">
        <v>43</v>
      </c>
      <c r="I278" s="8"/>
      <c r="J278" s="17" t="str">
        <f t="shared" ref="J278:J279" si="33">IF(H278="","限8字",IF(LENB(H278)/2&lt;=8,"OK","超過"))</f>
        <v>限8字</v>
      </c>
      <c r="K278" s="36" t="s">
        <v>43</v>
      </c>
      <c r="L278" s="36"/>
      <c r="M278" s="36"/>
      <c r="N278" s="36"/>
      <c r="O278" s="36" t="s">
        <v>43</v>
      </c>
      <c r="P278" s="36"/>
      <c r="Q278" s="36"/>
      <c r="R278" s="36"/>
      <c r="T278" s="33"/>
      <c r="U278" s="33"/>
      <c r="V278" s="33"/>
      <c r="W278" s="33"/>
      <c r="X278" s="33"/>
      <c r="Y278" s="33"/>
      <c r="Z278" s="33"/>
      <c r="AA278" s="33"/>
      <c r="AB278" s="33"/>
      <c r="AC278" s="33"/>
      <c r="AD278" s="33"/>
      <c r="AE278" s="33"/>
      <c r="AF278" s="33"/>
      <c r="AG278" s="33"/>
    </row>
    <row r="279" ht="21.75" customHeight="1">
      <c r="A279" s="30"/>
      <c r="B279" s="30"/>
      <c r="C279" s="31" t="s">
        <v>77</v>
      </c>
      <c r="D279" s="32" t="s">
        <v>43</v>
      </c>
      <c r="E279" s="8"/>
      <c r="F279" s="17" t="str">
        <f t="shared" si="32"/>
        <v>限8字</v>
      </c>
      <c r="G279" s="31" t="s">
        <v>77</v>
      </c>
      <c r="H279" s="32" t="s">
        <v>43</v>
      </c>
      <c r="I279" s="8"/>
      <c r="J279" s="17" t="str">
        <f t="shared" si="33"/>
        <v>限8字</v>
      </c>
      <c r="K279" s="36"/>
      <c r="L279" s="36"/>
      <c r="M279" s="36"/>
      <c r="N279" s="36"/>
      <c r="O279" s="36"/>
      <c r="P279" s="36"/>
      <c r="Q279" s="36"/>
      <c r="R279" s="36"/>
      <c r="T279" s="33"/>
      <c r="U279" s="33"/>
      <c r="V279" s="33"/>
      <c r="W279" s="33"/>
      <c r="X279" s="33"/>
      <c r="Y279" s="33"/>
      <c r="Z279" s="33"/>
      <c r="AA279" s="33"/>
      <c r="AB279" s="33"/>
      <c r="AC279" s="33"/>
      <c r="AD279" s="33"/>
      <c r="AE279" s="33"/>
      <c r="AF279" s="33"/>
      <c r="AG279" s="33"/>
    </row>
    <row r="280" ht="21.75" customHeight="1">
      <c r="A280" s="30"/>
      <c r="B280" s="30"/>
      <c r="C280" s="31" t="s">
        <v>176</v>
      </c>
      <c r="D280" s="32" t="s">
        <v>43</v>
      </c>
      <c r="E280" s="8"/>
      <c r="F280" s="17" t="str">
        <f>IF(D280="","限5字",IF(LENB(D280)/2&lt;=5,"OK","超過"))</f>
        <v>限5字</v>
      </c>
      <c r="G280" s="31" t="s">
        <v>176</v>
      </c>
      <c r="H280" s="32" t="s">
        <v>43</v>
      </c>
      <c r="I280" s="8"/>
      <c r="J280" s="17" t="str">
        <f>IF(H280="","限5字",IF(LENB(H280)/2&lt;=5,"OK","超過"))</f>
        <v>限5字</v>
      </c>
      <c r="K280" s="36" t="s">
        <v>43</v>
      </c>
      <c r="L280" s="36"/>
      <c r="M280" s="36"/>
      <c r="N280" s="36"/>
      <c r="O280" s="36" t="s">
        <v>43</v>
      </c>
      <c r="P280" s="36"/>
      <c r="Q280" s="36"/>
      <c r="R280" s="36"/>
      <c r="T280" s="33"/>
      <c r="U280" s="33"/>
      <c r="V280" s="33"/>
      <c r="W280" s="33"/>
      <c r="X280" s="33"/>
      <c r="Y280" s="33"/>
      <c r="Z280" s="33"/>
      <c r="AA280" s="33"/>
      <c r="AB280" s="33"/>
      <c r="AC280" s="33"/>
      <c r="AD280" s="33"/>
      <c r="AE280" s="33"/>
      <c r="AF280" s="33"/>
      <c r="AG280" s="33"/>
    </row>
    <row r="281" ht="21.75" customHeight="1">
      <c r="A281" s="35"/>
      <c r="B281" s="35"/>
      <c r="C281" s="34" t="s">
        <v>1779</v>
      </c>
      <c r="D281" s="45" t="s">
        <v>1780</v>
      </c>
      <c r="E281" s="7"/>
      <c r="F281" s="8"/>
      <c r="G281" s="34" t="s">
        <v>1781</v>
      </c>
      <c r="H281" s="46" t="s">
        <v>1782</v>
      </c>
      <c r="I281" s="7"/>
      <c r="J281" s="8"/>
      <c r="K281" s="36" t="s">
        <v>43</v>
      </c>
      <c r="L281" s="36"/>
      <c r="M281" s="36"/>
      <c r="N281" s="36"/>
      <c r="O281" s="36" t="s">
        <v>43</v>
      </c>
      <c r="P281" s="36"/>
      <c r="Q281" s="36"/>
      <c r="R281" s="36"/>
      <c r="T281" s="33"/>
      <c r="U281" s="33"/>
      <c r="V281" s="33"/>
      <c r="W281" s="33"/>
      <c r="X281" s="33"/>
      <c r="Y281" s="33"/>
      <c r="Z281" s="33"/>
      <c r="AA281" s="33"/>
      <c r="AB281" s="33"/>
      <c r="AC281" s="33"/>
      <c r="AD281" s="33"/>
      <c r="AE281" s="33"/>
      <c r="AF281" s="33"/>
      <c r="AG281" s="33"/>
    </row>
    <row r="282" ht="15.75" customHeight="1"/>
    <row r="283" ht="22.5" customHeight="1">
      <c r="A283" s="27" t="s">
        <v>732</v>
      </c>
      <c r="B283" s="27" t="s">
        <v>1783</v>
      </c>
      <c r="C283" s="28" t="s">
        <v>343</v>
      </c>
      <c r="D283" s="7"/>
      <c r="E283" s="7"/>
      <c r="F283" s="8"/>
      <c r="G283" s="28" t="s">
        <v>345</v>
      </c>
      <c r="H283" s="7"/>
      <c r="I283" s="7"/>
      <c r="J283" s="8"/>
      <c r="K283" s="28" t="s">
        <v>1760</v>
      </c>
      <c r="L283" s="7"/>
      <c r="M283" s="7"/>
      <c r="N283" s="8"/>
      <c r="O283" s="28" t="s">
        <v>1760</v>
      </c>
      <c r="P283" s="7"/>
      <c r="Q283" s="7"/>
      <c r="R283" s="8"/>
      <c r="T283" s="43" t="s">
        <v>756</v>
      </c>
      <c r="U283" s="24"/>
      <c r="V283" s="24"/>
      <c r="W283" s="24"/>
      <c r="X283" s="24"/>
      <c r="Y283" s="24"/>
      <c r="Z283" s="24"/>
      <c r="AA283" s="24"/>
      <c r="AB283" s="24"/>
      <c r="AC283" s="24"/>
      <c r="AD283" s="24"/>
      <c r="AE283" s="24"/>
      <c r="AF283" s="24"/>
      <c r="AG283" s="24"/>
    </row>
    <row r="284" ht="43.5" customHeight="1">
      <c r="A284" s="35"/>
      <c r="B284" s="35"/>
      <c r="C284" s="34" t="s">
        <v>1784</v>
      </c>
      <c r="D284" s="32" t="s">
        <v>43</v>
      </c>
      <c r="E284" s="8"/>
      <c r="F284" s="17" t="str">
        <f>IF(D284="","待填","OK")</f>
        <v>待填</v>
      </c>
      <c r="G284" s="34" t="s">
        <v>1785</v>
      </c>
      <c r="H284" s="32" t="s">
        <v>43</v>
      </c>
      <c r="I284" s="8"/>
      <c r="J284" s="17" t="str">
        <f>IF(H284="","待填","OK")</f>
        <v>待填</v>
      </c>
      <c r="K284" s="36" t="s">
        <v>43</v>
      </c>
      <c r="L284" s="36"/>
      <c r="M284" s="36"/>
      <c r="N284" s="36"/>
      <c r="O284" s="36" t="s">
        <v>43</v>
      </c>
      <c r="P284" s="36"/>
      <c r="Q284" s="36"/>
      <c r="R284" s="36"/>
      <c r="T284" s="33"/>
      <c r="U284" s="33"/>
      <c r="V284" s="33"/>
      <c r="W284" s="33"/>
      <c r="X284" s="33"/>
      <c r="Y284" s="33"/>
      <c r="Z284" s="33"/>
      <c r="AA284" s="33"/>
      <c r="AB284" s="33"/>
      <c r="AC284" s="33"/>
      <c r="AD284" s="33"/>
      <c r="AE284" s="33"/>
      <c r="AF284" s="33"/>
      <c r="AG284" s="33"/>
    </row>
    <row r="285" ht="15.75" customHeight="1"/>
    <row r="286" ht="22.5" customHeight="1">
      <c r="A286" s="27" t="s">
        <v>732</v>
      </c>
      <c r="B286" s="27" t="s">
        <v>1786</v>
      </c>
      <c r="C286" s="28" t="s">
        <v>343</v>
      </c>
      <c r="D286" s="7"/>
      <c r="E286" s="7"/>
      <c r="F286" s="8"/>
      <c r="G286" s="28" t="s">
        <v>344</v>
      </c>
      <c r="H286" s="7"/>
      <c r="I286" s="7"/>
      <c r="J286" s="8"/>
      <c r="K286" s="28" t="s">
        <v>345</v>
      </c>
      <c r="L286" s="7"/>
      <c r="M286" s="7"/>
      <c r="N286" s="8"/>
      <c r="O286" s="28" t="s">
        <v>1760</v>
      </c>
      <c r="P286" s="7"/>
      <c r="Q286" s="7"/>
      <c r="R286" s="8"/>
      <c r="T286" s="43" t="s">
        <v>762</v>
      </c>
      <c r="U286" s="24"/>
      <c r="V286" s="24"/>
      <c r="W286" s="24"/>
      <c r="X286" s="24"/>
      <c r="Y286" s="24"/>
      <c r="Z286" s="24"/>
      <c r="AA286" s="24"/>
      <c r="AB286" s="24"/>
      <c r="AC286" s="24"/>
      <c r="AD286" s="24"/>
      <c r="AE286" s="24"/>
      <c r="AF286" s="24"/>
      <c r="AG286" s="24"/>
    </row>
    <row r="287" ht="21.75" customHeight="1">
      <c r="A287" s="30"/>
      <c r="B287" s="30"/>
      <c r="C287" s="34" t="s">
        <v>1787</v>
      </c>
      <c r="D287" s="6" t="s">
        <v>43</v>
      </c>
      <c r="E287" s="8"/>
      <c r="F287" s="17" t="str">
        <f t="shared" ref="F287:F288" si="34">IF(D287="","待填",IF(ISNUMBER(SEARCH(".",D287)),"OK","記得加副檔名"))</f>
        <v>待填</v>
      </c>
      <c r="G287" s="34" t="s">
        <v>1788</v>
      </c>
      <c r="H287" s="6" t="s">
        <v>43</v>
      </c>
      <c r="I287" s="8"/>
      <c r="J287" s="17" t="str">
        <f t="shared" ref="J287:J288" si="35">IF(H287="","待填",IF(ISNUMBER(SEARCH(".",H287)),"OK","記得加副檔名"))</f>
        <v>待填</v>
      </c>
      <c r="K287" s="34" t="s">
        <v>1789</v>
      </c>
      <c r="L287" s="6" t="s">
        <v>43</v>
      </c>
      <c r="M287" s="8"/>
      <c r="N287" s="17" t="str">
        <f t="shared" ref="N287:N288" si="36">IF(L287="","待填",IF(ISNUMBER(SEARCH(".",L287)),"OK","記得加副檔名"))</f>
        <v>待填</v>
      </c>
      <c r="O287" s="36" t="s">
        <v>43</v>
      </c>
      <c r="P287" s="36"/>
      <c r="Q287" s="36"/>
      <c r="R287" s="36"/>
      <c r="T287" s="33"/>
      <c r="U287" s="33"/>
      <c r="V287" s="33"/>
      <c r="W287" s="33"/>
      <c r="X287" s="33"/>
      <c r="Y287" s="33"/>
      <c r="Z287" s="33"/>
      <c r="AA287" s="33"/>
      <c r="AB287" s="33"/>
      <c r="AC287" s="33"/>
      <c r="AD287" s="33"/>
      <c r="AE287" s="33"/>
      <c r="AF287" s="33"/>
      <c r="AG287" s="33"/>
    </row>
    <row r="288" ht="21.75" customHeight="1">
      <c r="A288" s="30"/>
      <c r="B288" s="30"/>
      <c r="C288" s="34" t="s">
        <v>1790</v>
      </c>
      <c r="D288" s="6" t="s">
        <v>43</v>
      </c>
      <c r="E288" s="8"/>
      <c r="F288" s="17" t="str">
        <f t="shared" si="34"/>
        <v>待填</v>
      </c>
      <c r="G288" s="34" t="s">
        <v>1791</v>
      </c>
      <c r="H288" s="6" t="s">
        <v>43</v>
      </c>
      <c r="I288" s="8"/>
      <c r="J288" s="17" t="str">
        <f t="shared" si="35"/>
        <v>待填</v>
      </c>
      <c r="K288" s="34" t="s">
        <v>1792</v>
      </c>
      <c r="L288" s="6" t="s">
        <v>43</v>
      </c>
      <c r="M288" s="8"/>
      <c r="N288" s="17" t="str">
        <f t="shared" si="36"/>
        <v>待填</v>
      </c>
      <c r="O288" s="36" t="s">
        <v>43</v>
      </c>
      <c r="P288" s="36"/>
      <c r="Q288" s="36"/>
      <c r="R288" s="36"/>
      <c r="T288" s="33"/>
      <c r="U288" s="33"/>
      <c r="V288" s="33"/>
      <c r="W288" s="33"/>
      <c r="X288" s="33"/>
      <c r="Y288" s="33"/>
      <c r="Z288" s="33"/>
      <c r="AA288" s="33"/>
      <c r="AB288" s="33"/>
      <c r="AC288" s="33"/>
      <c r="AD288" s="33"/>
      <c r="AE288" s="33"/>
      <c r="AF288" s="33"/>
      <c r="AG288" s="33"/>
    </row>
    <row r="289" ht="21.75" customHeight="1">
      <c r="A289" s="30"/>
      <c r="B289" s="30"/>
      <c r="C289" s="31" t="s">
        <v>176</v>
      </c>
      <c r="D289" s="32" t="s">
        <v>43</v>
      </c>
      <c r="E289" s="8"/>
      <c r="F289" s="17" t="str">
        <f>IF(D289="","限5字",IF(LENB(D289)/2&lt;=5,"OK","超過"))</f>
        <v>限5字</v>
      </c>
      <c r="G289" s="31" t="s">
        <v>176</v>
      </c>
      <c r="H289" s="32" t="s">
        <v>43</v>
      </c>
      <c r="I289" s="8"/>
      <c r="J289" s="17" t="str">
        <f>IF(H289="","限5字",IF(LENB(H289)/2&lt;=5,"OK","超過"))</f>
        <v>限5字</v>
      </c>
      <c r="K289" s="31" t="s">
        <v>176</v>
      </c>
      <c r="L289" s="32" t="s">
        <v>43</v>
      </c>
      <c r="M289" s="8"/>
      <c r="N289" s="17" t="str">
        <f>IF(L289="","限5字",IF(LENB(L289)/2&lt;=5,"OK","超過"))</f>
        <v>限5字</v>
      </c>
      <c r="O289" s="36" t="s">
        <v>43</v>
      </c>
      <c r="P289" s="36"/>
      <c r="Q289" s="36"/>
      <c r="R289" s="36"/>
      <c r="T289" s="33"/>
      <c r="U289" s="33"/>
      <c r="V289" s="33"/>
      <c r="W289" s="33"/>
      <c r="X289" s="33"/>
      <c r="Y289" s="33"/>
      <c r="Z289" s="33"/>
      <c r="AA289" s="33"/>
      <c r="AB289" s="33"/>
      <c r="AC289" s="33"/>
      <c r="AD289" s="33"/>
      <c r="AE289" s="33"/>
      <c r="AF289" s="33"/>
      <c r="AG289" s="33"/>
    </row>
    <row r="290" ht="21.75" customHeight="1">
      <c r="A290" s="35"/>
      <c r="B290" s="35"/>
      <c r="C290" s="31" t="s">
        <v>77</v>
      </c>
      <c r="D290" s="32" t="s">
        <v>43</v>
      </c>
      <c r="E290" s="8"/>
      <c r="F290" s="17" t="str">
        <f>IF(D290="","限7字",IF(LENB(D290)/2&lt;=7,"OK","超過"))</f>
        <v>限7字</v>
      </c>
      <c r="G290" s="31" t="s">
        <v>77</v>
      </c>
      <c r="H290" s="32" t="s">
        <v>43</v>
      </c>
      <c r="I290" s="8"/>
      <c r="J290" s="17" t="str">
        <f>IF(H290="","限7字",IF(LENB(H290)/2&lt;=7,"OK","超過"))</f>
        <v>限7字</v>
      </c>
      <c r="K290" s="31" t="s">
        <v>77</v>
      </c>
      <c r="L290" s="32" t="s">
        <v>43</v>
      </c>
      <c r="M290" s="8"/>
      <c r="N290" s="17" t="str">
        <f>IF(L290="","限7字",IF(LENB(L290)/2&lt;=7,"OK","超過"))</f>
        <v>限7字</v>
      </c>
      <c r="O290" s="36" t="s">
        <v>43</v>
      </c>
      <c r="P290" s="36"/>
      <c r="Q290" s="36"/>
      <c r="R290" s="36"/>
      <c r="T290" s="33"/>
      <c r="U290" s="33"/>
      <c r="V290" s="33"/>
      <c r="W290" s="33"/>
      <c r="X290" s="33"/>
      <c r="Y290" s="33"/>
      <c r="Z290" s="33"/>
      <c r="AA290" s="33"/>
      <c r="AB290" s="33"/>
      <c r="AC290" s="33"/>
      <c r="AD290" s="33"/>
      <c r="AE290" s="33"/>
      <c r="AF290" s="33"/>
      <c r="AG290" s="33"/>
    </row>
    <row r="291" ht="46.5" customHeight="1"/>
    <row r="292" ht="22.5" customHeight="1">
      <c r="A292" s="27" t="s">
        <v>732</v>
      </c>
      <c r="B292" s="27" t="s">
        <v>1793</v>
      </c>
      <c r="C292" s="28" t="s">
        <v>343</v>
      </c>
      <c r="D292" s="7"/>
      <c r="E292" s="7"/>
      <c r="F292" s="8"/>
      <c r="G292" s="28" t="s">
        <v>344</v>
      </c>
      <c r="H292" s="7"/>
      <c r="I292" s="7"/>
      <c r="J292" s="8"/>
      <c r="K292" s="28" t="s">
        <v>345</v>
      </c>
      <c r="L292" s="7"/>
      <c r="M292" s="7"/>
      <c r="N292" s="8"/>
      <c r="O292" s="28" t="s">
        <v>1760</v>
      </c>
      <c r="P292" s="7"/>
      <c r="Q292" s="7"/>
      <c r="R292" s="8"/>
      <c r="T292" s="43" t="s">
        <v>766</v>
      </c>
      <c r="U292" s="24"/>
      <c r="V292" s="24"/>
      <c r="W292" s="24"/>
      <c r="X292" s="24"/>
      <c r="Y292" s="24"/>
      <c r="Z292" s="24"/>
      <c r="AA292" s="24"/>
      <c r="AB292" s="24"/>
      <c r="AC292" s="24"/>
      <c r="AD292" s="24"/>
      <c r="AE292" s="24"/>
      <c r="AF292" s="24"/>
      <c r="AG292" s="24"/>
    </row>
    <row r="293" ht="39.75" customHeight="1">
      <c r="A293" s="35"/>
      <c r="B293" s="35"/>
      <c r="C293" s="34" t="s">
        <v>1794</v>
      </c>
      <c r="D293" s="32" t="s">
        <v>43</v>
      </c>
      <c r="E293" s="8"/>
      <c r="F293" s="17" t="str">
        <f>IF(D293="","待填","OK")</f>
        <v>待填</v>
      </c>
      <c r="G293" s="34" t="s">
        <v>1795</v>
      </c>
      <c r="H293" s="32" t="s">
        <v>43</v>
      </c>
      <c r="I293" s="8"/>
      <c r="J293" s="17" t="str">
        <f>IF(H293="","待填","OK")</f>
        <v>待填</v>
      </c>
      <c r="K293" s="34" t="s">
        <v>1796</v>
      </c>
      <c r="L293" s="32" t="s">
        <v>43</v>
      </c>
      <c r="M293" s="8"/>
      <c r="N293" s="17" t="str">
        <f>IF(L293="","待填","OK")</f>
        <v>待填</v>
      </c>
      <c r="O293" s="36" t="s">
        <v>43</v>
      </c>
      <c r="P293" s="36"/>
      <c r="Q293" s="36"/>
      <c r="R293" s="36"/>
      <c r="T293" s="33"/>
      <c r="U293" s="33"/>
      <c r="V293" s="33"/>
      <c r="W293" s="33"/>
      <c r="X293" s="33"/>
      <c r="Y293" s="33"/>
      <c r="Z293" s="33"/>
      <c r="AA293" s="33"/>
      <c r="AB293" s="33"/>
      <c r="AC293" s="33"/>
      <c r="AD293" s="33"/>
      <c r="AE293" s="33"/>
      <c r="AF293" s="33"/>
      <c r="AG293" s="33"/>
    </row>
    <row r="294" ht="22.5" customHeight="1"/>
    <row r="295" ht="22.5" customHeight="1">
      <c r="A295" s="27" t="s">
        <v>732</v>
      </c>
      <c r="B295" s="27" t="s">
        <v>1797</v>
      </c>
      <c r="C295" s="28" t="s">
        <v>1746</v>
      </c>
      <c r="D295" s="7"/>
      <c r="E295" s="7"/>
      <c r="F295" s="7"/>
      <c r="G295" s="7"/>
      <c r="H295" s="7"/>
      <c r="I295" s="7"/>
      <c r="J295" s="8"/>
      <c r="K295" s="42"/>
      <c r="L295" s="42"/>
      <c r="M295" s="42"/>
      <c r="N295" s="42"/>
      <c r="O295" s="42"/>
      <c r="P295" s="42"/>
      <c r="Q295" s="42"/>
      <c r="R295" s="42"/>
      <c r="T295" s="43" t="s">
        <v>769</v>
      </c>
      <c r="U295" s="24"/>
      <c r="V295" s="24"/>
      <c r="W295" s="24"/>
      <c r="X295" s="24"/>
      <c r="Y295" s="24"/>
      <c r="Z295" s="24"/>
      <c r="AA295" s="24"/>
      <c r="AB295" s="24"/>
      <c r="AC295" s="24"/>
      <c r="AD295" s="24"/>
      <c r="AE295" s="24"/>
      <c r="AF295" s="24"/>
      <c r="AG295" s="24"/>
    </row>
    <row r="296">
      <c r="A296" s="30"/>
      <c r="B296" s="30"/>
      <c r="C296" s="34" t="s">
        <v>1798</v>
      </c>
      <c r="D296" s="32" t="s">
        <v>43</v>
      </c>
      <c r="E296" s="8"/>
      <c r="F296" s="17" t="str">
        <f t="shared" ref="F296:F297" si="37">IF(D296="","限8字",IF(LENB(D296)/2&lt;=8,"OK","超過"))</f>
        <v>限8字</v>
      </c>
      <c r="G296" s="31" t="s">
        <v>45</v>
      </c>
      <c r="H296" s="32" t="s">
        <v>43</v>
      </c>
      <c r="I296" s="8"/>
      <c r="J296" s="17" t="str">
        <f>IF(H296="","限7字",IF(LENB(H296)/2&lt;=7,"OK","超過"))</f>
        <v>限7字</v>
      </c>
      <c r="T296" s="33"/>
      <c r="U296" s="33"/>
      <c r="V296" s="33"/>
      <c r="W296" s="33"/>
      <c r="X296" s="33"/>
      <c r="Y296" s="33"/>
      <c r="Z296" s="33"/>
      <c r="AA296" s="33"/>
      <c r="AB296" s="33"/>
      <c r="AC296" s="33"/>
      <c r="AD296" s="33"/>
      <c r="AE296" s="33"/>
      <c r="AF296" s="33"/>
      <c r="AG296" s="33"/>
    </row>
    <row r="297">
      <c r="A297" s="30"/>
      <c r="B297" s="30"/>
      <c r="C297" s="34" t="s">
        <v>1799</v>
      </c>
      <c r="D297" s="32" t="s">
        <v>43</v>
      </c>
      <c r="E297" s="8"/>
      <c r="F297" s="17" t="str">
        <f t="shared" si="37"/>
        <v>限8字</v>
      </c>
      <c r="G297" s="31" t="s">
        <v>77</v>
      </c>
      <c r="H297" s="32" t="s">
        <v>43</v>
      </c>
      <c r="I297" s="8"/>
      <c r="J297" s="17" t="str">
        <f t="shared" ref="J297:J298" si="38">IF(H297="","限8字",IF(LENB(H297)/2&lt;=8,"OK","超過"))</f>
        <v>限8字</v>
      </c>
      <c r="T297" s="33"/>
      <c r="U297" s="33"/>
      <c r="V297" s="33"/>
      <c r="W297" s="33"/>
      <c r="X297" s="33"/>
      <c r="Y297" s="33"/>
      <c r="Z297" s="33"/>
      <c r="AA297" s="33"/>
      <c r="AB297" s="33"/>
      <c r="AC297" s="33"/>
      <c r="AD297" s="33"/>
      <c r="AE297" s="33"/>
      <c r="AF297" s="33"/>
      <c r="AG297" s="33"/>
    </row>
    <row r="298">
      <c r="A298" s="30"/>
      <c r="B298" s="30"/>
      <c r="C298" s="34" t="s">
        <v>1800</v>
      </c>
      <c r="D298" s="6" t="s">
        <v>43</v>
      </c>
      <c r="E298" s="8"/>
      <c r="F298" s="17" t="str">
        <f>IF(D298="","待填",IF(ISNUMBER(SEARCH(".",D298)),"OK","記得加副檔名"))</f>
        <v>待填</v>
      </c>
      <c r="G298" s="31" t="s">
        <v>77</v>
      </c>
      <c r="H298" s="32" t="s">
        <v>43</v>
      </c>
      <c r="I298" s="8"/>
      <c r="J298" s="17" t="str">
        <f t="shared" si="38"/>
        <v>限8字</v>
      </c>
      <c r="T298" s="33"/>
      <c r="U298" s="33"/>
      <c r="V298" s="33"/>
      <c r="W298" s="33"/>
      <c r="X298" s="33"/>
      <c r="Y298" s="33"/>
      <c r="Z298" s="33"/>
      <c r="AA298" s="33"/>
      <c r="AB298" s="33"/>
      <c r="AC298" s="33"/>
      <c r="AD298" s="33"/>
      <c r="AE298" s="33"/>
      <c r="AF298" s="33"/>
      <c r="AG298" s="33"/>
    </row>
    <row r="299" ht="21.75" customHeight="1">
      <c r="A299" s="30"/>
      <c r="B299" s="30"/>
      <c r="C299" s="36"/>
      <c r="D299" s="36"/>
      <c r="E299" s="36"/>
      <c r="F299" s="36"/>
      <c r="G299" s="31" t="s">
        <v>80</v>
      </c>
      <c r="H299" s="32" t="s">
        <v>43</v>
      </c>
      <c r="I299" s="8"/>
      <c r="J299" s="17" t="str">
        <f>IF(H299="","限9字",IF(LENB(H299)/2&lt;=9,"OK","超過"))</f>
        <v>限9字</v>
      </c>
      <c r="T299" s="33"/>
      <c r="U299" s="33"/>
      <c r="V299" s="33"/>
      <c r="W299" s="33"/>
      <c r="X299" s="33"/>
      <c r="Y299" s="33"/>
      <c r="Z299" s="33"/>
      <c r="AA299" s="33"/>
      <c r="AB299" s="33"/>
      <c r="AC299" s="33"/>
      <c r="AD299" s="33"/>
      <c r="AE299" s="33"/>
      <c r="AF299" s="33"/>
      <c r="AG299" s="33"/>
    </row>
    <row r="300" ht="21.75" customHeight="1">
      <c r="A300" s="35"/>
      <c r="B300" s="35"/>
      <c r="C300" s="36"/>
      <c r="D300" s="36"/>
      <c r="E300" s="36"/>
      <c r="F300" s="36"/>
      <c r="G300" s="47" t="s">
        <v>1752</v>
      </c>
      <c r="H300" s="48" t="s">
        <v>43</v>
      </c>
      <c r="I300" s="8"/>
      <c r="J300" s="17" t="str">
        <f>IF(H300="","限3字",IF(LENB(H300)/2&lt;=3,"OK","超過"))</f>
        <v>限3字</v>
      </c>
      <c r="T300" s="33"/>
      <c r="U300" s="33"/>
      <c r="V300" s="33"/>
      <c r="W300" s="33"/>
      <c r="X300" s="33"/>
      <c r="Y300" s="33"/>
      <c r="Z300" s="33"/>
      <c r="AA300" s="33"/>
      <c r="AB300" s="33"/>
      <c r="AC300" s="33"/>
      <c r="AD300" s="33"/>
      <c r="AE300" s="33"/>
      <c r="AF300" s="33"/>
      <c r="AG300" s="33"/>
    </row>
    <row r="301" ht="14.25" customHeight="1"/>
    <row r="302" ht="22.5" customHeight="1">
      <c r="A302" s="27" t="s">
        <v>732</v>
      </c>
      <c r="B302" s="27" t="s">
        <v>1801</v>
      </c>
      <c r="C302" s="28" t="s">
        <v>1746</v>
      </c>
      <c r="D302" s="7"/>
      <c r="E302" s="7"/>
      <c r="F302" s="7"/>
      <c r="G302" s="7"/>
      <c r="H302" s="7"/>
      <c r="I302" s="7"/>
      <c r="J302" s="8"/>
      <c r="K302" s="42"/>
      <c r="L302" s="42"/>
      <c r="M302" s="42"/>
      <c r="N302" s="42"/>
      <c r="O302" s="42"/>
      <c r="P302" s="42"/>
      <c r="Q302" s="42"/>
      <c r="R302" s="42"/>
      <c r="T302" s="43" t="s">
        <v>773</v>
      </c>
      <c r="U302" s="24"/>
      <c r="V302" s="24"/>
      <c r="W302" s="24"/>
      <c r="X302" s="24"/>
      <c r="Y302" s="24"/>
      <c r="Z302" s="24"/>
      <c r="AA302" s="24"/>
      <c r="AB302" s="24"/>
      <c r="AC302" s="24"/>
      <c r="AD302" s="24"/>
      <c r="AE302" s="24"/>
      <c r="AF302" s="24"/>
      <c r="AG302" s="24"/>
    </row>
    <row r="303">
      <c r="A303" s="30"/>
      <c r="B303" s="30"/>
      <c r="C303" s="34" t="s">
        <v>1802</v>
      </c>
      <c r="D303" s="32" t="s">
        <v>43</v>
      </c>
      <c r="E303" s="8"/>
      <c r="F303" s="17" t="str">
        <f t="shared" ref="F303:F304" si="39">IF(D303="","限8字",IF(LENB(D303)/2&lt;=8,"OK","超過"))</f>
        <v>限8字</v>
      </c>
      <c r="G303" s="31" t="s">
        <v>45</v>
      </c>
      <c r="H303" s="32" t="s">
        <v>43</v>
      </c>
      <c r="I303" s="8"/>
      <c r="J303" s="17" t="str">
        <f>IF(H303="","限7字",IF(LENB(H303)/2&lt;=7,"OK","超過"))</f>
        <v>限7字</v>
      </c>
      <c r="T303" s="33"/>
      <c r="U303" s="33"/>
      <c r="V303" s="33"/>
      <c r="W303" s="33"/>
      <c r="X303" s="33"/>
      <c r="Y303" s="33"/>
      <c r="Z303" s="33"/>
      <c r="AA303" s="33"/>
      <c r="AB303" s="33"/>
      <c r="AC303" s="33"/>
      <c r="AD303" s="33"/>
      <c r="AE303" s="33"/>
      <c r="AF303" s="33"/>
      <c r="AG303" s="33"/>
    </row>
    <row r="304">
      <c r="A304" s="30"/>
      <c r="B304" s="30"/>
      <c r="C304" s="34" t="s">
        <v>1803</v>
      </c>
      <c r="D304" s="32" t="s">
        <v>43</v>
      </c>
      <c r="E304" s="8"/>
      <c r="F304" s="17" t="str">
        <f t="shared" si="39"/>
        <v>限8字</v>
      </c>
      <c r="G304" s="31" t="s">
        <v>77</v>
      </c>
      <c r="H304" s="32" t="s">
        <v>43</v>
      </c>
      <c r="I304" s="8"/>
      <c r="J304" s="17" t="str">
        <f t="shared" ref="J304:J305" si="40">IF(H304="","限8字",IF(LENB(H304)/2&lt;=8,"OK","超過"))</f>
        <v>限8字</v>
      </c>
      <c r="T304" s="33"/>
      <c r="U304" s="33"/>
      <c r="V304" s="33"/>
      <c r="W304" s="33"/>
      <c r="X304" s="33"/>
      <c r="Y304" s="33"/>
      <c r="Z304" s="33"/>
      <c r="AA304" s="33"/>
      <c r="AB304" s="33"/>
      <c r="AC304" s="33"/>
      <c r="AD304" s="33"/>
      <c r="AE304" s="33"/>
      <c r="AF304" s="33"/>
      <c r="AG304" s="33"/>
    </row>
    <row r="305">
      <c r="A305" s="30"/>
      <c r="B305" s="30"/>
      <c r="C305" s="34" t="s">
        <v>1804</v>
      </c>
      <c r="D305" s="6" t="s">
        <v>43</v>
      </c>
      <c r="E305" s="8"/>
      <c r="F305" s="17" t="str">
        <f>IF(D305="","待填",IF(ISNUMBER(SEARCH(".",D305)),"OK","記得加副檔名"))</f>
        <v>待填</v>
      </c>
      <c r="G305" s="31" t="s">
        <v>77</v>
      </c>
      <c r="H305" s="32" t="s">
        <v>43</v>
      </c>
      <c r="I305" s="8"/>
      <c r="J305" s="17" t="str">
        <f t="shared" si="40"/>
        <v>限8字</v>
      </c>
      <c r="T305" s="33"/>
      <c r="U305" s="33"/>
      <c r="V305" s="33"/>
      <c r="W305" s="33"/>
      <c r="X305" s="33"/>
      <c r="Y305" s="33"/>
      <c r="Z305" s="33"/>
      <c r="AA305" s="33"/>
      <c r="AB305" s="33"/>
      <c r="AC305" s="33"/>
      <c r="AD305" s="33"/>
      <c r="AE305" s="33"/>
      <c r="AF305" s="33"/>
      <c r="AG305" s="33"/>
    </row>
    <row r="306" ht="21.75" customHeight="1">
      <c r="A306" s="35"/>
      <c r="B306" s="35"/>
      <c r="C306" s="36"/>
      <c r="D306" s="36"/>
      <c r="E306" s="36"/>
      <c r="F306" s="36"/>
      <c r="G306" s="31" t="s">
        <v>80</v>
      </c>
      <c r="H306" s="32" t="s">
        <v>43</v>
      </c>
      <c r="I306" s="8"/>
      <c r="J306" s="17" t="str">
        <f>IF(H306="","限9字",IF(LENB(H306)/2&lt;=9,"OK","超過"))</f>
        <v>限9字</v>
      </c>
      <c r="T306" s="33"/>
      <c r="U306" s="33"/>
      <c r="V306" s="33"/>
      <c r="W306" s="33"/>
      <c r="X306" s="33"/>
      <c r="Y306" s="33"/>
      <c r="Z306" s="33"/>
      <c r="AA306" s="33"/>
      <c r="AB306" s="33"/>
      <c r="AC306" s="33"/>
      <c r="AD306" s="33"/>
      <c r="AE306" s="33"/>
      <c r="AF306" s="33"/>
      <c r="AG306" s="33"/>
    </row>
    <row r="307" ht="12.0" customHeight="1"/>
    <row r="308" ht="22.5" customHeight="1">
      <c r="A308" s="27" t="s">
        <v>732</v>
      </c>
      <c r="B308" s="27" t="s">
        <v>1805</v>
      </c>
      <c r="C308" s="28" t="s">
        <v>1746</v>
      </c>
      <c r="D308" s="7"/>
      <c r="E308" s="7"/>
      <c r="F308" s="7"/>
      <c r="G308" s="7"/>
      <c r="H308" s="7"/>
      <c r="I308" s="7"/>
      <c r="J308" s="8"/>
      <c r="K308" s="42"/>
      <c r="L308" s="42"/>
      <c r="M308" s="42"/>
      <c r="N308" s="42"/>
      <c r="O308" s="42"/>
      <c r="P308" s="42"/>
      <c r="Q308" s="42"/>
      <c r="R308" s="42"/>
      <c r="T308" s="43" t="s">
        <v>778</v>
      </c>
      <c r="U308" s="24"/>
      <c r="V308" s="24"/>
      <c r="W308" s="24"/>
      <c r="X308" s="24"/>
      <c r="Y308" s="24"/>
      <c r="Z308" s="24"/>
      <c r="AA308" s="24"/>
      <c r="AB308" s="24"/>
      <c r="AC308" s="24"/>
      <c r="AD308" s="24"/>
      <c r="AE308" s="24"/>
      <c r="AF308" s="24"/>
      <c r="AG308" s="24"/>
    </row>
    <row r="309">
      <c r="A309" s="30"/>
      <c r="B309" s="30"/>
      <c r="C309" s="34" t="s">
        <v>1806</v>
      </c>
      <c r="D309" s="32" t="s">
        <v>43</v>
      </c>
      <c r="E309" s="8"/>
      <c r="F309" s="17" t="str">
        <f t="shared" ref="F309:F310" si="41">IF(D309="","限8字",IF(LENB(D309)/2&lt;=8,"OK","超過"))</f>
        <v>限8字</v>
      </c>
      <c r="G309" s="34" t="s">
        <v>1807</v>
      </c>
      <c r="H309" s="32" t="s">
        <v>43</v>
      </c>
      <c r="I309" s="8"/>
      <c r="J309" s="17" t="str">
        <f>IF(H309="","待填","OK")</f>
        <v>待填</v>
      </c>
      <c r="T309" s="33"/>
      <c r="U309" s="33"/>
      <c r="V309" s="33"/>
      <c r="W309" s="33"/>
      <c r="X309" s="33"/>
      <c r="Y309" s="33"/>
      <c r="Z309" s="33"/>
      <c r="AA309" s="33"/>
      <c r="AB309" s="33"/>
      <c r="AC309" s="33"/>
      <c r="AD309" s="33"/>
      <c r="AE309" s="33"/>
      <c r="AF309" s="33"/>
      <c r="AG309" s="33"/>
    </row>
    <row r="310">
      <c r="A310" s="30"/>
      <c r="B310" s="30"/>
      <c r="C310" s="34" t="s">
        <v>1808</v>
      </c>
      <c r="D310" s="32" t="s">
        <v>43</v>
      </c>
      <c r="E310" s="8"/>
      <c r="F310" s="17" t="str">
        <f t="shared" si="41"/>
        <v>限8字</v>
      </c>
      <c r="G310" s="31" t="s">
        <v>1274</v>
      </c>
      <c r="H310" s="32" t="s">
        <v>43</v>
      </c>
      <c r="I310" s="8"/>
      <c r="J310" s="17" t="str">
        <f>IF(H310="","限10字",IF(LENB(H310)/2&lt;=10,"OK","超過"))</f>
        <v>限10字</v>
      </c>
      <c r="T310" s="33"/>
      <c r="U310" s="33"/>
      <c r="V310" s="33"/>
      <c r="W310" s="33"/>
      <c r="X310" s="33"/>
      <c r="Y310" s="33"/>
      <c r="Z310" s="33"/>
      <c r="AA310" s="33"/>
      <c r="AB310" s="33"/>
      <c r="AC310" s="33"/>
      <c r="AD310" s="33"/>
      <c r="AE310" s="33"/>
      <c r="AF310" s="33"/>
      <c r="AG310" s="33"/>
    </row>
    <row r="311" ht="21.75" customHeight="1">
      <c r="A311" s="35"/>
      <c r="B311" s="35"/>
      <c r="C311" s="31" t="s">
        <v>1255</v>
      </c>
      <c r="D311" s="6" t="s">
        <v>43</v>
      </c>
      <c r="E311" s="8"/>
      <c r="F311" s="17" t="str">
        <f>IF(D311="","待填",IF(ISNUMBER(SEARCH(".",D311)),"OK","記得加副檔名"))</f>
        <v>待填</v>
      </c>
      <c r="G311" s="47" t="s">
        <v>1752</v>
      </c>
      <c r="H311" s="48" t="s">
        <v>43</v>
      </c>
      <c r="I311" s="8"/>
      <c r="J311" s="17" t="str">
        <f>IF(H311="","限3字",IF(LENB(H311)/2&lt;=3,"OK","超過"))</f>
        <v>限3字</v>
      </c>
      <c r="T311" s="33"/>
      <c r="U311" s="33"/>
      <c r="V311" s="33"/>
      <c r="W311" s="33"/>
      <c r="X311" s="33"/>
      <c r="Y311" s="33"/>
      <c r="Z311" s="33"/>
      <c r="AA311" s="33"/>
      <c r="AB311" s="33"/>
      <c r="AC311" s="33"/>
      <c r="AD311" s="33"/>
      <c r="AE311" s="33"/>
      <c r="AF311" s="33"/>
      <c r="AG311" s="33"/>
    </row>
    <row r="312" ht="34.5" customHeight="1"/>
    <row r="313" ht="22.5" customHeight="1">
      <c r="A313" s="27" t="s">
        <v>732</v>
      </c>
      <c r="B313" s="27" t="s">
        <v>1809</v>
      </c>
      <c r="C313" s="28" t="s">
        <v>1746</v>
      </c>
      <c r="D313" s="7"/>
      <c r="E313" s="7"/>
      <c r="F313" s="8"/>
      <c r="G313" s="42"/>
      <c r="H313" s="42"/>
      <c r="I313" s="42"/>
      <c r="J313" s="42"/>
      <c r="K313" s="42"/>
      <c r="L313" s="42"/>
      <c r="M313" s="42"/>
      <c r="N313" s="42"/>
      <c r="O313" s="42"/>
      <c r="P313" s="42"/>
      <c r="Q313" s="42"/>
      <c r="R313" s="42"/>
      <c r="T313" s="43" t="s">
        <v>782</v>
      </c>
      <c r="U313" s="24"/>
      <c r="V313" s="24"/>
      <c r="W313" s="24"/>
      <c r="X313" s="24"/>
      <c r="Y313" s="24"/>
      <c r="Z313" s="24"/>
      <c r="AA313" s="24"/>
      <c r="AB313" s="24"/>
      <c r="AC313" s="24"/>
      <c r="AD313" s="24"/>
      <c r="AE313" s="24"/>
      <c r="AF313" s="24"/>
      <c r="AG313" s="24"/>
    </row>
    <row r="314">
      <c r="A314" s="30"/>
      <c r="B314" s="30"/>
      <c r="C314" s="34" t="s">
        <v>1810</v>
      </c>
      <c r="D314" s="32" t="s">
        <v>43</v>
      </c>
      <c r="E314" s="7"/>
      <c r="F314" s="7"/>
      <c r="G314" s="7"/>
      <c r="H314" s="7"/>
      <c r="I314" s="8"/>
      <c r="J314" s="17" t="str">
        <f t="shared" ref="J314:J315" si="42">IF(D314="","限8字",IF(LENB(H314)/2&lt;=8,"OK","超過"))</f>
        <v>限8字</v>
      </c>
      <c r="T314" s="33"/>
      <c r="U314" s="33"/>
      <c r="V314" s="33"/>
      <c r="W314" s="33"/>
      <c r="X314" s="33"/>
      <c r="Y314" s="33"/>
      <c r="Z314" s="33"/>
      <c r="AA314" s="33"/>
      <c r="AB314" s="33"/>
      <c r="AC314" s="33"/>
      <c r="AD314" s="33"/>
      <c r="AE314" s="33"/>
      <c r="AF314" s="33"/>
      <c r="AG314" s="33"/>
    </row>
    <row r="315">
      <c r="A315" s="30"/>
      <c r="B315" s="30"/>
      <c r="C315" s="34" t="s">
        <v>1811</v>
      </c>
      <c r="D315" s="32" t="s">
        <v>43</v>
      </c>
      <c r="E315" s="7"/>
      <c r="F315" s="7"/>
      <c r="G315" s="7"/>
      <c r="H315" s="7"/>
      <c r="I315" s="8"/>
      <c r="J315" s="17" t="str">
        <f t="shared" si="42"/>
        <v>限8字</v>
      </c>
      <c r="T315" s="33"/>
      <c r="U315" s="33"/>
      <c r="V315" s="33"/>
      <c r="W315" s="33"/>
      <c r="X315" s="33"/>
      <c r="Y315" s="33"/>
      <c r="Z315" s="33"/>
      <c r="AA315" s="33"/>
      <c r="AB315" s="33"/>
      <c r="AC315" s="33"/>
      <c r="AD315" s="33"/>
      <c r="AE315" s="33"/>
      <c r="AF315" s="33"/>
      <c r="AG315" s="33"/>
    </row>
    <row r="316">
      <c r="A316" s="35"/>
      <c r="B316" s="35"/>
      <c r="C316" s="34" t="s">
        <v>1812</v>
      </c>
      <c r="D316" s="32" t="s">
        <v>43</v>
      </c>
      <c r="E316" s="7"/>
      <c r="F316" s="7"/>
      <c r="G316" s="7"/>
      <c r="H316" s="7"/>
      <c r="I316" s="8"/>
      <c r="J316" s="17" t="str">
        <f>IF(D316="","待填",IF(ISNUMBER(SEARCH(".",H316)),"OK","記得加副檔名"))</f>
        <v>待填</v>
      </c>
      <c r="T316" s="33"/>
      <c r="U316" s="33"/>
      <c r="V316" s="33"/>
      <c r="W316" s="33"/>
      <c r="X316" s="33"/>
      <c r="Y316" s="33"/>
      <c r="Z316" s="33"/>
      <c r="AA316" s="33"/>
      <c r="AB316" s="33"/>
      <c r="AC316" s="33"/>
      <c r="AD316" s="33"/>
      <c r="AE316" s="33"/>
      <c r="AF316" s="33"/>
      <c r="AG316" s="33"/>
    </row>
    <row r="317" ht="38.25" customHeight="1"/>
    <row r="318" ht="22.5" customHeight="1">
      <c r="A318" s="27" t="s">
        <v>732</v>
      </c>
      <c r="B318" s="27" t="s">
        <v>1813</v>
      </c>
      <c r="C318" s="28" t="s">
        <v>345</v>
      </c>
      <c r="D318" s="7"/>
      <c r="E318" s="7"/>
      <c r="F318" s="8"/>
      <c r="G318" s="28" t="s">
        <v>343</v>
      </c>
      <c r="H318" s="7"/>
      <c r="I318" s="7"/>
      <c r="J318" s="8"/>
      <c r="K318" s="28" t="s">
        <v>1760</v>
      </c>
      <c r="L318" s="7"/>
      <c r="M318" s="7"/>
      <c r="N318" s="8"/>
      <c r="O318" s="28" t="s">
        <v>1760</v>
      </c>
      <c r="P318" s="7"/>
      <c r="Q318" s="7"/>
      <c r="R318" s="8"/>
      <c r="T318" s="43" t="s">
        <v>786</v>
      </c>
      <c r="U318" s="24"/>
      <c r="V318" s="24"/>
      <c r="W318" s="24"/>
      <c r="X318" s="24"/>
      <c r="Y318" s="24"/>
      <c r="Z318" s="24"/>
      <c r="AA318" s="24"/>
      <c r="AB318" s="24"/>
      <c r="AC318" s="24"/>
      <c r="AD318" s="24"/>
      <c r="AE318" s="24"/>
      <c r="AF318" s="24"/>
      <c r="AG318" s="24"/>
    </row>
    <row r="319" ht="21.75" customHeight="1">
      <c r="A319" s="30"/>
      <c r="B319" s="30"/>
      <c r="C319" s="31" t="s">
        <v>45</v>
      </c>
      <c r="D319" s="32" t="s">
        <v>43</v>
      </c>
      <c r="E319" s="8"/>
      <c r="F319" s="17" t="str">
        <f>IF(D319="","限8字",IF(LENB(D319)/2&lt;=8,"OK","超過"))</f>
        <v>限8字</v>
      </c>
      <c r="G319" s="31" t="s">
        <v>45</v>
      </c>
      <c r="H319" s="32" t="s">
        <v>43</v>
      </c>
      <c r="I319" s="8"/>
      <c r="J319" s="17" t="str">
        <f>IF(H319="","限8字",IF(LENB(H319)/2&lt;=8,"OK","超過"))</f>
        <v>限8字</v>
      </c>
      <c r="K319" s="36" t="s">
        <v>43</v>
      </c>
      <c r="L319" s="36"/>
      <c r="M319" s="36"/>
      <c r="N319" s="36"/>
      <c r="O319" s="36" t="s">
        <v>43</v>
      </c>
      <c r="P319" s="36"/>
      <c r="Q319" s="36"/>
      <c r="R319" s="36"/>
      <c r="T319" s="33"/>
      <c r="U319" s="33"/>
      <c r="V319" s="33"/>
      <c r="W319" s="33"/>
      <c r="X319" s="33"/>
      <c r="Y319" s="33"/>
      <c r="Z319" s="33"/>
      <c r="AA319" s="33"/>
      <c r="AB319" s="33"/>
      <c r="AC319" s="33"/>
      <c r="AD319" s="33"/>
      <c r="AE319" s="33"/>
      <c r="AF319" s="33"/>
      <c r="AG319" s="33"/>
    </row>
    <row r="320" ht="21.75" customHeight="1">
      <c r="A320" s="30"/>
      <c r="B320" s="30"/>
      <c r="C320" s="34" t="s">
        <v>1814</v>
      </c>
      <c r="D320" s="6" t="s">
        <v>43</v>
      </c>
      <c r="E320" s="8"/>
      <c r="F320" s="17" t="str">
        <f>IF(D320="","待填",IF(ISNUMBER(SEARCH(".",D320)),"OK","記得加副檔名"))</f>
        <v>待填</v>
      </c>
      <c r="G320" s="34" t="s">
        <v>1815</v>
      </c>
      <c r="H320" s="6" t="s">
        <v>43</v>
      </c>
      <c r="I320" s="8"/>
      <c r="J320" s="17" t="str">
        <f>IF(H320="","待填",IF(ISNUMBER(SEARCH(".",H320)),"OK","記得加副檔名"))</f>
        <v>待填</v>
      </c>
      <c r="K320" s="36" t="s">
        <v>43</v>
      </c>
      <c r="L320" s="36"/>
      <c r="M320" s="36"/>
      <c r="N320" s="36"/>
      <c r="O320" s="36" t="s">
        <v>43</v>
      </c>
      <c r="P320" s="36"/>
      <c r="Q320" s="36"/>
      <c r="R320" s="36"/>
      <c r="T320" s="33"/>
      <c r="U320" s="33"/>
      <c r="V320" s="33"/>
      <c r="W320" s="33"/>
      <c r="X320" s="33"/>
      <c r="Y320" s="33"/>
      <c r="Z320" s="33"/>
      <c r="AA320" s="33"/>
      <c r="AB320" s="33"/>
      <c r="AC320" s="33"/>
      <c r="AD320" s="33"/>
      <c r="AE320" s="33"/>
      <c r="AF320" s="33"/>
      <c r="AG320" s="33"/>
    </row>
    <row r="321" ht="21.75" customHeight="1">
      <c r="A321" s="30"/>
      <c r="B321" s="30"/>
      <c r="C321" s="31" t="s">
        <v>77</v>
      </c>
      <c r="D321" s="32" t="s">
        <v>43</v>
      </c>
      <c r="E321" s="8"/>
      <c r="F321" s="17" t="str">
        <f t="shared" ref="F321:F322" si="43">IF(D321="","限6字",IF(LENB(D321)/2&lt;=6,"OK","超過"))</f>
        <v>限6字</v>
      </c>
      <c r="G321" s="31" t="s">
        <v>77</v>
      </c>
      <c r="H321" s="32" t="s">
        <v>43</v>
      </c>
      <c r="I321" s="8"/>
      <c r="J321" s="17" t="str">
        <f t="shared" ref="J321:J322" si="44">IF(H321="","限6字",IF(LENB(H321)/2&lt;=6,"OK","超過"))</f>
        <v>限6字</v>
      </c>
      <c r="K321" s="36" t="s">
        <v>43</v>
      </c>
      <c r="L321" s="36"/>
      <c r="M321" s="36"/>
      <c r="N321" s="36"/>
      <c r="O321" s="36" t="s">
        <v>43</v>
      </c>
      <c r="P321" s="36"/>
      <c r="Q321" s="36"/>
      <c r="R321" s="36"/>
      <c r="T321" s="33"/>
      <c r="U321" s="33"/>
      <c r="V321" s="33"/>
      <c r="W321" s="33"/>
      <c r="X321" s="33"/>
      <c r="Y321" s="33"/>
      <c r="Z321" s="33"/>
      <c r="AA321" s="33"/>
      <c r="AB321" s="33"/>
      <c r="AC321" s="33"/>
      <c r="AD321" s="33"/>
      <c r="AE321" s="33"/>
      <c r="AF321" s="33"/>
      <c r="AG321" s="33"/>
    </row>
    <row r="322" ht="21.75" customHeight="1">
      <c r="A322" s="30"/>
      <c r="B322" s="30"/>
      <c r="C322" s="31" t="s">
        <v>77</v>
      </c>
      <c r="D322" s="32" t="s">
        <v>43</v>
      </c>
      <c r="E322" s="8"/>
      <c r="F322" s="17" t="str">
        <f t="shared" si="43"/>
        <v>限6字</v>
      </c>
      <c r="G322" s="31" t="s">
        <v>77</v>
      </c>
      <c r="H322" s="32" t="s">
        <v>43</v>
      </c>
      <c r="I322" s="8"/>
      <c r="J322" s="17" t="str">
        <f t="shared" si="44"/>
        <v>限6字</v>
      </c>
      <c r="K322" s="36" t="s">
        <v>43</v>
      </c>
      <c r="L322" s="36"/>
      <c r="M322" s="36"/>
      <c r="N322" s="36"/>
      <c r="O322" s="36" t="s">
        <v>43</v>
      </c>
      <c r="P322" s="36"/>
      <c r="Q322" s="36"/>
      <c r="R322" s="36"/>
      <c r="T322" s="33"/>
      <c r="U322" s="33"/>
      <c r="V322" s="33"/>
      <c r="W322" s="33"/>
      <c r="X322" s="33"/>
      <c r="Y322" s="33"/>
      <c r="Z322" s="33"/>
      <c r="AA322" s="33"/>
      <c r="AB322" s="33"/>
      <c r="AC322" s="33"/>
      <c r="AD322" s="33"/>
      <c r="AE322" s="33"/>
      <c r="AF322" s="33"/>
      <c r="AG322" s="33"/>
    </row>
    <row r="323" ht="21.75" customHeight="1">
      <c r="A323" s="30"/>
      <c r="B323" s="30"/>
      <c r="C323" s="31" t="s">
        <v>1174</v>
      </c>
      <c r="D323" s="32" t="s">
        <v>43</v>
      </c>
      <c r="E323" s="8"/>
      <c r="F323" s="17" t="str">
        <f>IF(D323="","限5字",IF(LENB(D323)/2&lt;=5,"OK","超過"))</f>
        <v>限5字</v>
      </c>
      <c r="G323" s="31" t="s">
        <v>1174</v>
      </c>
      <c r="H323" s="32" t="s">
        <v>43</v>
      </c>
      <c r="I323" s="8"/>
      <c r="J323" s="17" t="str">
        <f>IF(H323="","限5字",IF(LENB(H323)/2&lt;=5,"OK","超過"))</f>
        <v>限5字</v>
      </c>
      <c r="K323" s="36" t="s">
        <v>43</v>
      </c>
      <c r="L323" s="36"/>
      <c r="M323" s="36"/>
      <c r="N323" s="36"/>
      <c r="O323" s="36" t="s">
        <v>43</v>
      </c>
      <c r="P323" s="36"/>
      <c r="Q323" s="36"/>
      <c r="R323" s="36"/>
      <c r="T323" s="33"/>
      <c r="U323" s="33"/>
      <c r="V323" s="33"/>
      <c r="W323" s="33"/>
      <c r="X323" s="33"/>
      <c r="Y323" s="33"/>
      <c r="Z323" s="33"/>
      <c r="AA323" s="33"/>
      <c r="AB323" s="33"/>
      <c r="AC323" s="33"/>
      <c r="AD323" s="33"/>
      <c r="AE323" s="33"/>
      <c r="AF323" s="33"/>
      <c r="AG323" s="33"/>
    </row>
    <row r="324" ht="21.75" customHeight="1">
      <c r="A324" s="35"/>
      <c r="B324" s="35"/>
      <c r="C324" s="47" t="s">
        <v>1752</v>
      </c>
      <c r="D324" s="48" t="s">
        <v>43</v>
      </c>
      <c r="E324" s="8"/>
      <c r="F324" s="17" t="str">
        <f>IF(D324="","限3字",IF(LENB(D324)/2&lt;=3,"OK","超過"))</f>
        <v>限3字</v>
      </c>
      <c r="G324" s="47" t="s">
        <v>1752</v>
      </c>
      <c r="H324" s="48" t="s">
        <v>43</v>
      </c>
      <c r="I324" s="8"/>
      <c r="J324" s="17" t="str">
        <f>IF(H324="","限3字",IF(LENB(H324)/2&lt;=3,"OK","超過"))</f>
        <v>限3字</v>
      </c>
      <c r="K324" s="36" t="s">
        <v>43</v>
      </c>
      <c r="L324" s="36"/>
      <c r="M324" s="36"/>
      <c r="N324" s="36"/>
      <c r="O324" s="36" t="s">
        <v>43</v>
      </c>
      <c r="P324" s="36"/>
      <c r="Q324" s="36"/>
      <c r="R324" s="36"/>
      <c r="T324" s="33"/>
      <c r="U324" s="33"/>
      <c r="V324" s="33"/>
      <c r="W324" s="33"/>
      <c r="X324" s="33"/>
      <c r="Y324" s="33"/>
      <c r="Z324" s="33"/>
      <c r="AA324" s="33"/>
      <c r="AB324" s="33"/>
      <c r="AC324" s="33"/>
      <c r="AD324" s="33"/>
      <c r="AE324" s="33"/>
      <c r="AF324" s="33"/>
      <c r="AG324" s="33"/>
    </row>
    <row r="325" ht="15.75" customHeight="1"/>
    <row r="326" ht="22.5" customHeight="1">
      <c r="A326" s="27" t="s">
        <v>732</v>
      </c>
      <c r="B326" s="27" t="s">
        <v>1816</v>
      </c>
      <c r="C326" s="28" t="s">
        <v>345</v>
      </c>
      <c r="D326" s="7"/>
      <c r="E326" s="7"/>
      <c r="F326" s="8"/>
      <c r="G326" s="28" t="s">
        <v>343</v>
      </c>
      <c r="H326" s="7"/>
      <c r="I326" s="7"/>
      <c r="J326" s="8"/>
      <c r="K326" s="28" t="s">
        <v>1760</v>
      </c>
      <c r="L326" s="7"/>
      <c r="M326" s="7"/>
      <c r="N326" s="8"/>
      <c r="O326" s="28" t="s">
        <v>1760</v>
      </c>
      <c r="P326" s="7"/>
      <c r="Q326" s="7"/>
      <c r="R326" s="8"/>
      <c r="T326" s="43" t="s">
        <v>791</v>
      </c>
      <c r="U326" s="24"/>
      <c r="V326" s="24"/>
      <c r="W326" s="24"/>
      <c r="X326" s="24"/>
      <c r="Y326" s="24"/>
      <c r="Z326" s="24"/>
      <c r="AA326" s="24"/>
      <c r="AB326" s="24"/>
      <c r="AC326" s="24"/>
      <c r="AD326" s="24"/>
      <c r="AE326" s="24"/>
      <c r="AF326" s="24"/>
      <c r="AG326" s="24"/>
    </row>
    <row r="327" ht="21.75" customHeight="1">
      <c r="A327" s="30"/>
      <c r="B327" s="30"/>
      <c r="C327" s="31" t="s">
        <v>45</v>
      </c>
      <c r="D327" s="32" t="s">
        <v>43</v>
      </c>
      <c r="E327" s="8"/>
      <c r="F327" s="17" t="str">
        <f>IF(D327="","限8字",IF(LENB(D327)/2&lt;=8,"OK","超過"))</f>
        <v>限8字</v>
      </c>
      <c r="G327" s="31" t="s">
        <v>45</v>
      </c>
      <c r="H327" s="32" t="s">
        <v>43</v>
      </c>
      <c r="I327" s="8"/>
      <c r="J327" s="17" t="str">
        <f>IF(H327="","限8字",IF(LENB(H327)/2&lt;=8,"OK","超過"))</f>
        <v>限8字</v>
      </c>
      <c r="K327" s="36" t="s">
        <v>43</v>
      </c>
      <c r="L327" s="36"/>
      <c r="M327" s="36"/>
      <c r="N327" s="36"/>
      <c r="O327" s="36" t="s">
        <v>43</v>
      </c>
      <c r="P327" s="36"/>
      <c r="Q327" s="36"/>
      <c r="R327" s="36"/>
      <c r="T327" s="33"/>
      <c r="U327" s="33"/>
      <c r="V327" s="33"/>
      <c r="W327" s="33"/>
      <c r="X327" s="33"/>
      <c r="Y327" s="33"/>
      <c r="Z327" s="33"/>
      <c r="AA327" s="33"/>
      <c r="AB327" s="33"/>
      <c r="AC327" s="33"/>
      <c r="AD327" s="33"/>
      <c r="AE327" s="33"/>
      <c r="AF327" s="33"/>
      <c r="AG327" s="33"/>
    </row>
    <row r="328" ht="21.75" customHeight="1">
      <c r="A328" s="30"/>
      <c r="B328" s="30"/>
      <c r="C328" s="34" t="s">
        <v>1817</v>
      </c>
      <c r="D328" s="6" t="s">
        <v>43</v>
      </c>
      <c r="E328" s="8"/>
      <c r="F328" s="17" t="str">
        <f>IF(D328="","待填",IF(ISNUMBER(SEARCH(".",D328)),"OK","記得加副檔名"))</f>
        <v>待填</v>
      </c>
      <c r="G328" s="34" t="s">
        <v>1818</v>
      </c>
      <c r="H328" s="6" t="s">
        <v>43</v>
      </c>
      <c r="I328" s="8"/>
      <c r="J328" s="17" t="str">
        <f>IF(H328="","待填",IF(ISNUMBER(SEARCH(".",H328)),"OK","記得加副檔名"))</f>
        <v>待填</v>
      </c>
      <c r="K328" s="36" t="s">
        <v>43</v>
      </c>
      <c r="L328" s="36"/>
      <c r="M328" s="36"/>
      <c r="N328" s="36"/>
      <c r="O328" s="36" t="s">
        <v>43</v>
      </c>
      <c r="P328" s="36"/>
      <c r="Q328" s="36"/>
      <c r="R328" s="36"/>
      <c r="T328" s="33"/>
      <c r="U328" s="33"/>
      <c r="V328" s="33"/>
      <c r="W328" s="33"/>
      <c r="X328" s="33"/>
      <c r="Y328" s="33"/>
      <c r="Z328" s="33"/>
      <c r="AA328" s="33"/>
      <c r="AB328" s="33"/>
      <c r="AC328" s="33"/>
      <c r="AD328" s="33"/>
      <c r="AE328" s="33"/>
      <c r="AF328" s="33"/>
      <c r="AG328" s="33"/>
    </row>
    <row r="329" ht="21.75" customHeight="1">
      <c r="A329" s="30"/>
      <c r="B329" s="30"/>
      <c r="C329" s="31" t="s">
        <v>77</v>
      </c>
      <c r="D329" s="32" t="s">
        <v>43</v>
      </c>
      <c r="E329" s="8"/>
      <c r="F329" s="17" t="str">
        <f>IF(D329="","限10字",IF(LENB(D329)/2&lt;=10,"OK","超過"))</f>
        <v>限10字</v>
      </c>
      <c r="G329" s="31" t="s">
        <v>77</v>
      </c>
      <c r="H329" s="32" t="s">
        <v>43</v>
      </c>
      <c r="I329" s="8"/>
      <c r="J329" s="17" t="str">
        <f>IF(H329="","限10字",IF(LENB(H329)/2&lt;=10,"OK","超過"))</f>
        <v>限10字</v>
      </c>
      <c r="K329" s="36" t="s">
        <v>43</v>
      </c>
      <c r="L329" s="36"/>
      <c r="M329" s="36"/>
      <c r="N329" s="36"/>
      <c r="O329" s="36" t="s">
        <v>43</v>
      </c>
      <c r="P329" s="36"/>
      <c r="Q329" s="36"/>
      <c r="R329" s="36"/>
      <c r="T329" s="33"/>
      <c r="U329" s="33"/>
      <c r="V329" s="33"/>
      <c r="W329" s="33"/>
      <c r="X329" s="33"/>
      <c r="Y329" s="33"/>
      <c r="Z329" s="33"/>
      <c r="AA329" s="33"/>
      <c r="AB329" s="33"/>
      <c r="AC329" s="33"/>
      <c r="AD329" s="33"/>
      <c r="AE329" s="33"/>
      <c r="AF329" s="33"/>
      <c r="AG329" s="33"/>
    </row>
    <row r="330" ht="21.75" customHeight="1">
      <c r="A330" s="35"/>
      <c r="B330" s="35"/>
      <c r="C330" s="31" t="s">
        <v>1174</v>
      </c>
      <c r="D330" s="32" t="s">
        <v>43</v>
      </c>
      <c r="E330" s="8"/>
      <c r="F330" s="17" t="str">
        <f>IF(D330="","限8字",IF(LENB(D330)/2&lt;=8,"OK","超過"))</f>
        <v>限8字</v>
      </c>
      <c r="G330" s="31" t="s">
        <v>1174</v>
      </c>
      <c r="H330" s="32" t="s">
        <v>43</v>
      </c>
      <c r="I330" s="8"/>
      <c r="J330" s="17" t="str">
        <f>IF(H330="","限8字",IF(LENB(H330)/2&lt;=8,"OK","超過"))</f>
        <v>限8字</v>
      </c>
      <c r="K330" s="36" t="s">
        <v>43</v>
      </c>
      <c r="L330" s="36"/>
      <c r="M330" s="36"/>
      <c r="N330" s="36"/>
      <c r="O330" s="36" t="s">
        <v>43</v>
      </c>
      <c r="P330" s="36"/>
      <c r="Q330" s="36"/>
      <c r="R330" s="36"/>
      <c r="T330" s="33"/>
      <c r="U330" s="33"/>
      <c r="V330" s="33"/>
      <c r="W330" s="33"/>
      <c r="X330" s="33"/>
      <c r="Y330" s="33"/>
      <c r="Z330" s="33"/>
      <c r="AA330" s="33"/>
      <c r="AB330" s="33"/>
      <c r="AC330" s="33"/>
      <c r="AD330" s="33"/>
      <c r="AE330" s="33"/>
      <c r="AF330" s="33"/>
      <c r="AG330" s="33"/>
    </row>
    <row r="331" ht="51.0" customHeight="1"/>
    <row r="332" ht="22.5" customHeight="1">
      <c r="A332" s="27" t="s">
        <v>732</v>
      </c>
      <c r="B332" s="27" t="s">
        <v>1819</v>
      </c>
      <c r="C332" s="28" t="s">
        <v>345</v>
      </c>
      <c r="D332" s="7"/>
      <c r="E332" s="7"/>
      <c r="F332" s="7"/>
      <c r="G332" s="7"/>
      <c r="H332" s="7"/>
      <c r="I332" s="7"/>
      <c r="J332" s="8"/>
      <c r="K332" s="42"/>
      <c r="L332" s="42"/>
      <c r="M332" s="42"/>
      <c r="N332" s="42"/>
      <c r="O332" s="42"/>
      <c r="P332" s="42"/>
      <c r="Q332" s="42"/>
      <c r="R332" s="42"/>
      <c r="T332" s="43" t="s">
        <v>797</v>
      </c>
      <c r="U332" s="24"/>
      <c r="V332" s="24"/>
      <c r="W332" s="24"/>
      <c r="X332" s="24"/>
      <c r="Y332" s="24"/>
      <c r="Z332" s="24"/>
      <c r="AA332" s="24"/>
      <c r="AB332" s="24"/>
      <c r="AC332" s="24"/>
      <c r="AD332" s="24"/>
      <c r="AE332" s="24"/>
      <c r="AF332" s="24"/>
      <c r="AG332" s="24"/>
    </row>
    <row r="333" ht="21.75" customHeight="1">
      <c r="A333" s="30"/>
      <c r="B333" s="30"/>
      <c r="C333" s="31" t="s">
        <v>45</v>
      </c>
      <c r="D333" s="32" t="s">
        <v>43</v>
      </c>
      <c r="E333" s="8"/>
      <c r="F333" s="17" t="str">
        <f>IF(D333="","限8字",IF(LENB(D333)/2&lt;=8,"OK","超過"))</f>
        <v>限8字</v>
      </c>
      <c r="G333" s="31" t="s">
        <v>45</v>
      </c>
      <c r="H333" s="32" t="s">
        <v>43</v>
      </c>
      <c r="I333" s="8"/>
      <c r="J333" s="17" t="str">
        <f>IF(H333="","限8字",IF(LENB(H333)/2&lt;=8,"OK","超過"))</f>
        <v>限8字</v>
      </c>
      <c r="T333" s="33"/>
      <c r="U333" s="33"/>
      <c r="V333" s="33"/>
      <c r="W333" s="33"/>
      <c r="X333" s="33"/>
      <c r="Y333" s="33"/>
      <c r="Z333" s="33"/>
      <c r="AA333" s="33"/>
      <c r="AB333" s="33"/>
      <c r="AC333" s="33"/>
      <c r="AD333" s="33"/>
      <c r="AE333" s="33"/>
      <c r="AF333" s="33"/>
      <c r="AG333" s="33"/>
    </row>
    <row r="334" ht="21.75" customHeight="1">
      <c r="A334" s="30"/>
      <c r="B334" s="30"/>
      <c r="C334" s="34" t="s">
        <v>1820</v>
      </c>
      <c r="D334" s="6" t="s">
        <v>43</v>
      </c>
      <c r="E334" s="8"/>
      <c r="F334" s="17" t="str">
        <f>IF(D334="","待填",IF(ISNUMBER(SEARCH(".",D334)),"OK","記得加副檔名"))</f>
        <v>待填</v>
      </c>
      <c r="G334" s="34" t="s">
        <v>1821</v>
      </c>
      <c r="H334" s="6" t="s">
        <v>43</v>
      </c>
      <c r="I334" s="8"/>
      <c r="J334" s="17" t="str">
        <f>IF(H334="","待填",IF(ISNUMBER(SEARCH(".",H334)),"OK","記得加副檔名"))</f>
        <v>待填</v>
      </c>
      <c r="T334" s="33"/>
      <c r="U334" s="33"/>
      <c r="V334" s="33"/>
      <c r="W334" s="33"/>
      <c r="X334" s="33"/>
      <c r="Y334" s="33"/>
      <c r="Z334" s="33"/>
      <c r="AA334" s="33"/>
      <c r="AB334" s="33"/>
      <c r="AC334" s="33"/>
      <c r="AD334" s="33"/>
      <c r="AE334" s="33"/>
      <c r="AF334" s="33"/>
      <c r="AG334" s="33"/>
    </row>
    <row r="335" ht="21.75" customHeight="1">
      <c r="A335" s="30"/>
      <c r="B335" s="30"/>
      <c r="C335" s="31" t="s">
        <v>77</v>
      </c>
      <c r="D335" s="32" t="s">
        <v>43</v>
      </c>
      <c r="E335" s="8"/>
      <c r="F335" s="17" t="str">
        <f>IF(D335="","限10字",IF(LENB(D335)/2&lt;=10,"OK","超過"))</f>
        <v>限10字</v>
      </c>
      <c r="G335" s="31" t="s">
        <v>77</v>
      </c>
      <c r="H335" s="32" t="s">
        <v>43</v>
      </c>
      <c r="I335" s="8"/>
      <c r="J335" s="17" t="str">
        <f>IF(H335="","限10字",IF(LENB(H335)/2&lt;=10,"OK","超過"))</f>
        <v>限10字</v>
      </c>
      <c r="T335" s="33"/>
      <c r="U335" s="33"/>
      <c r="V335" s="33"/>
      <c r="W335" s="33"/>
      <c r="X335" s="33"/>
      <c r="Y335" s="33"/>
      <c r="Z335" s="33"/>
      <c r="AA335" s="33"/>
      <c r="AB335" s="33"/>
      <c r="AC335" s="33"/>
      <c r="AD335" s="33"/>
      <c r="AE335" s="33"/>
      <c r="AF335" s="33"/>
      <c r="AG335" s="33"/>
    </row>
    <row r="336" ht="21.75" customHeight="1">
      <c r="A336" s="35"/>
      <c r="B336" s="35"/>
      <c r="C336" s="31" t="s">
        <v>1174</v>
      </c>
      <c r="D336" s="32" t="s">
        <v>43</v>
      </c>
      <c r="E336" s="8"/>
      <c r="F336" s="17" t="str">
        <f>IF(D336="","限8字",IF(LENB(D336)/2&lt;=8,"OK","超過"))</f>
        <v>限8字</v>
      </c>
      <c r="G336" s="31" t="s">
        <v>1174</v>
      </c>
      <c r="H336" s="32" t="s">
        <v>43</v>
      </c>
      <c r="I336" s="8"/>
      <c r="J336" s="17" t="str">
        <f>IF(H336="","限8字",IF(LENB(H336)/2&lt;=8,"OK","超過"))</f>
        <v>限8字</v>
      </c>
      <c r="T336" s="33"/>
      <c r="U336" s="33"/>
      <c r="V336" s="33"/>
      <c r="W336" s="33"/>
      <c r="X336" s="33"/>
      <c r="Y336" s="33"/>
      <c r="Z336" s="33"/>
      <c r="AA336" s="33"/>
      <c r="AB336" s="33"/>
      <c r="AC336" s="33"/>
      <c r="AD336" s="33"/>
      <c r="AE336" s="33"/>
      <c r="AF336" s="33"/>
      <c r="AG336" s="33"/>
    </row>
    <row r="337" ht="59.25" customHeight="1"/>
    <row r="338" ht="22.5" customHeight="1">
      <c r="A338" s="27" t="s">
        <v>732</v>
      </c>
      <c r="B338" s="27" t="s">
        <v>1822</v>
      </c>
      <c r="C338" s="28" t="s">
        <v>343</v>
      </c>
      <c r="D338" s="7"/>
      <c r="E338" s="7"/>
      <c r="F338" s="8"/>
      <c r="G338" s="28" t="s">
        <v>344</v>
      </c>
      <c r="H338" s="7"/>
      <c r="I338" s="7"/>
      <c r="J338" s="8"/>
      <c r="K338" s="28" t="s">
        <v>345</v>
      </c>
      <c r="L338" s="7"/>
      <c r="M338" s="7"/>
      <c r="N338" s="8"/>
      <c r="O338" s="28" t="s">
        <v>1760</v>
      </c>
      <c r="P338" s="7"/>
      <c r="Q338" s="7"/>
      <c r="R338" s="8"/>
      <c r="T338" s="43" t="s">
        <v>800</v>
      </c>
      <c r="U338" s="24"/>
      <c r="V338" s="24"/>
      <c r="W338" s="24"/>
      <c r="X338" s="24"/>
      <c r="Y338" s="24"/>
      <c r="Z338" s="24"/>
      <c r="AA338" s="24"/>
      <c r="AB338" s="24"/>
      <c r="AC338" s="24"/>
      <c r="AD338" s="24"/>
      <c r="AE338" s="24"/>
      <c r="AF338" s="24"/>
      <c r="AG338" s="24"/>
    </row>
    <row r="339" ht="21.75" customHeight="1">
      <c r="A339" s="30"/>
      <c r="B339" s="30"/>
      <c r="C339" s="31" t="s">
        <v>45</v>
      </c>
      <c r="D339" s="32" t="s">
        <v>43</v>
      </c>
      <c r="E339" s="8"/>
      <c r="F339" s="17" t="str">
        <f>IF(D339="","限7字",IF(LENB(D339)/2&lt;=7,"OK","超過"))</f>
        <v>限7字</v>
      </c>
      <c r="G339" s="34" t="s">
        <v>1823</v>
      </c>
      <c r="H339" s="6" t="s">
        <v>43</v>
      </c>
      <c r="I339" s="8"/>
      <c r="J339" s="17" t="str">
        <f>IF(H339="","待填",IF(ISNUMBER(SEARCH(".",H339)),"OK","記得加副檔名"))</f>
        <v>待填</v>
      </c>
      <c r="K339" s="34" t="s">
        <v>1824</v>
      </c>
      <c r="L339" s="6" t="s">
        <v>43</v>
      </c>
      <c r="M339" s="8"/>
      <c r="N339" s="17" t="str">
        <f>IF(L339="","待填",IF(ISNUMBER(SEARCH(".",L339)),"OK","記得加副檔名"))</f>
        <v>待填</v>
      </c>
      <c r="O339" s="36" t="s">
        <v>43</v>
      </c>
      <c r="P339" s="36"/>
      <c r="Q339" s="36"/>
      <c r="R339" s="36"/>
      <c r="T339" s="33"/>
      <c r="U339" s="33"/>
      <c r="V339" s="33"/>
      <c r="W339" s="33"/>
      <c r="X339" s="33"/>
      <c r="Y339" s="33"/>
      <c r="Z339" s="33"/>
      <c r="AA339" s="33"/>
      <c r="AB339" s="33"/>
      <c r="AC339" s="33"/>
      <c r="AD339" s="33"/>
      <c r="AE339" s="33"/>
      <c r="AF339" s="33"/>
      <c r="AG339" s="33"/>
    </row>
    <row r="340" ht="21.75" customHeight="1">
      <c r="A340" s="30"/>
      <c r="B340" s="30"/>
      <c r="C340" s="31" t="s">
        <v>77</v>
      </c>
      <c r="D340" s="32" t="s">
        <v>43</v>
      </c>
      <c r="E340" s="8"/>
      <c r="F340" s="17" t="str">
        <f t="shared" ref="F340:F341" si="45">IF(D340="","限8字",IF(LENB(D340)/2&lt;=8,"OK","超過"))</f>
        <v>限8字</v>
      </c>
      <c r="G340" s="31" t="s">
        <v>176</v>
      </c>
      <c r="H340" s="32" t="s">
        <v>43</v>
      </c>
      <c r="I340" s="8"/>
      <c r="J340" s="17" t="str">
        <f>IF(H340="","限5字",IF(LENB(H340)/2&lt;=5,"OK","超過"))</f>
        <v>限5字</v>
      </c>
      <c r="K340" s="31" t="s">
        <v>176</v>
      </c>
      <c r="L340" s="32" t="s">
        <v>43</v>
      </c>
      <c r="M340" s="8"/>
      <c r="N340" s="17" t="str">
        <f>IF(L340="","限5字",IF(LENB(L340)/2&lt;=5,"OK","超過"))</f>
        <v>限5字</v>
      </c>
      <c r="O340" s="36" t="s">
        <v>43</v>
      </c>
      <c r="P340" s="36"/>
      <c r="Q340" s="36"/>
      <c r="R340" s="36"/>
      <c r="T340" s="33"/>
      <c r="U340" s="33"/>
      <c r="V340" s="33"/>
      <c r="W340" s="33"/>
      <c r="X340" s="33"/>
      <c r="Y340" s="33"/>
      <c r="Z340" s="33"/>
      <c r="AA340" s="33"/>
      <c r="AB340" s="33"/>
      <c r="AC340" s="33"/>
      <c r="AD340" s="33"/>
      <c r="AE340" s="33"/>
      <c r="AF340" s="33"/>
      <c r="AG340" s="33"/>
    </row>
    <row r="341" ht="21.75" customHeight="1">
      <c r="A341" s="30"/>
      <c r="B341" s="30"/>
      <c r="C341" s="31" t="s">
        <v>77</v>
      </c>
      <c r="D341" s="32" t="s">
        <v>43</v>
      </c>
      <c r="E341" s="8"/>
      <c r="F341" s="17" t="str">
        <f t="shared" si="45"/>
        <v>限8字</v>
      </c>
      <c r="G341" s="31" t="s">
        <v>77</v>
      </c>
      <c r="H341" s="32" t="s">
        <v>43</v>
      </c>
      <c r="I341" s="8"/>
      <c r="J341" s="17" t="str">
        <f>IF(H341="","限7字",IF(LENB(H341)/2&lt;=7,"OK","超過"))</f>
        <v>限7字</v>
      </c>
      <c r="K341" s="31" t="s">
        <v>77</v>
      </c>
      <c r="L341" s="32" t="s">
        <v>43</v>
      </c>
      <c r="M341" s="8"/>
      <c r="N341" s="17" t="str">
        <f>IF(L341="","限7字",IF(LENB(L341)/2&lt;=7,"OK","超過"))</f>
        <v>限7字</v>
      </c>
      <c r="O341" s="36" t="s">
        <v>43</v>
      </c>
      <c r="P341" s="36"/>
      <c r="Q341" s="36"/>
      <c r="R341" s="36"/>
      <c r="T341" s="33"/>
      <c r="U341" s="33"/>
      <c r="V341" s="33"/>
      <c r="W341" s="33"/>
      <c r="X341" s="33"/>
      <c r="Y341" s="33"/>
      <c r="Z341" s="33"/>
      <c r="AA341" s="33"/>
      <c r="AB341" s="33"/>
      <c r="AC341" s="33"/>
      <c r="AD341" s="33"/>
      <c r="AE341" s="33"/>
      <c r="AF341" s="33"/>
      <c r="AG341" s="33"/>
    </row>
    <row r="342" ht="21.75" customHeight="1">
      <c r="A342" s="35"/>
      <c r="B342" s="35"/>
      <c r="C342" s="36" t="s">
        <v>43</v>
      </c>
      <c r="D342" s="36"/>
      <c r="E342" s="36"/>
      <c r="F342" s="36"/>
      <c r="G342" s="31" t="s">
        <v>80</v>
      </c>
      <c r="H342" s="32" t="s">
        <v>43</v>
      </c>
      <c r="I342" s="8"/>
      <c r="J342" s="17" t="str">
        <f>IF(H342="","限8字",IF(LENB(H342)/2&lt;=8,"OK","超過"))</f>
        <v>限8字</v>
      </c>
      <c r="K342" s="31" t="s">
        <v>80</v>
      </c>
      <c r="L342" s="32" t="s">
        <v>43</v>
      </c>
      <c r="M342" s="8"/>
      <c r="N342" s="17" t="str">
        <f>IF(L342="","限8字",IF(LENB(L342)/2&lt;=8,"OK","超過"))</f>
        <v>限8字</v>
      </c>
      <c r="O342" s="36" t="s">
        <v>43</v>
      </c>
      <c r="P342" s="36"/>
      <c r="Q342" s="36"/>
      <c r="R342" s="36"/>
      <c r="T342" s="33"/>
      <c r="U342" s="33"/>
      <c r="V342" s="33"/>
      <c r="W342" s="33"/>
      <c r="X342" s="33"/>
      <c r="Y342" s="33"/>
      <c r="Z342" s="33"/>
      <c r="AA342" s="33"/>
      <c r="AB342" s="33"/>
      <c r="AC342" s="33"/>
      <c r="AD342" s="33"/>
      <c r="AE342" s="33"/>
      <c r="AF342" s="33"/>
      <c r="AG342" s="33"/>
    </row>
    <row r="343" ht="56.25" customHeight="1"/>
    <row r="344" ht="22.5" customHeight="1">
      <c r="A344" s="27" t="s">
        <v>732</v>
      </c>
      <c r="B344" s="27" t="s">
        <v>1825</v>
      </c>
      <c r="C344" s="28" t="s">
        <v>343</v>
      </c>
      <c r="D344" s="7"/>
      <c r="E344" s="7"/>
      <c r="F344" s="8"/>
      <c r="G344" s="28" t="s">
        <v>344</v>
      </c>
      <c r="H344" s="7"/>
      <c r="I344" s="7"/>
      <c r="J344" s="8"/>
      <c r="K344" s="28" t="s">
        <v>345</v>
      </c>
      <c r="L344" s="7"/>
      <c r="M344" s="7"/>
      <c r="N344" s="8"/>
      <c r="O344" s="28" t="s">
        <v>1760</v>
      </c>
      <c r="P344" s="7"/>
      <c r="Q344" s="7"/>
      <c r="R344" s="8"/>
      <c r="T344" s="43" t="s">
        <v>805</v>
      </c>
      <c r="U344" s="24"/>
      <c r="V344" s="24"/>
      <c r="W344" s="24"/>
      <c r="X344" s="24"/>
      <c r="Y344" s="24"/>
      <c r="Z344" s="24"/>
      <c r="AA344" s="24"/>
      <c r="AB344" s="24"/>
      <c r="AC344" s="24"/>
      <c r="AD344" s="24"/>
      <c r="AE344" s="24"/>
      <c r="AF344" s="24"/>
      <c r="AG344" s="24"/>
    </row>
    <row r="345" ht="21.75" customHeight="1">
      <c r="A345" s="30"/>
      <c r="B345" s="30"/>
      <c r="C345" s="34" t="s">
        <v>1826</v>
      </c>
      <c r="D345" s="6" t="s">
        <v>43</v>
      </c>
      <c r="E345" s="8"/>
      <c r="F345" s="17" t="str">
        <f>IF(D345="","待填",IF(ISNUMBER(SEARCH(".",D345)),"OK","記得加副檔名"))</f>
        <v>待填</v>
      </c>
      <c r="G345" s="34" t="s">
        <v>1827</v>
      </c>
      <c r="H345" s="6" t="s">
        <v>43</v>
      </c>
      <c r="I345" s="8"/>
      <c r="J345" s="17" t="str">
        <f>IF(H345="","待填",IF(ISNUMBER(SEARCH(".",H345)),"OK","記得加副檔名"))</f>
        <v>待填</v>
      </c>
      <c r="K345" s="34" t="s">
        <v>1828</v>
      </c>
      <c r="L345" s="6" t="s">
        <v>43</v>
      </c>
      <c r="M345" s="8"/>
      <c r="N345" s="17" t="str">
        <f>IF(L345="","待填",IF(ISNUMBER(SEARCH(".",L345)),"OK","記得加副檔名"))</f>
        <v>待填</v>
      </c>
      <c r="O345" s="36" t="s">
        <v>43</v>
      </c>
      <c r="P345" s="36"/>
      <c r="Q345" s="36"/>
      <c r="R345" s="36"/>
      <c r="T345" s="33"/>
      <c r="U345" s="33"/>
      <c r="V345" s="33"/>
      <c r="W345" s="33"/>
      <c r="X345" s="33"/>
      <c r="Y345" s="33"/>
      <c r="Z345" s="33"/>
      <c r="AA345" s="33"/>
      <c r="AB345" s="33"/>
      <c r="AC345" s="33"/>
      <c r="AD345" s="33"/>
      <c r="AE345" s="33"/>
      <c r="AF345" s="33"/>
      <c r="AG345" s="33"/>
    </row>
    <row r="346" ht="21.75" customHeight="1">
      <c r="A346" s="30"/>
      <c r="B346" s="30"/>
      <c r="C346" s="31" t="s">
        <v>80</v>
      </c>
      <c r="D346" s="32" t="s">
        <v>43</v>
      </c>
      <c r="E346" s="8"/>
      <c r="F346" s="17" t="str">
        <f>IF(D346="","限8字",IF(LENB(D346)/2&lt;=8,"OK","超過"))</f>
        <v>限8字</v>
      </c>
      <c r="G346" s="31" t="s">
        <v>80</v>
      </c>
      <c r="H346" s="32" t="s">
        <v>43</v>
      </c>
      <c r="I346" s="8"/>
      <c r="J346" s="17" t="str">
        <f>IF(H346="","限8字",IF(LENB(H346)/2&lt;=8,"OK","超過"))</f>
        <v>限8字</v>
      </c>
      <c r="K346" s="31" t="s">
        <v>80</v>
      </c>
      <c r="L346" s="32" t="s">
        <v>43</v>
      </c>
      <c r="M346" s="8"/>
      <c r="N346" s="17" t="str">
        <f>IF(L346="","限8字",IF(LENB(L346)/2&lt;=8,"OK","超過"))</f>
        <v>限8字</v>
      </c>
      <c r="O346" s="36" t="s">
        <v>43</v>
      </c>
      <c r="P346" s="36"/>
      <c r="Q346" s="36"/>
      <c r="R346" s="36"/>
      <c r="T346" s="33"/>
      <c r="U346" s="33"/>
      <c r="V346" s="33"/>
      <c r="W346" s="33"/>
      <c r="X346" s="33"/>
      <c r="Y346" s="33"/>
      <c r="Z346" s="33"/>
      <c r="AA346" s="33"/>
      <c r="AB346" s="33"/>
      <c r="AC346" s="33"/>
      <c r="AD346" s="33"/>
      <c r="AE346" s="33"/>
      <c r="AF346" s="33"/>
      <c r="AG346" s="33"/>
    </row>
    <row r="347" ht="21.75" customHeight="1">
      <c r="A347" s="30"/>
      <c r="B347" s="30"/>
      <c r="C347" s="31" t="s">
        <v>176</v>
      </c>
      <c r="D347" s="32" t="s">
        <v>43</v>
      </c>
      <c r="E347" s="8"/>
      <c r="F347" s="17" t="str">
        <f>IF(D347="","限5字",IF(LENB(D347)/2&lt;=5,"OK","超過"))</f>
        <v>限5字</v>
      </c>
      <c r="G347" s="31" t="s">
        <v>176</v>
      </c>
      <c r="H347" s="32" t="s">
        <v>43</v>
      </c>
      <c r="I347" s="8"/>
      <c r="J347" s="17" t="str">
        <f>IF(H347="","限5字",IF(LENB(H347)/2&lt;=5,"OK","超過"))</f>
        <v>限5字</v>
      </c>
      <c r="K347" s="31" t="s">
        <v>176</v>
      </c>
      <c r="L347" s="32" t="s">
        <v>43</v>
      </c>
      <c r="M347" s="8"/>
      <c r="N347" s="17" t="str">
        <f>IF(L347="","限5字",IF(LENB(L347)/2&lt;=5,"OK","超過"))</f>
        <v>限5字</v>
      </c>
      <c r="O347" s="36" t="s">
        <v>43</v>
      </c>
      <c r="P347" s="36"/>
      <c r="Q347" s="36"/>
      <c r="R347" s="36"/>
      <c r="T347" s="33"/>
      <c r="U347" s="33"/>
      <c r="V347" s="33"/>
      <c r="W347" s="33"/>
      <c r="X347" s="33"/>
      <c r="Y347" s="33"/>
      <c r="Z347" s="33"/>
      <c r="AA347" s="33"/>
      <c r="AB347" s="33"/>
      <c r="AC347" s="33"/>
      <c r="AD347" s="33"/>
      <c r="AE347" s="33"/>
      <c r="AF347" s="33"/>
      <c r="AG347" s="33"/>
    </row>
    <row r="348" ht="21.75" customHeight="1">
      <c r="A348" s="35"/>
      <c r="B348" s="35"/>
      <c r="C348" s="31" t="s">
        <v>77</v>
      </c>
      <c r="D348" s="32" t="s">
        <v>43</v>
      </c>
      <c r="E348" s="8"/>
      <c r="F348" s="17" t="str">
        <f>IF(D348="","限6字",IF(LENB(D348)/2&lt;=6,"OK","超過"))</f>
        <v>限6字</v>
      </c>
      <c r="G348" s="31" t="s">
        <v>77</v>
      </c>
      <c r="H348" s="32" t="s">
        <v>43</v>
      </c>
      <c r="I348" s="8"/>
      <c r="J348" s="17" t="str">
        <f>IF(H348="","限6字",IF(LENB(H348)/2&lt;=6,"OK","超過"))</f>
        <v>限6字</v>
      </c>
      <c r="K348" s="31" t="s">
        <v>77</v>
      </c>
      <c r="L348" s="32" t="s">
        <v>43</v>
      </c>
      <c r="M348" s="8"/>
      <c r="N348" s="17" t="str">
        <f>IF(L348="","限6字",IF(LENB(L348)/2&lt;=6,"OK","超過"))</f>
        <v>限6字</v>
      </c>
      <c r="O348" s="36" t="s">
        <v>43</v>
      </c>
      <c r="P348" s="36"/>
      <c r="Q348" s="36"/>
      <c r="R348" s="36"/>
      <c r="T348" s="33"/>
      <c r="U348" s="33"/>
      <c r="V348" s="33"/>
      <c r="W348" s="33"/>
      <c r="X348" s="33"/>
      <c r="Y348" s="33"/>
      <c r="Z348" s="33"/>
      <c r="AA348" s="33"/>
      <c r="AB348" s="33"/>
      <c r="AC348" s="33"/>
      <c r="AD348" s="33"/>
      <c r="AE348" s="33"/>
      <c r="AF348" s="33"/>
      <c r="AG348" s="33"/>
    </row>
    <row r="349" ht="48.0" customHeight="1"/>
    <row r="350" ht="22.5" customHeight="1">
      <c r="A350" s="27" t="s">
        <v>732</v>
      </c>
      <c r="B350" s="27" t="s">
        <v>1829</v>
      </c>
      <c r="C350" s="28" t="s">
        <v>345</v>
      </c>
      <c r="D350" s="7"/>
      <c r="E350" s="7"/>
      <c r="F350" s="8"/>
      <c r="G350" s="28" t="s">
        <v>344</v>
      </c>
      <c r="H350" s="7"/>
      <c r="I350" s="7"/>
      <c r="J350" s="8"/>
      <c r="K350" s="28" t="s">
        <v>343</v>
      </c>
      <c r="L350" s="7"/>
      <c r="M350" s="7"/>
      <c r="N350" s="8"/>
      <c r="O350" s="28" t="s">
        <v>1760</v>
      </c>
      <c r="P350" s="7"/>
      <c r="Q350" s="7"/>
      <c r="R350" s="8"/>
      <c r="T350" s="43" t="s">
        <v>809</v>
      </c>
      <c r="U350" s="24"/>
      <c r="V350" s="24"/>
      <c r="W350" s="24"/>
      <c r="X350" s="24"/>
      <c r="Y350" s="24"/>
      <c r="Z350" s="24"/>
      <c r="AA350" s="24"/>
      <c r="AB350" s="24"/>
      <c r="AC350" s="24"/>
      <c r="AD350" s="24"/>
      <c r="AE350" s="24"/>
      <c r="AF350" s="24"/>
      <c r="AG350" s="24"/>
    </row>
    <row r="351" ht="21.75" customHeight="1">
      <c r="A351" s="30"/>
      <c r="B351" s="30"/>
      <c r="C351" s="34" t="s">
        <v>1830</v>
      </c>
      <c r="D351" s="32" t="s">
        <v>43</v>
      </c>
      <c r="E351" s="8"/>
      <c r="F351" s="17" t="str">
        <f>IF(D351="","待填","OK")</f>
        <v>待填</v>
      </c>
      <c r="G351" s="34" t="s">
        <v>1831</v>
      </c>
      <c r="H351" s="32" t="s">
        <v>43</v>
      </c>
      <c r="I351" s="8"/>
      <c r="J351" s="17" t="str">
        <f>IF(H351="","待填","OK")</f>
        <v>待填</v>
      </c>
      <c r="K351" s="34" t="s">
        <v>1832</v>
      </c>
      <c r="L351" s="32" t="s">
        <v>43</v>
      </c>
      <c r="M351" s="8"/>
      <c r="N351" s="17" t="str">
        <f>IF(L351="","待填","OK")</f>
        <v>待填</v>
      </c>
      <c r="O351" s="36" t="s">
        <v>43</v>
      </c>
      <c r="P351" s="36"/>
      <c r="Q351" s="36"/>
      <c r="R351" s="36"/>
      <c r="T351" s="33"/>
      <c r="U351" s="33"/>
      <c r="V351" s="33"/>
      <c r="W351" s="33"/>
      <c r="X351" s="33"/>
      <c r="Y351" s="33"/>
      <c r="Z351" s="33"/>
      <c r="AA351" s="33"/>
      <c r="AB351" s="33"/>
      <c r="AC351" s="33"/>
      <c r="AD351" s="33"/>
      <c r="AE351" s="33"/>
      <c r="AF351" s="33"/>
      <c r="AG351" s="33"/>
    </row>
    <row r="352" ht="21.75" customHeight="1">
      <c r="A352" s="30"/>
      <c r="B352" s="30"/>
      <c r="C352" s="31" t="s">
        <v>77</v>
      </c>
      <c r="D352" s="32" t="s">
        <v>43</v>
      </c>
      <c r="E352" s="8"/>
      <c r="F352" s="17" t="str">
        <f>IF(D352="","限7字",IF(LENB(D352)/2&lt;=7,"OK","超過"))</f>
        <v>限7字</v>
      </c>
      <c r="G352" s="31" t="s">
        <v>77</v>
      </c>
      <c r="H352" s="32" t="s">
        <v>43</v>
      </c>
      <c r="I352" s="8"/>
      <c r="J352" s="17" t="str">
        <f>IF(H352="","限7字",IF(LENB(H352)/2&lt;=7,"OK","超過"))</f>
        <v>限7字</v>
      </c>
      <c r="K352" s="31" t="s">
        <v>77</v>
      </c>
      <c r="L352" s="32" t="s">
        <v>43</v>
      </c>
      <c r="M352" s="8"/>
      <c r="N352" s="17" t="str">
        <f>IF(L352="","限7字",IF(LENB(L352)/2&lt;=7,"OK","超過"))</f>
        <v>限7字</v>
      </c>
      <c r="O352" s="36" t="s">
        <v>43</v>
      </c>
      <c r="P352" s="36"/>
      <c r="Q352" s="36"/>
      <c r="R352" s="36"/>
      <c r="T352" s="33"/>
      <c r="U352" s="33"/>
      <c r="V352" s="33"/>
      <c r="W352" s="33"/>
      <c r="X352" s="33"/>
      <c r="Y352" s="33"/>
      <c r="Z352" s="33"/>
      <c r="AA352" s="33"/>
      <c r="AB352" s="33"/>
      <c r="AC352" s="33"/>
      <c r="AD352" s="33"/>
      <c r="AE352" s="33"/>
      <c r="AF352" s="33"/>
      <c r="AG352" s="33"/>
    </row>
    <row r="353" ht="21.75" customHeight="1">
      <c r="A353" s="35"/>
      <c r="B353" s="35"/>
      <c r="C353" s="47" t="s">
        <v>1752</v>
      </c>
      <c r="D353" s="48" t="s">
        <v>43</v>
      </c>
      <c r="E353" s="8"/>
      <c r="F353" s="17" t="str">
        <f>IF(D353="","限3字",IF(LENB(D353)/2&lt;=3,"OK","超過"))</f>
        <v>限3字</v>
      </c>
      <c r="G353" s="47" t="s">
        <v>1752</v>
      </c>
      <c r="H353" s="48" t="s">
        <v>43</v>
      </c>
      <c r="I353" s="8"/>
      <c r="J353" s="17" t="str">
        <f>IF(H353="","限3字",IF(LENB(H353)/2&lt;=3,"OK","超過"))</f>
        <v>限3字</v>
      </c>
      <c r="K353" s="47" t="s">
        <v>1752</v>
      </c>
      <c r="L353" s="48" t="s">
        <v>43</v>
      </c>
      <c r="M353" s="8"/>
      <c r="N353" s="17" t="str">
        <f>IF(L353="","限3字",IF(LENB(L353)/2&lt;=3,"OK","超過"))</f>
        <v>限3字</v>
      </c>
      <c r="O353" s="36" t="s">
        <v>43</v>
      </c>
      <c r="P353" s="36"/>
      <c r="Q353" s="36"/>
      <c r="R353" s="36"/>
      <c r="T353" s="33"/>
      <c r="U353" s="33"/>
      <c r="V353" s="33"/>
      <c r="W353" s="33"/>
      <c r="X353" s="33"/>
      <c r="Y353" s="33"/>
      <c r="Z353" s="33"/>
      <c r="AA353" s="33"/>
      <c r="AB353" s="33"/>
      <c r="AC353" s="33"/>
      <c r="AD353" s="33"/>
      <c r="AE353" s="33"/>
      <c r="AF353" s="33"/>
      <c r="AG353" s="33"/>
    </row>
    <row r="354" ht="57.0" customHeight="1"/>
    <row r="355" ht="22.5" customHeight="1">
      <c r="A355" s="27" t="s">
        <v>732</v>
      </c>
      <c r="B355" s="27" t="s">
        <v>1833</v>
      </c>
      <c r="C355" s="28" t="s">
        <v>345</v>
      </c>
      <c r="D355" s="7"/>
      <c r="E355" s="7"/>
      <c r="F355" s="8"/>
      <c r="G355" s="28" t="s">
        <v>344</v>
      </c>
      <c r="H355" s="7"/>
      <c r="I355" s="7"/>
      <c r="J355" s="8"/>
      <c r="K355" s="28" t="s">
        <v>343</v>
      </c>
      <c r="L355" s="7"/>
      <c r="M355" s="7"/>
      <c r="N355" s="8"/>
      <c r="O355" s="28" t="s">
        <v>1760</v>
      </c>
      <c r="P355" s="7"/>
      <c r="Q355" s="7"/>
      <c r="R355" s="8"/>
      <c r="T355" s="43" t="s">
        <v>815</v>
      </c>
      <c r="U355" s="24"/>
      <c r="V355" s="24"/>
      <c r="W355" s="24"/>
      <c r="X355" s="24"/>
      <c r="Y355" s="24"/>
      <c r="Z355" s="24"/>
      <c r="AA355" s="24"/>
      <c r="AB355" s="24"/>
      <c r="AC355" s="24"/>
      <c r="AD355" s="24"/>
      <c r="AE355" s="24"/>
      <c r="AF355" s="24"/>
      <c r="AG355" s="24"/>
    </row>
    <row r="356" ht="21.75" customHeight="1">
      <c r="A356" s="30"/>
      <c r="B356" s="30"/>
      <c r="C356" s="34" t="s">
        <v>1834</v>
      </c>
      <c r="D356" s="6" t="s">
        <v>43</v>
      </c>
      <c r="E356" s="8"/>
      <c r="F356" s="17" t="str">
        <f>IF(D356="","待填",IF(ISNUMBER(SEARCH(".",D356)),"OK","記得加副檔名"))</f>
        <v>待填</v>
      </c>
      <c r="G356" s="34" t="s">
        <v>1835</v>
      </c>
      <c r="H356" s="6" t="s">
        <v>43</v>
      </c>
      <c r="I356" s="8"/>
      <c r="J356" s="17" t="str">
        <f>IF(H356="","待填",IF(ISNUMBER(SEARCH(".",H356)),"OK","記得加副檔名"))</f>
        <v>待填</v>
      </c>
      <c r="K356" s="34" t="s">
        <v>1836</v>
      </c>
      <c r="L356" s="6" t="s">
        <v>43</v>
      </c>
      <c r="M356" s="8"/>
      <c r="N356" s="17" t="str">
        <f>IF(L356="","待填",IF(ISNUMBER(SEARCH(".",L356)),"OK","記得加副檔名"))</f>
        <v>待填</v>
      </c>
      <c r="O356" s="36" t="s">
        <v>43</v>
      </c>
      <c r="P356" s="36"/>
      <c r="Q356" s="36"/>
      <c r="R356" s="36"/>
      <c r="T356" s="33"/>
      <c r="U356" s="33"/>
      <c r="V356" s="33"/>
      <c r="W356" s="33"/>
      <c r="X356" s="33"/>
      <c r="Y356" s="33"/>
      <c r="Z356" s="33"/>
      <c r="AA356" s="33"/>
      <c r="AB356" s="33"/>
      <c r="AC356" s="33"/>
      <c r="AD356" s="33"/>
      <c r="AE356" s="33"/>
      <c r="AF356" s="33"/>
      <c r="AG356" s="33"/>
    </row>
    <row r="357" ht="21.75" customHeight="1">
      <c r="A357" s="30"/>
      <c r="B357" s="30"/>
      <c r="C357" s="31" t="s">
        <v>77</v>
      </c>
      <c r="D357" s="32" t="s">
        <v>43</v>
      </c>
      <c r="E357" s="8"/>
      <c r="F357" s="17" t="str">
        <f>IF(D357="","限7字",IF(LENB(D357)/2&lt;=7,"OK","超過"))</f>
        <v>限7字</v>
      </c>
      <c r="G357" s="31" t="s">
        <v>77</v>
      </c>
      <c r="H357" s="32" t="s">
        <v>43</v>
      </c>
      <c r="I357" s="8"/>
      <c r="J357" s="17" t="str">
        <f>IF(H357="","限7字",IF(LENB(H357)/2&lt;=7,"OK","超過"))</f>
        <v>限7字</v>
      </c>
      <c r="K357" s="31" t="s">
        <v>77</v>
      </c>
      <c r="L357" s="32" t="s">
        <v>43</v>
      </c>
      <c r="M357" s="8"/>
      <c r="N357" s="17" t="str">
        <f>IF(L357="","限7字",IF(LENB(L357)/2&lt;=7,"OK","超過"))</f>
        <v>限7字</v>
      </c>
      <c r="O357" s="36" t="s">
        <v>43</v>
      </c>
      <c r="P357" s="36"/>
      <c r="Q357" s="36"/>
      <c r="R357" s="36"/>
      <c r="T357" s="33"/>
      <c r="U357" s="33"/>
      <c r="V357" s="33"/>
      <c r="W357" s="33"/>
      <c r="X357" s="33"/>
      <c r="Y357" s="33"/>
      <c r="Z357" s="33"/>
      <c r="AA357" s="33"/>
      <c r="AB357" s="33"/>
      <c r="AC357" s="33"/>
      <c r="AD357" s="33"/>
      <c r="AE357" s="33"/>
      <c r="AF357" s="33"/>
      <c r="AG357" s="33"/>
    </row>
    <row r="358" ht="21.75" customHeight="1">
      <c r="A358" s="35"/>
      <c r="B358" s="35"/>
      <c r="C358" s="31" t="s">
        <v>80</v>
      </c>
      <c r="D358" s="32" t="s">
        <v>43</v>
      </c>
      <c r="E358" s="8"/>
      <c r="F358" s="17" t="str">
        <f>IF(D358="","限8字",IF(LENB(D358)/2&lt;=8,"OK","超過"))</f>
        <v>限8字</v>
      </c>
      <c r="G358" s="31" t="s">
        <v>80</v>
      </c>
      <c r="H358" s="32" t="s">
        <v>43</v>
      </c>
      <c r="I358" s="8"/>
      <c r="J358" s="17" t="str">
        <f>IF(H358="","限8字",IF(LENB(H358)/2&lt;=8,"OK","超過"))</f>
        <v>限8字</v>
      </c>
      <c r="K358" s="31" t="s">
        <v>80</v>
      </c>
      <c r="L358" s="32" t="s">
        <v>43</v>
      </c>
      <c r="M358" s="8"/>
      <c r="N358" s="17" t="str">
        <f>IF(L358="","限8字",IF(LENB(L358)/2&lt;=8,"OK","超過"))</f>
        <v>限8字</v>
      </c>
      <c r="O358" s="36" t="s">
        <v>43</v>
      </c>
      <c r="P358" s="36"/>
      <c r="Q358" s="36"/>
      <c r="R358" s="36"/>
      <c r="T358" s="33"/>
      <c r="U358" s="33"/>
      <c r="V358" s="33"/>
      <c r="W358" s="33"/>
      <c r="X358" s="33"/>
      <c r="Y358" s="33"/>
      <c r="Z358" s="33"/>
      <c r="AA358" s="33"/>
      <c r="AB358" s="33"/>
      <c r="AC358" s="33"/>
      <c r="AD358" s="33"/>
      <c r="AE358" s="33"/>
      <c r="AF358" s="33"/>
      <c r="AG358" s="33"/>
    </row>
    <row r="359" ht="57.0" customHeight="1"/>
    <row r="360" ht="22.5" customHeight="1">
      <c r="A360" s="27" t="s">
        <v>732</v>
      </c>
      <c r="B360" s="27" t="s">
        <v>1837</v>
      </c>
      <c r="C360" s="28" t="s">
        <v>345</v>
      </c>
      <c r="D360" s="7"/>
      <c r="E360" s="7"/>
      <c r="F360" s="8"/>
      <c r="G360" s="28" t="s">
        <v>1838</v>
      </c>
      <c r="H360" s="7"/>
      <c r="I360" s="7"/>
      <c r="J360" s="8"/>
      <c r="K360" s="28" t="s">
        <v>1839</v>
      </c>
      <c r="L360" s="7"/>
      <c r="M360" s="7"/>
      <c r="N360" s="8"/>
      <c r="O360" s="28" t="s">
        <v>343</v>
      </c>
      <c r="P360" s="7"/>
      <c r="Q360" s="7"/>
      <c r="R360" s="8"/>
      <c r="T360" s="43" t="s">
        <v>821</v>
      </c>
      <c r="U360" s="24"/>
      <c r="V360" s="24"/>
      <c r="W360" s="24"/>
      <c r="X360" s="24"/>
      <c r="Y360" s="24"/>
      <c r="Z360" s="24"/>
      <c r="AA360" s="24"/>
      <c r="AB360" s="24"/>
      <c r="AC360" s="24"/>
      <c r="AD360" s="24"/>
      <c r="AE360" s="24"/>
      <c r="AF360" s="24"/>
      <c r="AG360" s="24"/>
    </row>
    <row r="361" ht="21.75" customHeight="1">
      <c r="A361" s="30"/>
      <c r="B361" s="30"/>
      <c r="C361" s="31" t="s">
        <v>45</v>
      </c>
      <c r="D361" s="32" t="s">
        <v>43</v>
      </c>
      <c r="E361" s="8"/>
      <c r="F361" s="17" t="str">
        <f>IF(D361="","限5字",IF(LENB(D361)/2&lt;=5,"OK","超過"))</f>
        <v>限5字</v>
      </c>
      <c r="G361" s="31" t="s">
        <v>45</v>
      </c>
      <c r="H361" s="32" t="s">
        <v>43</v>
      </c>
      <c r="I361" s="8"/>
      <c r="J361" s="17" t="str">
        <f>IF(H361="","限5字",IF(LENB(H361)/2&lt;=5,"OK","超過"))</f>
        <v>限5字</v>
      </c>
      <c r="K361" s="31" t="s">
        <v>45</v>
      </c>
      <c r="L361" s="32" t="s">
        <v>43</v>
      </c>
      <c r="M361" s="8"/>
      <c r="N361" s="17" t="str">
        <f>IF(L361="","限5字",IF(LENB(L361)/2&lt;=5,"OK","超過"))</f>
        <v>限5字</v>
      </c>
      <c r="O361" s="31" t="s">
        <v>45</v>
      </c>
      <c r="P361" s="32" t="s">
        <v>43</v>
      </c>
      <c r="Q361" s="8"/>
      <c r="R361" s="17" t="str">
        <f>IF(P361="","限5字",IF(LENB(P361)/2&lt;=5,"OK","超過"))</f>
        <v>限5字</v>
      </c>
      <c r="T361" s="33"/>
      <c r="U361" s="33"/>
      <c r="V361" s="33"/>
      <c r="W361" s="33"/>
      <c r="X361" s="33"/>
      <c r="Y361" s="33"/>
      <c r="Z361" s="33"/>
      <c r="AA361" s="33"/>
      <c r="AB361" s="33"/>
      <c r="AC361" s="33"/>
      <c r="AD361" s="33"/>
      <c r="AE361" s="33"/>
      <c r="AF361" s="33"/>
      <c r="AG361" s="33"/>
    </row>
    <row r="362" ht="33.75" customHeight="1">
      <c r="A362" s="30"/>
      <c r="B362" s="30"/>
      <c r="C362" s="34" t="s">
        <v>1840</v>
      </c>
      <c r="D362" s="6" t="s">
        <v>43</v>
      </c>
      <c r="E362" s="8"/>
      <c r="F362" s="17" t="str">
        <f>IF(D362="","待填",IF(ISNUMBER(SEARCH(".",D362)),"OK","記得加副檔名"))</f>
        <v>待填</v>
      </c>
      <c r="G362" s="34" t="s">
        <v>1841</v>
      </c>
      <c r="H362" s="6" t="s">
        <v>43</v>
      </c>
      <c r="I362" s="8"/>
      <c r="J362" s="17" t="str">
        <f>IF(H362="","待填",IF(ISNUMBER(SEARCH(".",H362)),"OK","記得加副檔名"))</f>
        <v>待填</v>
      </c>
      <c r="K362" s="34" t="s">
        <v>1842</v>
      </c>
      <c r="L362" s="6" t="s">
        <v>43</v>
      </c>
      <c r="M362" s="8"/>
      <c r="N362" s="17" t="str">
        <f>IF(L362="","待填",IF(ISNUMBER(SEARCH(".",L362)),"OK","記得加副檔名"))</f>
        <v>待填</v>
      </c>
      <c r="O362" s="34" t="s">
        <v>1843</v>
      </c>
      <c r="P362" s="6" t="s">
        <v>43</v>
      </c>
      <c r="Q362" s="8"/>
      <c r="R362" s="17" t="str">
        <f>IF(P362="","待填",IF(ISNUMBER(SEARCH(".",P362)),"OK","記得加副檔名"))</f>
        <v>待填</v>
      </c>
      <c r="T362" s="33"/>
      <c r="U362" s="33"/>
      <c r="V362" s="33"/>
      <c r="W362" s="33"/>
      <c r="X362" s="33"/>
      <c r="Y362" s="33"/>
      <c r="Z362" s="33"/>
      <c r="AA362" s="33"/>
      <c r="AB362" s="33"/>
      <c r="AC362" s="33"/>
      <c r="AD362" s="33"/>
      <c r="AE362" s="33"/>
      <c r="AF362" s="33"/>
      <c r="AG362" s="33"/>
    </row>
    <row r="363" ht="21.75" customHeight="1">
      <c r="A363" s="30"/>
      <c r="B363" s="30"/>
      <c r="C363" s="31" t="s">
        <v>77</v>
      </c>
      <c r="D363" s="32" t="s">
        <v>43</v>
      </c>
      <c r="E363" s="8"/>
      <c r="F363" s="17" t="str">
        <f>IF(D363="","限5字",IF(LENB(D363)/2&lt;=5,"OK","超過"))</f>
        <v>限5字</v>
      </c>
      <c r="G363" s="31" t="s">
        <v>77</v>
      </c>
      <c r="H363" s="32" t="s">
        <v>43</v>
      </c>
      <c r="I363" s="8"/>
      <c r="J363" s="17" t="str">
        <f>IF(H363="","限5字",IF(LENB(H363)/2&lt;=5,"OK","超過"))</f>
        <v>限5字</v>
      </c>
      <c r="K363" s="31" t="s">
        <v>77</v>
      </c>
      <c r="L363" s="32" t="s">
        <v>43</v>
      </c>
      <c r="M363" s="8"/>
      <c r="N363" s="17" t="str">
        <f>IF(L363="","限5字",IF(LENB(L363)/2&lt;=5,"OK","超過"))</f>
        <v>限5字</v>
      </c>
      <c r="O363" s="31" t="s">
        <v>77</v>
      </c>
      <c r="P363" s="32" t="s">
        <v>43</v>
      </c>
      <c r="Q363" s="8"/>
      <c r="R363" s="17" t="str">
        <f>IF(P363="","限5字",IF(LENB(P363)/2&lt;=5,"OK","超過"))</f>
        <v>限5字</v>
      </c>
      <c r="T363" s="33"/>
      <c r="U363" s="33"/>
      <c r="V363" s="33"/>
      <c r="W363" s="33"/>
      <c r="X363" s="33"/>
      <c r="Y363" s="33"/>
      <c r="Z363" s="33"/>
      <c r="AA363" s="33"/>
      <c r="AB363" s="33"/>
      <c r="AC363" s="33"/>
      <c r="AD363" s="33"/>
      <c r="AE363" s="33"/>
      <c r="AF363" s="33"/>
      <c r="AG363" s="33"/>
    </row>
    <row r="364" ht="21.75" customHeight="1">
      <c r="A364" s="35"/>
      <c r="B364" s="35"/>
      <c r="C364" s="47" t="s">
        <v>1752</v>
      </c>
      <c r="D364" s="48" t="s">
        <v>43</v>
      </c>
      <c r="E364" s="8"/>
      <c r="F364" s="17" t="str">
        <f>IF(D364="","限3字",IF(LENB(D364)/2&lt;=3,"OK","超過"))</f>
        <v>限3字</v>
      </c>
      <c r="G364" s="47" t="s">
        <v>1752</v>
      </c>
      <c r="H364" s="48" t="s">
        <v>43</v>
      </c>
      <c r="I364" s="8"/>
      <c r="J364" s="17" t="str">
        <f>IF(H364="","限3字",IF(LENB(H364)/2&lt;=3,"OK","超過"))</f>
        <v>限3字</v>
      </c>
      <c r="K364" s="47" t="s">
        <v>1752</v>
      </c>
      <c r="L364" s="48" t="s">
        <v>43</v>
      </c>
      <c r="M364" s="8"/>
      <c r="N364" s="17" t="str">
        <f>IF(L364="","限3字",IF(LENB(L364)/2&lt;=3,"OK","超過"))</f>
        <v>限3字</v>
      </c>
      <c r="O364" s="47" t="s">
        <v>1752</v>
      </c>
      <c r="P364" s="48" t="s">
        <v>43</v>
      </c>
      <c r="Q364" s="8"/>
      <c r="R364" s="17" t="str">
        <f>IF(P364="","限3字",IF(LENB(P364)/2&lt;=3,"OK","超過"))</f>
        <v>限3字</v>
      </c>
      <c r="T364" s="33"/>
      <c r="U364" s="33"/>
      <c r="V364" s="33"/>
      <c r="W364" s="33"/>
      <c r="X364" s="33"/>
      <c r="Y364" s="33"/>
      <c r="Z364" s="33"/>
      <c r="AA364" s="33"/>
      <c r="AB364" s="33"/>
      <c r="AC364" s="33"/>
      <c r="AD364" s="33"/>
      <c r="AE364" s="33"/>
      <c r="AF364" s="33"/>
      <c r="AG364" s="33"/>
    </row>
    <row r="365" ht="15.75" customHeight="1"/>
    <row r="366" ht="22.5" customHeight="1">
      <c r="A366" s="27" t="s">
        <v>732</v>
      </c>
      <c r="B366" s="27" t="s">
        <v>1844</v>
      </c>
      <c r="C366" s="28" t="s">
        <v>345</v>
      </c>
      <c r="D366" s="7"/>
      <c r="E366" s="7"/>
      <c r="F366" s="8"/>
      <c r="G366" s="28" t="s">
        <v>1838</v>
      </c>
      <c r="H366" s="7"/>
      <c r="I366" s="7"/>
      <c r="J366" s="8"/>
      <c r="K366" s="28" t="s">
        <v>1839</v>
      </c>
      <c r="L366" s="7"/>
      <c r="M366" s="7"/>
      <c r="N366" s="8"/>
      <c r="O366" s="28" t="s">
        <v>343</v>
      </c>
      <c r="P366" s="7"/>
      <c r="Q366" s="7"/>
      <c r="R366" s="8"/>
      <c r="T366" s="43" t="s">
        <v>825</v>
      </c>
      <c r="U366" s="24"/>
      <c r="V366" s="24"/>
      <c r="W366" s="24"/>
      <c r="X366" s="24"/>
      <c r="Y366" s="24"/>
      <c r="Z366" s="24"/>
      <c r="AA366" s="24"/>
      <c r="AB366" s="24"/>
      <c r="AC366" s="24"/>
      <c r="AD366" s="24"/>
      <c r="AE366" s="24"/>
      <c r="AF366" s="24"/>
      <c r="AG366" s="24"/>
    </row>
    <row r="367" ht="21.75" customHeight="1">
      <c r="A367" s="30"/>
      <c r="B367" s="30"/>
      <c r="C367" s="31" t="s">
        <v>45</v>
      </c>
      <c r="D367" s="32" t="s">
        <v>43</v>
      </c>
      <c r="E367" s="8"/>
      <c r="F367" s="17" t="str">
        <f>IF(D367="","限5字",IF(LENB(D367)/2&lt;=5,"OK","超過"))</f>
        <v>限5字</v>
      </c>
      <c r="G367" s="31" t="s">
        <v>45</v>
      </c>
      <c r="H367" s="32" t="s">
        <v>43</v>
      </c>
      <c r="I367" s="8"/>
      <c r="J367" s="17" t="str">
        <f>IF(H367="","限5字",IF(LENB(H367)/2&lt;=5,"OK","超過"))</f>
        <v>限5字</v>
      </c>
      <c r="K367" s="31" t="s">
        <v>45</v>
      </c>
      <c r="L367" s="32" t="s">
        <v>43</v>
      </c>
      <c r="M367" s="8"/>
      <c r="N367" s="17" t="str">
        <f>IF(L367="","限5字",IF(LENB(L367)/2&lt;=5,"OK","超過"))</f>
        <v>限5字</v>
      </c>
      <c r="O367" s="31" t="s">
        <v>45</v>
      </c>
      <c r="P367" s="32" t="s">
        <v>43</v>
      </c>
      <c r="Q367" s="8"/>
      <c r="R367" s="17" t="str">
        <f>IF(P367="","限5字",IF(LENB(P367)/2&lt;=5,"OK","超過"))</f>
        <v>限5字</v>
      </c>
      <c r="T367" s="33"/>
      <c r="U367" s="33"/>
      <c r="V367" s="33"/>
      <c r="W367" s="33"/>
      <c r="X367" s="33"/>
      <c r="Y367" s="33"/>
      <c r="Z367" s="33"/>
      <c r="AA367" s="33"/>
      <c r="AB367" s="33"/>
      <c r="AC367" s="33"/>
      <c r="AD367" s="33"/>
      <c r="AE367" s="33"/>
      <c r="AF367" s="33"/>
      <c r="AG367" s="33"/>
    </row>
    <row r="368" ht="36.0" customHeight="1">
      <c r="A368" s="30"/>
      <c r="B368" s="30"/>
      <c r="C368" s="34" t="s">
        <v>1845</v>
      </c>
      <c r="D368" s="6" t="s">
        <v>43</v>
      </c>
      <c r="E368" s="8"/>
      <c r="F368" s="17" t="str">
        <f>IF(D368="","待填",IF(ISNUMBER(SEARCH(".",D368)),"OK","記得加副檔名"))</f>
        <v>待填</v>
      </c>
      <c r="G368" s="34" t="s">
        <v>1846</v>
      </c>
      <c r="H368" s="6" t="s">
        <v>43</v>
      </c>
      <c r="I368" s="8"/>
      <c r="J368" s="17" t="str">
        <f>IF(H368="","待填",IF(ISNUMBER(SEARCH(".",H368)),"OK","記得加副檔名"))</f>
        <v>待填</v>
      </c>
      <c r="K368" s="34" t="s">
        <v>1847</v>
      </c>
      <c r="L368" s="6" t="s">
        <v>43</v>
      </c>
      <c r="M368" s="8"/>
      <c r="N368" s="17" t="str">
        <f>IF(L368="","待填",IF(ISNUMBER(SEARCH(".",L368)),"OK","記得加副檔名"))</f>
        <v>待填</v>
      </c>
      <c r="O368" s="34" t="s">
        <v>1848</v>
      </c>
      <c r="P368" s="6" t="s">
        <v>43</v>
      </c>
      <c r="Q368" s="8"/>
      <c r="R368" s="17" t="str">
        <f>IF(P368="","待填",IF(ISNUMBER(SEARCH(".",P368)),"OK","記得加副檔名"))</f>
        <v>待填</v>
      </c>
      <c r="T368" s="33"/>
      <c r="U368" s="33"/>
      <c r="V368" s="33"/>
      <c r="W368" s="33"/>
      <c r="X368" s="33"/>
      <c r="Y368" s="33"/>
      <c r="Z368" s="33"/>
      <c r="AA368" s="33"/>
      <c r="AB368" s="33"/>
      <c r="AC368" s="33"/>
      <c r="AD368" s="33"/>
      <c r="AE368" s="33"/>
      <c r="AF368" s="33"/>
      <c r="AG368" s="33"/>
    </row>
    <row r="369" ht="21.75" customHeight="1">
      <c r="A369" s="30"/>
      <c r="B369" s="30"/>
      <c r="C369" s="31" t="s">
        <v>77</v>
      </c>
      <c r="D369" s="32" t="s">
        <v>43</v>
      </c>
      <c r="E369" s="8"/>
      <c r="F369" s="17" t="str">
        <f>IF(D369="","限5字",IF(LENB(D369)/2&lt;=5,"OK","超過"))</f>
        <v>限5字</v>
      </c>
      <c r="G369" s="31" t="s">
        <v>77</v>
      </c>
      <c r="H369" s="32" t="s">
        <v>43</v>
      </c>
      <c r="I369" s="8"/>
      <c r="J369" s="17" t="str">
        <f>IF(H369="","限5字",IF(LENB(H369)/2&lt;=5,"OK","超過"))</f>
        <v>限5字</v>
      </c>
      <c r="K369" s="31" t="s">
        <v>77</v>
      </c>
      <c r="L369" s="32" t="s">
        <v>43</v>
      </c>
      <c r="M369" s="8"/>
      <c r="N369" s="17" t="str">
        <f>IF(L369="","限5字",IF(LENB(L369)/2&lt;=5,"OK","超過"))</f>
        <v>限5字</v>
      </c>
      <c r="O369" s="31" t="s">
        <v>77</v>
      </c>
      <c r="P369" s="32" t="s">
        <v>43</v>
      </c>
      <c r="Q369" s="8"/>
      <c r="R369" s="17" t="str">
        <f>IF(P369="","限5字",IF(LENB(P369)/2&lt;=5,"OK","超過"))</f>
        <v>限5字</v>
      </c>
      <c r="T369" s="33"/>
      <c r="U369" s="33"/>
      <c r="V369" s="33"/>
      <c r="W369" s="33"/>
      <c r="X369" s="33"/>
      <c r="Y369" s="33"/>
      <c r="Z369" s="33"/>
      <c r="AA369" s="33"/>
      <c r="AB369" s="33"/>
      <c r="AC369" s="33"/>
      <c r="AD369" s="33"/>
      <c r="AE369" s="33"/>
      <c r="AF369" s="33"/>
      <c r="AG369" s="33"/>
    </row>
    <row r="370" ht="21.75" customHeight="1">
      <c r="A370" s="35"/>
      <c r="B370" s="35"/>
      <c r="C370" s="31" t="s">
        <v>80</v>
      </c>
      <c r="D370" s="32" t="s">
        <v>43</v>
      </c>
      <c r="E370" s="8"/>
      <c r="F370" s="17" t="str">
        <f>IF(D370="","限6字",IF(LENB(D370)/2&lt;=6,"OK","超過"))</f>
        <v>限6字</v>
      </c>
      <c r="G370" s="31" t="s">
        <v>80</v>
      </c>
      <c r="H370" s="32" t="s">
        <v>43</v>
      </c>
      <c r="I370" s="8"/>
      <c r="J370" s="17" t="str">
        <f>IF(H370="","限6字",IF(LENB(H370)/2&lt;=6,"OK","超過"))</f>
        <v>限6字</v>
      </c>
      <c r="K370" s="31" t="s">
        <v>80</v>
      </c>
      <c r="L370" s="32" t="s">
        <v>43</v>
      </c>
      <c r="M370" s="8"/>
      <c r="N370" s="17" t="str">
        <f>IF(L370="","限6字",IF(LENB(L370)/2&lt;=6,"OK","超過"))</f>
        <v>限6字</v>
      </c>
      <c r="O370" s="31" t="s">
        <v>80</v>
      </c>
      <c r="P370" s="32" t="s">
        <v>43</v>
      </c>
      <c r="Q370" s="8"/>
      <c r="R370" s="17" t="str">
        <f>IF(P370="","限6字",IF(LENB(P370)/2&lt;=6,"OK","超過"))</f>
        <v>限6字</v>
      </c>
      <c r="T370" s="33"/>
      <c r="U370" s="33"/>
      <c r="V370" s="33"/>
      <c r="W370" s="33"/>
      <c r="X370" s="33"/>
      <c r="Y370" s="33"/>
      <c r="Z370" s="33"/>
      <c r="AA370" s="33"/>
      <c r="AB370" s="33"/>
      <c r="AC370" s="33"/>
      <c r="AD370" s="33"/>
      <c r="AE370" s="33"/>
      <c r="AF370" s="33"/>
      <c r="AG370" s="33"/>
    </row>
    <row r="371" ht="44.25" customHeight="1"/>
    <row r="372" ht="22.5" customHeight="1">
      <c r="A372" s="27" t="s">
        <v>732</v>
      </c>
      <c r="B372" s="27" t="s">
        <v>1849</v>
      </c>
      <c r="C372" s="28" t="s">
        <v>1746</v>
      </c>
      <c r="D372" s="7"/>
      <c r="E372" s="7"/>
      <c r="F372" s="7"/>
      <c r="G372" s="7"/>
      <c r="H372" s="7"/>
      <c r="I372" s="7"/>
      <c r="J372" s="7"/>
      <c r="K372" s="7"/>
      <c r="L372" s="7"/>
      <c r="M372" s="7"/>
      <c r="N372" s="7"/>
      <c r="O372" s="7"/>
      <c r="P372" s="7"/>
      <c r="Q372" s="7"/>
      <c r="R372" s="8"/>
      <c r="T372" s="43" t="s">
        <v>830</v>
      </c>
      <c r="U372" s="24"/>
      <c r="V372" s="24"/>
      <c r="W372" s="24"/>
      <c r="X372" s="24"/>
      <c r="Y372" s="24"/>
      <c r="Z372" s="24"/>
      <c r="AA372" s="24"/>
      <c r="AB372" s="24"/>
      <c r="AC372" s="24"/>
      <c r="AD372" s="24"/>
      <c r="AE372" s="24"/>
      <c r="AF372" s="24"/>
      <c r="AG372" s="24"/>
    </row>
    <row r="373" ht="21.75" customHeight="1">
      <c r="A373" s="30"/>
      <c r="B373" s="30"/>
      <c r="C373" s="31" t="s">
        <v>45</v>
      </c>
      <c r="D373" s="32" t="s">
        <v>43</v>
      </c>
      <c r="E373" s="7"/>
      <c r="F373" s="7"/>
      <c r="G373" s="7"/>
      <c r="H373" s="7"/>
      <c r="I373" s="7"/>
      <c r="J373" s="7"/>
      <c r="K373" s="7"/>
      <c r="L373" s="7"/>
      <c r="M373" s="7"/>
      <c r="N373" s="7"/>
      <c r="O373" s="7"/>
      <c r="P373" s="7"/>
      <c r="Q373" s="8"/>
      <c r="R373" s="17" t="str">
        <f>IF(D373="","限7字",IF(LENB(D373)/2&lt;=7,"OK","超過"))</f>
        <v>限7字</v>
      </c>
      <c r="T373" s="33"/>
      <c r="U373" s="33"/>
      <c r="V373" s="33"/>
      <c r="W373" s="33"/>
      <c r="X373" s="33"/>
      <c r="Y373" s="33"/>
      <c r="Z373" s="33"/>
      <c r="AA373" s="33"/>
      <c r="AB373" s="33"/>
      <c r="AC373" s="33"/>
      <c r="AD373" s="33"/>
      <c r="AE373" s="33"/>
      <c r="AF373" s="33"/>
      <c r="AG373" s="33"/>
    </row>
    <row r="374" ht="21.75" customHeight="1">
      <c r="A374" s="30"/>
      <c r="B374" s="30"/>
      <c r="C374" s="31" t="s">
        <v>80</v>
      </c>
      <c r="D374" s="32" t="s">
        <v>43</v>
      </c>
      <c r="E374" s="7"/>
      <c r="F374" s="7"/>
      <c r="G374" s="7"/>
      <c r="H374" s="7"/>
      <c r="I374" s="7"/>
      <c r="J374" s="7"/>
      <c r="K374" s="7"/>
      <c r="L374" s="7"/>
      <c r="M374" s="7"/>
      <c r="N374" s="7"/>
      <c r="O374" s="7"/>
      <c r="P374" s="7"/>
      <c r="Q374" s="8"/>
      <c r="R374" s="17" t="str">
        <f>IF(D374="","限10字",IF(LENB(D374)/2&lt;=10,"OK","超過"))</f>
        <v>限10字</v>
      </c>
      <c r="T374" s="33"/>
      <c r="U374" s="33"/>
      <c r="V374" s="33"/>
      <c r="W374" s="33"/>
      <c r="X374" s="33"/>
      <c r="Y374" s="33"/>
      <c r="Z374" s="33"/>
      <c r="AA374" s="33"/>
      <c r="AB374" s="33"/>
      <c r="AC374" s="33"/>
      <c r="AD374" s="33"/>
      <c r="AE374" s="33"/>
      <c r="AF374" s="33"/>
      <c r="AG374" s="33"/>
    </row>
    <row r="375" ht="21.75" customHeight="1">
      <c r="A375" s="30"/>
      <c r="B375" s="30"/>
      <c r="C375" s="40" t="s">
        <v>1717</v>
      </c>
      <c r="D375" s="41" t="s">
        <v>343</v>
      </c>
      <c r="E375" s="7"/>
      <c r="F375" s="7"/>
      <c r="G375" s="7"/>
      <c r="H375" s="7"/>
      <c r="I375" s="7"/>
      <c r="J375" s="8"/>
      <c r="K375" s="41" t="s">
        <v>345</v>
      </c>
      <c r="L375" s="7"/>
      <c r="M375" s="7"/>
      <c r="N375" s="7"/>
      <c r="O375" s="7"/>
      <c r="P375" s="7"/>
      <c r="Q375" s="7"/>
      <c r="R375" s="8"/>
      <c r="T375" s="33"/>
      <c r="U375" s="33"/>
      <c r="V375" s="33"/>
      <c r="W375" s="33"/>
      <c r="X375" s="33"/>
      <c r="Y375" s="33"/>
      <c r="Z375" s="33"/>
      <c r="AA375" s="33"/>
      <c r="AB375" s="33"/>
      <c r="AC375" s="33"/>
      <c r="AD375" s="33"/>
      <c r="AE375" s="33"/>
      <c r="AF375" s="33"/>
      <c r="AG375" s="33"/>
    </row>
    <row r="376">
      <c r="A376" s="30"/>
      <c r="B376" s="30"/>
      <c r="C376" s="31" t="s">
        <v>1274</v>
      </c>
      <c r="D376" s="49" t="s">
        <v>43</v>
      </c>
      <c r="E376" s="7"/>
      <c r="F376" s="7"/>
      <c r="G376" s="7"/>
      <c r="H376" s="7"/>
      <c r="I376" s="8"/>
      <c r="J376" s="17" t="str">
        <f t="shared" ref="J376:J377" si="46">IF(D376="","限6字",IF(LENB(D376)/2&lt;=6,"OK","超過"))</f>
        <v>限6字</v>
      </c>
      <c r="K376" s="34" t="s">
        <v>1850</v>
      </c>
      <c r="L376" s="32" t="s">
        <v>43</v>
      </c>
      <c r="M376" s="7"/>
      <c r="N376" s="7"/>
      <c r="O376" s="7"/>
      <c r="P376" s="7"/>
      <c r="Q376" s="8"/>
      <c r="R376" s="17" t="str">
        <f>IF(L376="","待填","OK")</f>
        <v>待填</v>
      </c>
      <c r="T376" s="33"/>
      <c r="U376" s="33"/>
      <c r="V376" s="33"/>
      <c r="W376" s="33"/>
      <c r="X376" s="33"/>
      <c r="Y376" s="33"/>
      <c r="Z376" s="33"/>
      <c r="AA376" s="33"/>
      <c r="AB376" s="33"/>
      <c r="AC376" s="33"/>
      <c r="AD376" s="33"/>
      <c r="AE376" s="33"/>
      <c r="AF376" s="33"/>
      <c r="AG376" s="33"/>
    </row>
    <row r="377" ht="21.75" customHeight="1">
      <c r="A377" s="30"/>
      <c r="B377" s="30"/>
      <c r="C377" s="31" t="s">
        <v>1274</v>
      </c>
      <c r="D377" s="49" t="s">
        <v>43</v>
      </c>
      <c r="E377" s="7"/>
      <c r="F377" s="7"/>
      <c r="G377" s="7"/>
      <c r="H377" s="7"/>
      <c r="I377" s="8"/>
      <c r="J377" s="17" t="str">
        <f t="shared" si="46"/>
        <v>限6字</v>
      </c>
      <c r="K377" s="31" t="s">
        <v>1274</v>
      </c>
      <c r="L377" s="49" t="s">
        <v>43</v>
      </c>
      <c r="M377" s="7"/>
      <c r="N377" s="7"/>
      <c r="O377" s="7"/>
      <c r="P377" s="7"/>
      <c r="Q377" s="8"/>
      <c r="R377" s="17" t="str">
        <f t="shared" ref="R377:R378" si="47">IF(L377="","限6字",IF(LENB(L377)/2&lt;=6,"OK","超過"))</f>
        <v>限6字</v>
      </c>
      <c r="T377" s="33"/>
      <c r="U377" s="33"/>
      <c r="V377" s="33"/>
      <c r="W377" s="33"/>
      <c r="X377" s="33"/>
      <c r="Y377" s="33"/>
      <c r="Z377" s="33"/>
      <c r="AA377" s="33"/>
      <c r="AB377" s="33"/>
      <c r="AC377" s="33"/>
      <c r="AD377" s="33"/>
      <c r="AE377" s="33"/>
      <c r="AF377" s="33"/>
      <c r="AG377" s="33"/>
    </row>
    <row r="378" ht="21.75" customHeight="1">
      <c r="A378" s="35"/>
      <c r="B378" s="35"/>
      <c r="K378" s="31" t="s">
        <v>1274</v>
      </c>
      <c r="L378" s="49" t="s">
        <v>43</v>
      </c>
      <c r="M378" s="7"/>
      <c r="N378" s="7"/>
      <c r="O378" s="7"/>
      <c r="P378" s="7"/>
      <c r="Q378" s="8"/>
      <c r="R378" s="17" t="str">
        <f t="shared" si="47"/>
        <v>限6字</v>
      </c>
      <c r="T378" s="33"/>
      <c r="U378" s="33"/>
      <c r="V378" s="33"/>
      <c r="W378" s="33"/>
      <c r="X378" s="33"/>
      <c r="Y378" s="33"/>
      <c r="Z378" s="33"/>
      <c r="AA378" s="33"/>
      <c r="AB378" s="33"/>
      <c r="AC378" s="33"/>
      <c r="AD378" s="33"/>
      <c r="AE378" s="33"/>
      <c r="AF378" s="33"/>
      <c r="AG378" s="33"/>
    </row>
    <row r="379" ht="10.5" customHeight="1"/>
    <row r="380" ht="22.5" customHeight="1">
      <c r="A380" s="27" t="s">
        <v>732</v>
      </c>
      <c r="B380" s="27" t="s">
        <v>1851</v>
      </c>
      <c r="C380" s="28" t="s">
        <v>1746</v>
      </c>
      <c r="D380" s="7"/>
      <c r="E380" s="7"/>
      <c r="F380" s="7"/>
      <c r="G380" s="7"/>
      <c r="H380" s="7"/>
      <c r="I380" s="7"/>
      <c r="J380" s="7"/>
      <c r="K380" s="7"/>
      <c r="L380" s="7"/>
      <c r="M380" s="7"/>
      <c r="N380" s="7"/>
      <c r="O380" s="7"/>
      <c r="P380" s="7"/>
      <c r="Q380" s="7"/>
      <c r="R380" s="8"/>
      <c r="T380" s="43" t="s">
        <v>834</v>
      </c>
      <c r="U380" s="24"/>
      <c r="V380" s="24"/>
      <c r="W380" s="24"/>
      <c r="X380" s="24"/>
      <c r="Y380" s="24"/>
      <c r="Z380" s="24"/>
      <c r="AA380" s="24"/>
      <c r="AB380" s="24"/>
      <c r="AC380" s="24"/>
      <c r="AD380" s="24"/>
      <c r="AE380" s="24"/>
      <c r="AF380" s="24"/>
      <c r="AG380" s="24"/>
    </row>
    <row r="381" ht="21.75" customHeight="1">
      <c r="A381" s="30"/>
      <c r="B381" s="30"/>
      <c r="C381" s="31" t="s">
        <v>45</v>
      </c>
      <c r="D381" s="32" t="s">
        <v>43</v>
      </c>
      <c r="E381" s="7"/>
      <c r="F381" s="7"/>
      <c r="G381" s="7"/>
      <c r="H381" s="7"/>
      <c r="I381" s="7"/>
      <c r="J381" s="7"/>
      <c r="K381" s="7"/>
      <c r="L381" s="7"/>
      <c r="M381" s="7"/>
      <c r="N381" s="7"/>
      <c r="O381" s="7"/>
      <c r="P381" s="7"/>
      <c r="Q381" s="8"/>
      <c r="R381" s="17" t="str">
        <f>IF(D381="","限7字",IF(LENB(D381)/2&lt;=7,"OK","超過"))</f>
        <v>限7字</v>
      </c>
      <c r="T381" s="33"/>
      <c r="U381" s="33"/>
      <c r="V381" s="33"/>
      <c r="W381" s="33"/>
      <c r="X381" s="33"/>
      <c r="Y381" s="33"/>
      <c r="Z381" s="33"/>
      <c r="AA381" s="33"/>
      <c r="AB381" s="33"/>
      <c r="AC381" s="33"/>
      <c r="AD381" s="33"/>
      <c r="AE381" s="33"/>
      <c r="AF381" s="33"/>
      <c r="AG381" s="33"/>
    </row>
    <row r="382" ht="21.75" customHeight="1">
      <c r="A382" s="30"/>
      <c r="B382" s="30"/>
      <c r="C382" s="31" t="s">
        <v>80</v>
      </c>
      <c r="D382" s="32" t="s">
        <v>43</v>
      </c>
      <c r="E382" s="7"/>
      <c r="F382" s="7"/>
      <c r="G382" s="7"/>
      <c r="H382" s="7"/>
      <c r="I382" s="7"/>
      <c r="J382" s="7"/>
      <c r="K382" s="7"/>
      <c r="L382" s="7"/>
      <c r="M382" s="7"/>
      <c r="N382" s="7"/>
      <c r="O382" s="7"/>
      <c r="P382" s="7"/>
      <c r="Q382" s="8"/>
      <c r="R382" s="17" t="str">
        <f>IF(D382="","限10字",IF(LENB(D382)/2&lt;=10,"OK","超過"))</f>
        <v>限10字</v>
      </c>
      <c r="T382" s="33"/>
      <c r="U382" s="33"/>
      <c r="V382" s="33"/>
      <c r="W382" s="33"/>
      <c r="X382" s="33"/>
      <c r="Y382" s="33"/>
      <c r="Z382" s="33"/>
      <c r="AA382" s="33"/>
      <c r="AB382" s="33"/>
      <c r="AC382" s="33"/>
      <c r="AD382" s="33"/>
      <c r="AE382" s="33"/>
      <c r="AF382" s="33"/>
      <c r="AG382" s="33"/>
    </row>
    <row r="383" ht="21.75" customHeight="1">
      <c r="A383" s="30"/>
      <c r="B383" s="30"/>
      <c r="C383" s="40" t="s">
        <v>1717</v>
      </c>
      <c r="D383" s="41" t="s">
        <v>343</v>
      </c>
      <c r="E383" s="7"/>
      <c r="F383" s="7"/>
      <c r="G383" s="7"/>
      <c r="H383" s="7"/>
      <c r="I383" s="7"/>
      <c r="J383" s="8"/>
      <c r="K383" s="41" t="s">
        <v>345</v>
      </c>
      <c r="L383" s="7"/>
      <c r="M383" s="7"/>
      <c r="N383" s="7"/>
      <c r="O383" s="7"/>
      <c r="P383" s="7"/>
      <c r="Q383" s="7"/>
      <c r="R383" s="8"/>
      <c r="T383" s="33"/>
      <c r="U383" s="33"/>
      <c r="V383" s="33"/>
      <c r="W383" s="33"/>
      <c r="X383" s="33"/>
      <c r="Y383" s="33"/>
      <c r="Z383" s="33"/>
      <c r="AA383" s="33"/>
      <c r="AB383" s="33"/>
      <c r="AC383" s="33"/>
      <c r="AD383" s="33"/>
      <c r="AE383" s="33"/>
      <c r="AF383" s="33"/>
      <c r="AG383" s="33"/>
    </row>
    <row r="384">
      <c r="A384" s="30"/>
      <c r="B384" s="30"/>
      <c r="C384" s="31" t="s">
        <v>1274</v>
      </c>
      <c r="D384" s="49" t="s">
        <v>43</v>
      </c>
      <c r="E384" s="7"/>
      <c r="F384" s="7"/>
      <c r="G384" s="7"/>
      <c r="H384" s="7"/>
      <c r="I384" s="8"/>
      <c r="J384" s="17" t="str">
        <f t="shared" ref="J384:J385" si="48">IF(D384="","限6字",IF(LENB(D384)/2&lt;=6,"OK","超過"))</f>
        <v>限6字</v>
      </c>
      <c r="K384" s="34" t="s">
        <v>1852</v>
      </c>
      <c r="L384" s="32" t="s">
        <v>43</v>
      </c>
      <c r="M384" s="7"/>
      <c r="N384" s="7"/>
      <c r="O384" s="7"/>
      <c r="P384" s="7"/>
      <c r="Q384" s="8"/>
      <c r="R384" s="17" t="str">
        <f>IF(L384="","待填","OK")</f>
        <v>待填</v>
      </c>
      <c r="T384" s="33"/>
      <c r="U384" s="33"/>
      <c r="V384" s="33"/>
      <c r="W384" s="33"/>
      <c r="X384" s="33"/>
      <c r="Y384" s="33"/>
      <c r="Z384" s="33"/>
      <c r="AA384" s="33"/>
      <c r="AB384" s="33"/>
      <c r="AC384" s="33"/>
      <c r="AD384" s="33"/>
      <c r="AE384" s="33"/>
      <c r="AF384" s="33"/>
      <c r="AG384" s="33"/>
    </row>
    <row r="385" ht="21.75" customHeight="1">
      <c r="A385" s="30"/>
      <c r="B385" s="30"/>
      <c r="C385" s="31" t="s">
        <v>1274</v>
      </c>
      <c r="D385" s="49" t="s">
        <v>43</v>
      </c>
      <c r="E385" s="7"/>
      <c r="F385" s="7"/>
      <c r="G385" s="7"/>
      <c r="H385" s="7"/>
      <c r="I385" s="8"/>
      <c r="J385" s="17" t="str">
        <f t="shared" si="48"/>
        <v>限6字</v>
      </c>
      <c r="K385" s="31" t="s">
        <v>1274</v>
      </c>
      <c r="L385" s="49" t="s">
        <v>43</v>
      </c>
      <c r="M385" s="7"/>
      <c r="N385" s="7"/>
      <c r="O385" s="7"/>
      <c r="P385" s="7"/>
      <c r="Q385" s="8"/>
      <c r="R385" s="17" t="str">
        <f t="shared" ref="R385:R386" si="49">IF(L385="","限6字",IF(LENB(L385)/2&lt;=6,"OK","超過"))</f>
        <v>限6字</v>
      </c>
      <c r="T385" s="33"/>
      <c r="U385" s="33"/>
      <c r="V385" s="33"/>
      <c r="W385" s="33"/>
      <c r="X385" s="33"/>
      <c r="Y385" s="33"/>
      <c r="Z385" s="33"/>
      <c r="AA385" s="33"/>
      <c r="AB385" s="33"/>
      <c r="AC385" s="33"/>
      <c r="AD385" s="33"/>
      <c r="AE385" s="33"/>
      <c r="AF385" s="33"/>
      <c r="AG385" s="33"/>
    </row>
    <row r="386" ht="21.75" customHeight="1">
      <c r="A386" s="35"/>
      <c r="B386" s="35"/>
      <c r="K386" s="31" t="s">
        <v>1274</v>
      </c>
      <c r="L386" s="49" t="s">
        <v>43</v>
      </c>
      <c r="M386" s="7"/>
      <c r="N386" s="7"/>
      <c r="O386" s="7"/>
      <c r="P386" s="7"/>
      <c r="Q386" s="8"/>
      <c r="R386" s="17" t="str">
        <f t="shared" si="49"/>
        <v>限6字</v>
      </c>
      <c r="T386" s="33"/>
      <c r="U386" s="33"/>
      <c r="V386" s="33"/>
      <c r="W386" s="33"/>
      <c r="X386" s="33"/>
      <c r="Y386" s="33"/>
      <c r="Z386" s="33"/>
      <c r="AA386" s="33"/>
      <c r="AB386" s="33"/>
      <c r="AC386" s="33"/>
      <c r="AD386" s="33"/>
      <c r="AE386" s="33"/>
      <c r="AF386" s="33"/>
      <c r="AG386" s="33"/>
    </row>
    <row r="387" ht="15.75" customHeight="1"/>
    <row r="388" ht="22.5" customHeight="1">
      <c r="A388" s="27" t="s">
        <v>732</v>
      </c>
      <c r="B388" s="27" t="s">
        <v>1853</v>
      </c>
      <c r="C388" s="28" t="s">
        <v>1746</v>
      </c>
      <c r="D388" s="7"/>
      <c r="E388" s="7"/>
      <c r="F388" s="7"/>
      <c r="G388" s="7"/>
      <c r="H388" s="7"/>
      <c r="I388" s="7"/>
      <c r="J388" s="7"/>
      <c r="K388" s="7"/>
      <c r="L388" s="7"/>
      <c r="M388" s="7"/>
      <c r="N388" s="7"/>
      <c r="O388" s="7"/>
      <c r="P388" s="7"/>
      <c r="Q388" s="7"/>
      <c r="R388" s="8"/>
      <c r="T388" s="43" t="s">
        <v>838</v>
      </c>
      <c r="U388" s="24"/>
      <c r="V388" s="24"/>
      <c r="W388" s="24"/>
      <c r="X388" s="24"/>
      <c r="Y388" s="24"/>
      <c r="Z388" s="24"/>
      <c r="AA388" s="24"/>
      <c r="AB388" s="24"/>
      <c r="AC388" s="24"/>
      <c r="AD388" s="24"/>
      <c r="AE388" s="24"/>
      <c r="AF388" s="24"/>
      <c r="AG388" s="24"/>
    </row>
    <row r="389" ht="21.75" customHeight="1">
      <c r="A389" s="30"/>
      <c r="B389" s="30"/>
      <c r="C389" s="31" t="s">
        <v>45</v>
      </c>
      <c r="D389" s="32" t="s">
        <v>43</v>
      </c>
      <c r="E389" s="7"/>
      <c r="F389" s="7"/>
      <c r="G389" s="7"/>
      <c r="H389" s="7"/>
      <c r="I389" s="7"/>
      <c r="J389" s="7"/>
      <c r="K389" s="7"/>
      <c r="L389" s="7"/>
      <c r="M389" s="7"/>
      <c r="N389" s="7"/>
      <c r="O389" s="7"/>
      <c r="P389" s="7"/>
      <c r="Q389" s="8"/>
      <c r="R389" s="17" t="str">
        <f>IF(D389="","限7字",IF(LENB(D389)/2&lt;=7,"OK","超過"))</f>
        <v>限7字</v>
      </c>
      <c r="T389" s="33"/>
      <c r="U389" s="33"/>
      <c r="V389" s="33"/>
      <c r="W389" s="33"/>
      <c r="X389" s="33"/>
      <c r="Y389" s="33"/>
      <c r="Z389" s="33"/>
      <c r="AA389" s="33"/>
      <c r="AB389" s="33"/>
      <c r="AC389" s="33"/>
      <c r="AD389" s="33"/>
      <c r="AE389" s="33"/>
      <c r="AF389" s="33"/>
      <c r="AG389" s="33"/>
    </row>
    <row r="390" ht="21.75" customHeight="1">
      <c r="A390" s="30"/>
      <c r="B390" s="30"/>
      <c r="C390" s="40" t="s">
        <v>1717</v>
      </c>
      <c r="D390" s="41" t="s">
        <v>343</v>
      </c>
      <c r="E390" s="7"/>
      <c r="F390" s="7"/>
      <c r="G390" s="7"/>
      <c r="H390" s="7"/>
      <c r="I390" s="7"/>
      <c r="J390" s="8"/>
      <c r="K390" s="41" t="s">
        <v>345</v>
      </c>
      <c r="L390" s="7"/>
      <c r="M390" s="7"/>
      <c r="N390" s="7"/>
      <c r="O390" s="7"/>
      <c r="P390" s="7"/>
      <c r="Q390" s="7"/>
      <c r="R390" s="8"/>
      <c r="T390" s="33"/>
      <c r="U390" s="33"/>
      <c r="V390" s="33"/>
      <c r="W390" s="33"/>
      <c r="X390" s="33"/>
      <c r="Y390" s="33"/>
      <c r="Z390" s="33"/>
      <c r="AA390" s="33"/>
      <c r="AB390" s="33"/>
      <c r="AC390" s="33"/>
      <c r="AD390" s="33"/>
      <c r="AE390" s="33"/>
      <c r="AF390" s="33"/>
      <c r="AG390" s="33"/>
    </row>
    <row r="391" ht="21.75" customHeight="1">
      <c r="A391" s="30"/>
      <c r="B391" s="30"/>
      <c r="C391" s="31" t="s">
        <v>1274</v>
      </c>
      <c r="D391" s="49" t="s">
        <v>43</v>
      </c>
      <c r="E391" s="7"/>
      <c r="F391" s="7"/>
      <c r="G391" s="7"/>
      <c r="H391" s="7"/>
      <c r="I391" s="8"/>
      <c r="J391" s="17" t="str">
        <f t="shared" ref="J391:J392" si="50">IF(D391="","限6字",IF(LENB(D391)/2&lt;=6,"OK","超過"))</f>
        <v>限6字</v>
      </c>
      <c r="K391" s="31" t="s">
        <v>1274</v>
      </c>
      <c r="L391" s="49" t="s">
        <v>43</v>
      </c>
      <c r="M391" s="7"/>
      <c r="N391" s="7"/>
      <c r="O391" s="7"/>
      <c r="P391" s="7"/>
      <c r="Q391" s="8"/>
      <c r="R391" s="17" t="str">
        <f t="shared" ref="R391:R392" si="51">IF(L391="","限6字",IF(LENB(L391)/2&lt;=6,"OK","超過"))</f>
        <v>限6字</v>
      </c>
      <c r="T391" s="33"/>
      <c r="U391" s="33"/>
      <c r="V391" s="33"/>
      <c r="W391" s="33"/>
      <c r="X391" s="33"/>
      <c r="Y391" s="33"/>
      <c r="Z391" s="33"/>
      <c r="AA391" s="33"/>
      <c r="AB391" s="33"/>
      <c r="AC391" s="33"/>
      <c r="AD391" s="33"/>
      <c r="AE391" s="33"/>
      <c r="AF391" s="33"/>
      <c r="AG391" s="33"/>
    </row>
    <row r="392" ht="21.75" customHeight="1">
      <c r="A392" s="30"/>
      <c r="B392" s="30"/>
      <c r="C392" s="31" t="s">
        <v>1274</v>
      </c>
      <c r="D392" s="49" t="s">
        <v>43</v>
      </c>
      <c r="E392" s="7"/>
      <c r="F392" s="7"/>
      <c r="G392" s="7"/>
      <c r="H392" s="7"/>
      <c r="I392" s="8"/>
      <c r="J392" s="17" t="str">
        <f t="shared" si="50"/>
        <v>限6字</v>
      </c>
      <c r="K392" s="31" t="s">
        <v>1274</v>
      </c>
      <c r="L392" s="49" t="s">
        <v>43</v>
      </c>
      <c r="M392" s="7"/>
      <c r="N392" s="7"/>
      <c r="O392" s="7"/>
      <c r="P392" s="7"/>
      <c r="Q392" s="8"/>
      <c r="R392" s="17" t="str">
        <f t="shared" si="51"/>
        <v>限6字</v>
      </c>
      <c r="T392" s="33"/>
      <c r="U392" s="33"/>
      <c r="V392" s="33"/>
      <c r="W392" s="33"/>
      <c r="X392" s="33"/>
      <c r="Y392" s="33"/>
      <c r="Z392" s="33"/>
      <c r="AA392" s="33"/>
      <c r="AB392" s="33"/>
      <c r="AC392" s="33"/>
      <c r="AD392" s="33"/>
      <c r="AE392" s="33"/>
      <c r="AF392" s="33"/>
      <c r="AG392" s="33"/>
    </row>
    <row r="393" ht="21.75" customHeight="1">
      <c r="A393" s="35"/>
      <c r="B393" s="35"/>
      <c r="C393" s="31" t="s">
        <v>80</v>
      </c>
      <c r="D393" s="32" t="s">
        <v>43</v>
      </c>
      <c r="E393" s="7"/>
      <c r="F393" s="7"/>
      <c r="G393" s="7"/>
      <c r="H393" s="7"/>
      <c r="I393" s="7"/>
      <c r="J393" s="7"/>
      <c r="K393" s="7"/>
      <c r="L393" s="7"/>
      <c r="M393" s="7"/>
      <c r="N393" s="7"/>
      <c r="O393" s="7"/>
      <c r="P393" s="7"/>
      <c r="Q393" s="8"/>
      <c r="R393" s="17" t="str">
        <f>IF(D393="","限10字",IF(LENB(D393)/2&lt;=10,"OK","超過"))</f>
        <v>限10字</v>
      </c>
      <c r="T393" s="33"/>
      <c r="U393" s="33"/>
      <c r="V393" s="33"/>
      <c r="W393" s="33"/>
      <c r="X393" s="33"/>
      <c r="Y393" s="33"/>
      <c r="Z393" s="33"/>
      <c r="AA393" s="33"/>
      <c r="AB393" s="33"/>
      <c r="AC393" s="33"/>
      <c r="AD393" s="33"/>
      <c r="AE393" s="33"/>
      <c r="AF393" s="33"/>
      <c r="AG393" s="33"/>
    </row>
    <row r="394" ht="26.25" customHeight="1"/>
    <row r="395" ht="22.5" customHeight="1">
      <c r="A395" s="27" t="s">
        <v>732</v>
      </c>
      <c r="B395" s="27" t="s">
        <v>1854</v>
      </c>
      <c r="C395" s="28" t="s">
        <v>1746</v>
      </c>
      <c r="D395" s="7"/>
      <c r="E395" s="7"/>
      <c r="F395" s="7"/>
      <c r="G395" s="7"/>
      <c r="H395" s="7"/>
      <c r="I395" s="7"/>
      <c r="J395" s="7"/>
      <c r="K395" s="7"/>
      <c r="L395" s="7"/>
      <c r="M395" s="7"/>
      <c r="N395" s="7"/>
      <c r="O395" s="7"/>
      <c r="P395" s="7"/>
      <c r="Q395" s="7"/>
      <c r="R395" s="8"/>
      <c r="T395" s="43" t="s">
        <v>843</v>
      </c>
      <c r="U395" s="24"/>
      <c r="V395" s="24"/>
      <c r="W395" s="24"/>
      <c r="X395" s="24"/>
      <c r="Y395" s="24"/>
      <c r="Z395" s="24"/>
      <c r="AA395" s="24"/>
      <c r="AB395" s="24"/>
      <c r="AC395" s="24"/>
      <c r="AD395" s="24"/>
      <c r="AE395" s="24"/>
      <c r="AF395" s="24"/>
      <c r="AG395" s="24"/>
    </row>
    <row r="396" ht="21.75" customHeight="1">
      <c r="A396" s="30"/>
      <c r="B396" s="30"/>
      <c r="C396" s="40" t="s">
        <v>1717</v>
      </c>
      <c r="D396" s="41" t="s">
        <v>343</v>
      </c>
      <c r="E396" s="7"/>
      <c r="F396" s="7"/>
      <c r="G396" s="7"/>
      <c r="H396" s="8"/>
      <c r="I396" s="41" t="s">
        <v>344</v>
      </c>
      <c r="J396" s="7"/>
      <c r="K396" s="7"/>
      <c r="L396" s="7"/>
      <c r="M396" s="8"/>
      <c r="N396" s="41" t="s">
        <v>345</v>
      </c>
      <c r="O396" s="7"/>
      <c r="P396" s="7"/>
      <c r="Q396" s="7"/>
      <c r="R396" s="8"/>
      <c r="T396" s="33"/>
      <c r="U396" s="33"/>
      <c r="V396" s="33"/>
      <c r="W396" s="33"/>
      <c r="X396" s="33"/>
      <c r="Y396" s="33"/>
      <c r="Z396" s="33"/>
      <c r="AA396" s="33"/>
      <c r="AB396" s="33"/>
      <c r="AC396" s="33"/>
      <c r="AD396" s="33"/>
      <c r="AE396" s="33"/>
      <c r="AF396" s="33"/>
      <c r="AG396" s="33"/>
    </row>
    <row r="397" ht="21.75" customHeight="1">
      <c r="A397" s="30"/>
      <c r="B397" s="30"/>
      <c r="C397" s="31" t="s">
        <v>45</v>
      </c>
      <c r="D397" s="32" t="s">
        <v>43</v>
      </c>
      <c r="E397" s="7"/>
      <c r="F397" s="8"/>
      <c r="G397" s="17" t="str">
        <f t="shared" ref="G397:G398" si="52">IF(D397="","限6字",IF(LENB(D397)/2&lt;=6,"OK","超過"))</f>
        <v>限6字</v>
      </c>
      <c r="H397" s="31" t="s">
        <v>45</v>
      </c>
      <c r="I397" s="32" t="s">
        <v>43</v>
      </c>
      <c r="J397" s="7"/>
      <c r="K397" s="8"/>
      <c r="L397" s="17" t="str">
        <f t="shared" ref="L397:L398" si="53">IF(I397="","限6字",IF(LENB(I397)/2&lt;=6,"OK","超過"))</f>
        <v>限6字</v>
      </c>
      <c r="M397" s="31" t="s">
        <v>45</v>
      </c>
      <c r="N397" s="32" t="s">
        <v>43</v>
      </c>
      <c r="O397" s="7"/>
      <c r="P397" s="7"/>
      <c r="Q397" s="8"/>
      <c r="R397" s="17" t="str">
        <f t="shared" ref="R397:R398" si="54">IF(N397="","限6字",IF(LENB(N397)/2&lt;=6,"OK","超過"))</f>
        <v>限6字</v>
      </c>
      <c r="T397" s="33"/>
      <c r="U397" s="33"/>
      <c r="V397" s="33"/>
      <c r="W397" s="33"/>
      <c r="X397" s="33"/>
      <c r="Y397" s="33"/>
      <c r="Z397" s="33"/>
      <c r="AA397" s="33"/>
      <c r="AB397" s="33"/>
      <c r="AC397" s="33"/>
      <c r="AD397" s="33"/>
      <c r="AE397" s="33"/>
      <c r="AF397" s="33"/>
      <c r="AG397" s="33"/>
    </row>
    <row r="398" ht="21.75" customHeight="1">
      <c r="A398" s="30"/>
      <c r="B398" s="30"/>
      <c r="C398" s="31" t="s">
        <v>45</v>
      </c>
      <c r="D398" s="32" t="s">
        <v>43</v>
      </c>
      <c r="E398" s="7"/>
      <c r="F398" s="8"/>
      <c r="G398" s="17" t="str">
        <f t="shared" si="52"/>
        <v>限6字</v>
      </c>
      <c r="H398" s="31" t="s">
        <v>45</v>
      </c>
      <c r="I398" s="32" t="s">
        <v>43</v>
      </c>
      <c r="J398" s="7"/>
      <c r="K398" s="8"/>
      <c r="L398" s="17" t="str">
        <f t="shared" si="53"/>
        <v>限6字</v>
      </c>
      <c r="M398" s="31" t="s">
        <v>45</v>
      </c>
      <c r="N398" s="32" t="s">
        <v>43</v>
      </c>
      <c r="O398" s="7"/>
      <c r="P398" s="7"/>
      <c r="Q398" s="8"/>
      <c r="R398" s="17" t="str">
        <f t="shared" si="54"/>
        <v>限6字</v>
      </c>
      <c r="T398" s="33"/>
      <c r="U398" s="33"/>
      <c r="V398" s="33"/>
      <c r="W398" s="33"/>
      <c r="X398" s="33"/>
      <c r="Y398" s="33"/>
      <c r="Z398" s="33"/>
      <c r="AA398" s="33"/>
      <c r="AB398" s="33"/>
      <c r="AC398" s="33"/>
      <c r="AD398" s="33"/>
      <c r="AE398" s="33"/>
      <c r="AF398" s="33"/>
      <c r="AG398" s="33"/>
    </row>
    <row r="399">
      <c r="A399" s="30"/>
      <c r="B399" s="30"/>
      <c r="C399" s="31" t="s">
        <v>1274</v>
      </c>
      <c r="D399" s="49" t="s">
        <v>43</v>
      </c>
      <c r="E399" s="7"/>
      <c r="F399" s="8"/>
      <c r="G399" s="17" t="str">
        <f t="shared" ref="G399:G400" si="55">IF(D399="","限4字",IF(LENB(D399)/2&lt;=4,"OK","超過"))</f>
        <v>限4字</v>
      </c>
      <c r="H399" s="31" t="s">
        <v>1274</v>
      </c>
      <c r="I399" s="49" t="s">
        <v>43</v>
      </c>
      <c r="J399" s="7"/>
      <c r="K399" s="8"/>
      <c r="L399" s="17" t="str">
        <f t="shared" ref="L399:L400" si="56">IF(I399="","限4字",IF(LENB(I399)/2&lt;=4,"OK","超過"))</f>
        <v>限4字</v>
      </c>
      <c r="M399" s="34" t="s">
        <v>1855</v>
      </c>
      <c r="N399" s="6" t="s">
        <v>43</v>
      </c>
      <c r="O399" s="7"/>
      <c r="P399" s="7"/>
      <c r="Q399" s="8"/>
      <c r="R399" s="17" t="str">
        <f>IF(N399="","待填",IF(ISNUMBER(SEARCH(".",N399)),"OK","記得加副檔名"))</f>
        <v>待填</v>
      </c>
      <c r="T399" s="33"/>
      <c r="U399" s="33"/>
      <c r="V399" s="33"/>
      <c r="W399" s="33"/>
      <c r="X399" s="33"/>
      <c r="Y399" s="33"/>
      <c r="Z399" s="33"/>
      <c r="AA399" s="33"/>
      <c r="AB399" s="33"/>
      <c r="AC399" s="33"/>
      <c r="AD399" s="33"/>
      <c r="AE399" s="33"/>
      <c r="AF399" s="33"/>
      <c r="AG399" s="33"/>
    </row>
    <row r="400" ht="21.75" customHeight="1">
      <c r="A400" s="30"/>
      <c r="B400" s="30"/>
      <c r="C400" s="31" t="s">
        <v>1274</v>
      </c>
      <c r="D400" s="49" t="s">
        <v>43</v>
      </c>
      <c r="E400" s="7"/>
      <c r="F400" s="8"/>
      <c r="G400" s="17" t="str">
        <f t="shared" si="55"/>
        <v>限4字</v>
      </c>
      <c r="H400" s="31" t="s">
        <v>1274</v>
      </c>
      <c r="I400" s="49" t="s">
        <v>43</v>
      </c>
      <c r="J400" s="7"/>
      <c r="K400" s="8"/>
      <c r="L400" s="17" t="str">
        <f t="shared" si="56"/>
        <v>限4字</v>
      </c>
      <c r="M400" s="50"/>
      <c r="N400" s="7"/>
      <c r="O400" s="7"/>
      <c r="P400" s="7"/>
      <c r="Q400" s="7"/>
      <c r="R400" s="8"/>
      <c r="T400" s="33"/>
      <c r="U400" s="33"/>
      <c r="V400" s="33"/>
      <c r="W400" s="33"/>
      <c r="X400" s="33"/>
      <c r="Y400" s="33"/>
      <c r="Z400" s="33"/>
      <c r="AA400" s="33"/>
      <c r="AB400" s="33"/>
      <c r="AC400" s="33"/>
      <c r="AD400" s="33"/>
      <c r="AE400" s="33"/>
      <c r="AF400" s="33"/>
      <c r="AG400" s="33"/>
    </row>
    <row r="401" ht="21.75" customHeight="1">
      <c r="A401" s="35"/>
      <c r="B401" s="35"/>
      <c r="C401" s="34" t="s">
        <v>1752</v>
      </c>
      <c r="D401" s="32" t="s">
        <v>43</v>
      </c>
      <c r="E401" s="7"/>
      <c r="F401" s="8"/>
      <c r="G401" s="17" t="str">
        <f>IF(E401="","限3字",IF(LENB(E401)/2&lt;=3,"OK","超過"))</f>
        <v>限3字</v>
      </c>
      <c r="H401" s="34" t="s">
        <v>1752</v>
      </c>
      <c r="I401" s="32" t="s">
        <v>43</v>
      </c>
      <c r="J401" s="7"/>
      <c r="K401" s="8"/>
      <c r="L401" s="17" t="str">
        <f>IF(J401="","限3字",IF(LENB(J401)/2&lt;=3,"OK","超過"))</f>
        <v>限3字</v>
      </c>
      <c r="M401" s="34" t="s">
        <v>1752</v>
      </c>
      <c r="N401" s="32" t="s">
        <v>43</v>
      </c>
      <c r="O401" s="7"/>
      <c r="P401" s="8"/>
      <c r="Q401" s="17" t="str">
        <f>IF(O401="","限3字",IF(LENB(O401)/2&lt;=3,"OK","超過"))</f>
        <v>限3字</v>
      </c>
      <c r="R401" s="17" t="str">
        <f>IF(N401="","待填","OK")</f>
        <v>待填</v>
      </c>
      <c r="T401" s="33"/>
      <c r="U401" s="33"/>
      <c r="V401" s="33"/>
      <c r="W401" s="33"/>
      <c r="X401" s="33"/>
      <c r="Y401" s="33"/>
      <c r="Z401" s="33"/>
      <c r="AA401" s="33"/>
      <c r="AB401" s="33"/>
      <c r="AC401" s="33"/>
      <c r="AD401" s="33"/>
      <c r="AE401" s="33"/>
      <c r="AF401" s="33"/>
      <c r="AG401" s="33"/>
    </row>
    <row r="402" ht="18.0" customHeight="1"/>
    <row r="403" ht="22.5" customHeight="1">
      <c r="A403" s="27" t="s">
        <v>732</v>
      </c>
      <c r="B403" s="27" t="s">
        <v>1856</v>
      </c>
      <c r="C403" s="28" t="s">
        <v>1746</v>
      </c>
      <c r="D403" s="7"/>
      <c r="E403" s="7"/>
      <c r="F403" s="7"/>
      <c r="G403" s="7"/>
      <c r="H403" s="7"/>
      <c r="I403" s="7"/>
      <c r="J403" s="7"/>
      <c r="K403" s="7"/>
      <c r="L403" s="7"/>
      <c r="M403" s="7"/>
      <c r="N403" s="7"/>
      <c r="O403" s="7"/>
      <c r="P403" s="7"/>
      <c r="Q403" s="7"/>
      <c r="R403" s="8"/>
      <c r="T403" s="43" t="s">
        <v>852</v>
      </c>
      <c r="U403" s="24"/>
      <c r="V403" s="24"/>
      <c r="W403" s="24"/>
      <c r="X403" s="24"/>
      <c r="Y403" s="24"/>
      <c r="Z403" s="24"/>
      <c r="AA403" s="24"/>
      <c r="AB403" s="24"/>
      <c r="AC403" s="24"/>
      <c r="AD403" s="24"/>
      <c r="AE403" s="24"/>
      <c r="AF403" s="24"/>
      <c r="AG403" s="24"/>
    </row>
    <row r="404" ht="21.75" customHeight="1">
      <c r="A404" s="30"/>
      <c r="B404" s="30"/>
      <c r="C404" s="40" t="s">
        <v>1717</v>
      </c>
      <c r="D404" s="41" t="s">
        <v>343</v>
      </c>
      <c r="E404" s="7"/>
      <c r="F404" s="7"/>
      <c r="G404" s="7"/>
      <c r="H404" s="8"/>
      <c r="I404" s="41" t="s">
        <v>344</v>
      </c>
      <c r="J404" s="7"/>
      <c r="K404" s="7"/>
      <c r="L404" s="7"/>
      <c r="M404" s="8"/>
      <c r="N404" s="41" t="s">
        <v>345</v>
      </c>
      <c r="O404" s="7"/>
      <c r="P404" s="7"/>
      <c r="Q404" s="7"/>
      <c r="R404" s="8"/>
      <c r="T404" s="33"/>
      <c r="U404" s="33"/>
      <c r="V404" s="33"/>
      <c r="W404" s="33"/>
      <c r="X404" s="33"/>
      <c r="Y404" s="33"/>
      <c r="Z404" s="33"/>
      <c r="AA404" s="33"/>
      <c r="AB404" s="33"/>
      <c r="AC404" s="33"/>
      <c r="AD404" s="33"/>
      <c r="AE404" s="33"/>
      <c r="AF404" s="33"/>
      <c r="AG404" s="33"/>
    </row>
    <row r="405" ht="21.75" customHeight="1">
      <c r="A405" s="30"/>
      <c r="B405" s="30"/>
      <c r="C405" s="34" t="s">
        <v>1857</v>
      </c>
      <c r="D405" s="6" t="s">
        <v>43</v>
      </c>
      <c r="E405" s="7"/>
      <c r="F405" s="8"/>
      <c r="G405" s="17" t="str">
        <f>IF(D405="","待填",IF(ISNUMBER(SEARCH(".",D405)),"OK","記得加副檔名"))</f>
        <v>待填</v>
      </c>
      <c r="H405" s="31" t="s">
        <v>45</v>
      </c>
      <c r="I405" s="32" t="s">
        <v>43</v>
      </c>
      <c r="J405" s="7"/>
      <c r="K405" s="8"/>
      <c r="L405" s="17" t="str">
        <f t="shared" ref="L405:L406" si="57">IF(I405="","限6字",IF(LENB(I405)/2&lt;=6,"OK","超過"))</f>
        <v>限6字</v>
      </c>
      <c r="M405" s="31" t="s">
        <v>45</v>
      </c>
      <c r="N405" s="32" t="s">
        <v>43</v>
      </c>
      <c r="O405" s="7"/>
      <c r="P405" s="7"/>
      <c r="Q405" s="8"/>
      <c r="R405" s="17" t="str">
        <f t="shared" ref="R405:R406" si="58">IF(N405="","限6字",IF(LENB(N405)/2&lt;=6,"OK","超過"))</f>
        <v>限6字</v>
      </c>
      <c r="T405" s="33"/>
      <c r="U405" s="33"/>
      <c r="V405" s="33"/>
      <c r="W405" s="33"/>
      <c r="X405" s="33"/>
      <c r="Y405" s="33"/>
      <c r="Z405" s="33"/>
      <c r="AA405" s="33"/>
      <c r="AB405" s="33"/>
      <c r="AC405" s="33"/>
      <c r="AD405" s="33"/>
      <c r="AE405" s="33"/>
      <c r="AF405" s="33"/>
      <c r="AG405" s="33"/>
    </row>
    <row r="406" ht="21.75" customHeight="1">
      <c r="A406" s="30"/>
      <c r="B406" s="30"/>
      <c r="C406" s="36"/>
      <c r="D406" s="36"/>
      <c r="E406" s="36"/>
      <c r="F406" s="36"/>
      <c r="G406" s="36"/>
      <c r="H406" s="31" t="s">
        <v>45</v>
      </c>
      <c r="I406" s="32" t="s">
        <v>43</v>
      </c>
      <c r="J406" s="7"/>
      <c r="K406" s="8"/>
      <c r="L406" s="17" t="str">
        <f t="shared" si="57"/>
        <v>限6字</v>
      </c>
      <c r="M406" s="31" t="s">
        <v>45</v>
      </c>
      <c r="N406" s="32" t="s">
        <v>43</v>
      </c>
      <c r="O406" s="7"/>
      <c r="P406" s="7"/>
      <c r="Q406" s="8"/>
      <c r="R406" s="17" t="str">
        <f t="shared" si="58"/>
        <v>限6字</v>
      </c>
      <c r="T406" s="33"/>
      <c r="U406" s="33"/>
      <c r="V406" s="33"/>
      <c r="W406" s="33"/>
      <c r="X406" s="33"/>
      <c r="Y406" s="33"/>
      <c r="Z406" s="33"/>
      <c r="AA406" s="33"/>
      <c r="AB406" s="33"/>
      <c r="AC406" s="33"/>
      <c r="AD406" s="33"/>
      <c r="AE406" s="33"/>
      <c r="AF406" s="33"/>
      <c r="AG406" s="33"/>
    </row>
    <row r="407" ht="21.75" customHeight="1">
      <c r="A407" s="30"/>
      <c r="B407" s="30"/>
      <c r="C407" s="36"/>
      <c r="D407" s="36"/>
      <c r="E407" s="36"/>
      <c r="F407" s="36"/>
      <c r="G407" s="36"/>
      <c r="H407" s="31" t="s">
        <v>1274</v>
      </c>
      <c r="I407" s="49" t="s">
        <v>43</v>
      </c>
      <c r="J407" s="7"/>
      <c r="K407" s="8"/>
      <c r="L407" s="17" t="str">
        <f t="shared" ref="L407:L408" si="59">IF(I407="","限4字",IF(LENB(I407)/2&lt;=4,"OK","超過"))</f>
        <v>限4字</v>
      </c>
      <c r="M407" s="31" t="s">
        <v>1274</v>
      </c>
      <c r="N407" s="49" t="s">
        <v>43</v>
      </c>
      <c r="O407" s="7"/>
      <c r="P407" s="7"/>
      <c r="Q407" s="8"/>
      <c r="R407" s="17" t="str">
        <f t="shared" ref="R407:R408" si="60">IF(N407="","限4字",IF(LENB(N407)/2&lt;=4,"OK","超過"))</f>
        <v>限4字</v>
      </c>
      <c r="T407" s="33"/>
      <c r="U407" s="33"/>
      <c r="V407" s="33"/>
      <c r="W407" s="33"/>
      <c r="X407" s="33"/>
      <c r="Y407" s="33"/>
      <c r="Z407" s="33"/>
      <c r="AA407" s="33"/>
      <c r="AB407" s="33"/>
      <c r="AC407" s="33"/>
      <c r="AD407" s="33"/>
      <c r="AE407" s="33"/>
      <c r="AF407" s="33"/>
      <c r="AG407" s="33"/>
    </row>
    <row r="408" ht="21.75" customHeight="1">
      <c r="A408" s="30"/>
      <c r="B408" s="30"/>
      <c r="C408" s="36"/>
      <c r="D408" s="36"/>
      <c r="E408" s="36"/>
      <c r="F408" s="36"/>
      <c r="G408" s="36"/>
      <c r="H408" s="31" t="s">
        <v>1274</v>
      </c>
      <c r="I408" s="49" t="s">
        <v>43</v>
      </c>
      <c r="J408" s="7"/>
      <c r="K408" s="8"/>
      <c r="L408" s="17" t="str">
        <f t="shared" si="59"/>
        <v>限4字</v>
      </c>
      <c r="M408" s="31" t="s">
        <v>1274</v>
      </c>
      <c r="N408" s="49" t="s">
        <v>43</v>
      </c>
      <c r="O408" s="7"/>
      <c r="P408" s="7"/>
      <c r="Q408" s="8"/>
      <c r="R408" s="17" t="str">
        <f t="shared" si="60"/>
        <v>限4字</v>
      </c>
      <c r="T408" s="33"/>
      <c r="U408" s="33"/>
      <c r="V408" s="33"/>
      <c r="W408" s="33"/>
      <c r="X408" s="33"/>
      <c r="Y408" s="33"/>
      <c r="Z408" s="33"/>
      <c r="AA408" s="33"/>
      <c r="AB408" s="33"/>
      <c r="AC408" s="33"/>
      <c r="AD408" s="33"/>
      <c r="AE408" s="33"/>
      <c r="AF408" s="33"/>
      <c r="AG408" s="33"/>
    </row>
    <row r="409">
      <c r="A409" s="30"/>
      <c r="B409" s="30"/>
      <c r="C409" s="36"/>
      <c r="D409" s="36"/>
      <c r="E409" s="36"/>
      <c r="F409" s="36"/>
      <c r="G409" s="36"/>
      <c r="H409" s="36"/>
      <c r="I409" s="36"/>
      <c r="J409" s="36"/>
      <c r="K409" s="36"/>
      <c r="L409" s="36"/>
      <c r="M409" s="34" t="s">
        <v>1858</v>
      </c>
      <c r="N409" s="32" t="s">
        <v>43</v>
      </c>
      <c r="O409" s="7"/>
      <c r="P409" s="7"/>
      <c r="Q409" s="8"/>
      <c r="R409" s="17" t="str">
        <f>IF(N409="","待填","OK")</f>
        <v>待填</v>
      </c>
      <c r="T409" s="33"/>
      <c r="U409" s="33"/>
      <c r="V409" s="33"/>
      <c r="W409" s="33"/>
      <c r="X409" s="33"/>
      <c r="Y409" s="33"/>
      <c r="Z409" s="33"/>
      <c r="AA409" s="33"/>
      <c r="AB409" s="33"/>
      <c r="AC409" s="33"/>
      <c r="AD409" s="33"/>
      <c r="AE409" s="33"/>
      <c r="AF409" s="33"/>
      <c r="AG409" s="33"/>
    </row>
    <row r="410" ht="21.75" customHeight="1">
      <c r="A410" s="35"/>
      <c r="B410" s="35"/>
      <c r="C410" s="34" t="s">
        <v>1752</v>
      </c>
      <c r="D410" s="32" t="s">
        <v>43</v>
      </c>
      <c r="E410" s="7"/>
      <c r="F410" s="7"/>
      <c r="G410" s="7"/>
      <c r="H410" s="7"/>
      <c r="I410" s="7"/>
      <c r="J410" s="7"/>
      <c r="K410" s="7"/>
      <c r="L410" s="7"/>
      <c r="M410" s="7"/>
      <c r="N410" s="7"/>
      <c r="O410" s="7"/>
      <c r="P410" s="7"/>
      <c r="Q410" s="8"/>
      <c r="R410" s="17" t="str">
        <f>IF(P410="","限3字",IF(LENB(P410)/2&lt;=3,"OK","超過"))</f>
        <v>限3字</v>
      </c>
      <c r="T410" s="33"/>
      <c r="U410" s="33"/>
      <c r="V410" s="33"/>
      <c r="W410" s="33"/>
      <c r="X410" s="33"/>
      <c r="Y410" s="33"/>
      <c r="Z410" s="33"/>
      <c r="AA410" s="33"/>
      <c r="AB410" s="33"/>
      <c r="AC410" s="33"/>
      <c r="AD410" s="33"/>
      <c r="AE410" s="33"/>
      <c r="AF410" s="33"/>
      <c r="AG410" s="33"/>
    </row>
    <row r="411" ht="13.5" customHeight="1"/>
    <row r="412" ht="22.5" customHeight="1">
      <c r="A412" s="27" t="s">
        <v>732</v>
      </c>
      <c r="B412" s="27" t="s">
        <v>1859</v>
      </c>
      <c r="C412" s="28" t="s">
        <v>345</v>
      </c>
      <c r="D412" s="7"/>
      <c r="E412" s="7"/>
      <c r="F412" s="7"/>
      <c r="G412" s="7"/>
      <c r="H412" s="7"/>
      <c r="I412" s="7"/>
      <c r="J412" s="7"/>
      <c r="K412" s="7"/>
      <c r="L412" s="8"/>
      <c r="M412" s="42"/>
      <c r="N412" s="42"/>
      <c r="O412" s="42"/>
      <c r="P412" s="42"/>
      <c r="Q412" s="42"/>
      <c r="R412" s="42"/>
      <c r="T412" s="43" t="s">
        <v>860</v>
      </c>
      <c r="U412" s="24"/>
      <c r="V412" s="24"/>
      <c r="W412" s="24"/>
      <c r="X412" s="24"/>
      <c r="Y412" s="24"/>
      <c r="Z412" s="24"/>
      <c r="AA412" s="24"/>
      <c r="AB412" s="24"/>
      <c r="AC412" s="24"/>
      <c r="AD412" s="24"/>
      <c r="AE412" s="24"/>
      <c r="AF412" s="24"/>
      <c r="AG412" s="24"/>
    </row>
    <row r="413" ht="21.75" customHeight="1">
      <c r="A413" s="30"/>
      <c r="B413" s="30"/>
      <c r="C413" s="34" t="s">
        <v>1860</v>
      </c>
      <c r="D413" s="6" t="s">
        <v>43</v>
      </c>
      <c r="E413" s="7"/>
      <c r="F413" s="8"/>
      <c r="G413" s="17" t="str">
        <f>IF(D413="","待填",IF(ISNUMBER(SEARCH(".",D413)),"OK","記得加副檔名"))</f>
        <v>待填</v>
      </c>
      <c r="H413" s="34" t="s">
        <v>1861</v>
      </c>
      <c r="I413" s="6" t="s">
        <v>43</v>
      </c>
      <c r="J413" s="7"/>
      <c r="K413" s="8"/>
      <c r="L413" s="17" t="str">
        <f>IF(I413="","待填",IF(ISNUMBER(SEARCH(".",I413)),"OK","記得加副檔名"))</f>
        <v>待填</v>
      </c>
      <c r="T413" s="33"/>
      <c r="U413" s="33"/>
      <c r="V413" s="33"/>
      <c r="W413" s="33"/>
      <c r="X413" s="33"/>
      <c r="Y413" s="33"/>
      <c r="Z413" s="33"/>
      <c r="AA413" s="33"/>
      <c r="AB413" s="33"/>
      <c r="AC413" s="33"/>
      <c r="AD413" s="33"/>
      <c r="AE413" s="33"/>
      <c r="AF413" s="33"/>
      <c r="AG413" s="33"/>
    </row>
    <row r="414" ht="21.75" customHeight="1">
      <c r="A414" s="30"/>
      <c r="B414" s="30"/>
      <c r="C414" s="31" t="s">
        <v>77</v>
      </c>
      <c r="D414" s="32" t="s">
        <v>43</v>
      </c>
      <c r="E414" s="7"/>
      <c r="F414" s="8"/>
      <c r="G414" s="17" t="str">
        <f>IF(D414="","限9字",IF(LENB(D414)/2&lt;=9,"OK","超過"))</f>
        <v>限9字</v>
      </c>
      <c r="H414" s="31" t="s">
        <v>77</v>
      </c>
      <c r="I414" s="32" t="s">
        <v>43</v>
      </c>
      <c r="J414" s="7"/>
      <c r="K414" s="8"/>
      <c r="L414" s="17" t="str">
        <f>IF(I414="","限9字",IF(LENB(I414)/2&lt;=9,"OK","超過"))</f>
        <v>限9字</v>
      </c>
      <c r="T414" s="33"/>
      <c r="U414" s="33"/>
      <c r="V414" s="33"/>
      <c r="W414" s="33"/>
      <c r="X414" s="33"/>
      <c r="Y414" s="33"/>
      <c r="Z414" s="33"/>
      <c r="AA414" s="33"/>
      <c r="AB414" s="33"/>
      <c r="AC414" s="33"/>
      <c r="AD414" s="33"/>
      <c r="AE414" s="33"/>
      <c r="AF414" s="33"/>
      <c r="AG414" s="33"/>
    </row>
    <row r="415" ht="24.75" customHeight="1">
      <c r="A415" s="35"/>
      <c r="B415" s="35"/>
      <c r="C415" s="34" t="s">
        <v>1752</v>
      </c>
      <c r="D415" s="32" t="s">
        <v>43</v>
      </c>
      <c r="E415" s="7"/>
      <c r="F415" s="8"/>
      <c r="G415" s="17" t="str">
        <f>IF(E415="","限3字",IF(LENB(E415)/2&lt;=3,"OK","超過"))</f>
        <v>限3字</v>
      </c>
      <c r="H415" s="34" t="s">
        <v>1752</v>
      </c>
      <c r="I415" s="32" t="s">
        <v>43</v>
      </c>
      <c r="J415" s="7"/>
      <c r="K415" s="8"/>
      <c r="L415" s="17" t="str">
        <f>IF(J415="","限3字",IF(LENB(J415)/2&lt;=3,"OK","超過"))</f>
        <v>限3字</v>
      </c>
      <c r="T415" s="33"/>
      <c r="U415" s="33"/>
      <c r="V415" s="33"/>
      <c r="W415" s="33"/>
      <c r="X415" s="33"/>
      <c r="Y415" s="33"/>
      <c r="Z415" s="33"/>
      <c r="AA415" s="33"/>
      <c r="AB415" s="33"/>
      <c r="AC415" s="33"/>
      <c r="AD415" s="33"/>
      <c r="AE415" s="33"/>
      <c r="AF415" s="33"/>
      <c r="AG415" s="33"/>
    </row>
    <row r="416" ht="48.75" customHeight="1"/>
    <row r="417" ht="22.5" customHeight="1">
      <c r="A417" s="27" t="s">
        <v>732</v>
      </c>
      <c r="B417" s="27" t="s">
        <v>1862</v>
      </c>
      <c r="C417" s="28" t="s">
        <v>345</v>
      </c>
      <c r="D417" s="7"/>
      <c r="E417" s="7"/>
      <c r="F417" s="7"/>
      <c r="G417" s="7"/>
      <c r="H417" s="7"/>
      <c r="I417" s="7"/>
      <c r="J417" s="7"/>
      <c r="K417" s="7"/>
      <c r="L417" s="8"/>
      <c r="M417" s="42"/>
      <c r="N417" s="42"/>
      <c r="O417" s="42"/>
      <c r="P417" s="42"/>
      <c r="Q417" s="42"/>
      <c r="R417" s="42"/>
      <c r="T417" s="43" t="s">
        <v>866</v>
      </c>
      <c r="U417" s="24"/>
      <c r="V417" s="24"/>
      <c r="W417" s="24"/>
      <c r="X417" s="24"/>
      <c r="Y417" s="24"/>
      <c r="Z417" s="24"/>
      <c r="AA417" s="24"/>
      <c r="AB417" s="24"/>
      <c r="AC417" s="24"/>
      <c r="AD417" s="24"/>
      <c r="AE417" s="24"/>
      <c r="AF417" s="24"/>
      <c r="AG417" s="24"/>
    </row>
    <row r="418" ht="21.75" customHeight="1">
      <c r="A418" s="30"/>
      <c r="B418" s="30"/>
      <c r="C418" s="34" t="s">
        <v>1863</v>
      </c>
      <c r="D418" s="6" t="s">
        <v>43</v>
      </c>
      <c r="E418" s="7"/>
      <c r="F418" s="8"/>
      <c r="G418" s="17" t="str">
        <f>IF(D418="","待填",IF(ISNUMBER(SEARCH(".",D418)),"OK","記得加副檔名"))</f>
        <v>待填</v>
      </c>
      <c r="H418" s="34" t="s">
        <v>1864</v>
      </c>
      <c r="I418" s="6" t="s">
        <v>43</v>
      </c>
      <c r="J418" s="7"/>
      <c r="K418" s="8"/>
      <c r="L418" s="17" t="str">
        <f>IF(I418="","待填",IF(ISNUMBER(SEARCH(".",I418)),"OK","記得加副檔名"))</f>
        <v>待填</v>
      </c>
      <c r="T418" s="33"/>
      <c r="U418" s="33"/>
      <c r="V418" s="33"/>
      <c r="W418" s="33"/>
      <c r="X418" s="33"/>
      <c r="Y418" s="33"/>
      <c r="Z418" s="33"/>
      <c r="AA418" s="33"/>
      <c r="AB418" s="33"/>
      <c r="AC418" s="33"/>
      <c r="AD418" s="33"/>
      <c r="AE418" s="33"/>
      <c r="AF418" s="33"/>
      <c r="AG418" s="33"/>
    </row>
    <row r="419" ht="21.75" customHeight="1">
      <c r="A419" s="30"/>
      <c r="B419" s="30"/>
      <c r="C419" s="34" t="s">
        <v>1865</v>
      </c>
      <c r="D419" s="51" t="s">
        <v>1866</v>
      </c>
      <c r="E419" s="7"/>
      <c r="F419" s="7"/>
      <c r="G419" s="8"/>
      <c r="H419" s="34" t="s">
        <v>1867</v>
      </c>
      <c r="I419" s="51" t="s">
        <v>1866</v>
      </c>
      <c r="J419" s="7"/>
      <c r="K419" s="7"/>
      <c r="L419" s="8"/>
      <c r="T419" s="33"/>
      <c r="U419" s="33"/>
      <c r="V419" s="33"/>
      <c r="W419" s="33"/>
      <c r="X419" s="33"/>
      <c r="Y419" s="33"/>
      <c r="Z419" s="33"/>
      <c r="AA419" s="33"/>
      <c r="AB419" s="33"/>
      <c r="AC419" s="33"/>
      <c r="AD419" s="33"/>
      <c r="AE419" s="33"/>
      <c r="AF419" s="33"/>
      <c r="AG419" s="33"/>
    </row>
    <row r="420" ht="21.75" customHeight="1">
      <c r="A420" s="30"/>
      <c r="B420" s="30"/>
      <c r="C420" s="34" t="s">
        <v>1868</v>
      </c>
      <c r="D420" s="52" t="s">
        <v>1869</v>
      </c>
      <c r="E420" s="7"/>
      <c r="F420" s="7"/>
      <c r="G420" s="8"/>
      <c r="H420" s="34" t="s">
        <v>1870</v>
      </c>
      <c r="I420" s="52" t="s">
        <v>1869</v>
      </c>
      <c r="J420" s="7"/>
      <c r="K420" s="7"/>
      <c r="L420" s="8"/>
      <c r="T420" s="33"/>
      <c r="U420" s="33"/>
      <c r="V420" s="33"/>
      <c r="W420" s="33"/>
      <c r="X420" s="33"/>
      <c r="Y420" s="33"/>
      <c r="Z420" s="33"/>
      <c r="AA420" s="33"/>
      <c r="AB420" s="33"/>
      <c r="AC420" s="33"/>
      <c r="AD420" s="33"/>
      <c r="AE420" s="33"/>
      <c r="AF420" s="33"/>
      <c r="AG420" s="33"/>
    </row>
    <row r="421" ht="21.75" customHeight="1">
      <c r="A421" s="30"/>
      <c r="B421" s="30"/>
      <c r="C421" s="34" t="s">
        <v>1871</v>
      </c>
      <c r="D421" s="53" t="s">
        <v>1872</v>
      </c>
      <c r="E421" s="7"/>
      <c r="F421" s="7"/>
      <c r="G421" s="8"/>
      <c r="H421" s="34" t="s">
        <v>1873</v>
      </c>
      <c r="I421" s="53" t="s">
        <v>1872</v>
      </c>
      <c r="J421" s="7"/>
      <c r="K421" s="7"/>
      <c r="L421" s="8"/>
      <c r="T421" s="33"/>
      <c r="U421" s="33"/>
      <c r="V421" s="33"/>
      <c r="W421" s="33"/>
      <c r="X421" s="33"/>
      <c r="Y421" s="33"/>
      <c r="Z421" s="33"/>
      <c r="AA421" s="33"/>
      <c r="AB421" s="33"/>
      <c r="AC421" s="33"/>
      <c r="AD421" s="33"/>
      <c r="AE421" s="33"/>
      <c r="AF421" s="33"/>
      <c r="AG421" s="33"/>
    </row>
    <row r="422" ht="21.75" customHeight="1">
      <c r="A422" s="30"/>
      <c r="B422" s="30"/>
      <c r="C422" s="34" t="s">
        <v>1874</v>
      </c>
      <c r="D422" s="51" t="s">
        <v>1866</v>
      </c>
      <c r="E422" s="7"/>
      <c r="F422" s="7"/>
      <c r="G422" s="8"/>
      <c r="H422" s="34" t="s">
        <v>1875</v>
      </c>
      <c r="I422" s="51" t="s">
        <v>1866</v>
      </c>
      <c r="J422" s="7"/>
      <c r="K422" s="7"/>
      <c r="L422" s="8"/>
      <c r="T422" s="33"/>
      <c r="U422" s="33"/>
      <c r="V422" s="33"/>
      <c r="W422" s="33"/>
      <c r="X422" s="33"/>
      <c r="Y422" s="33"/>
      <c r="Z422" s="33"/>
      <c r="AA422" s="33"/>
      <c r="AB422" s="33"/>
      <c r="AC422" s="33"/>
      <c r="AD422" s="33"/>
      <c r="AE422" s="33"/>
      <c r="AF422" s="33"/>
      <c r="AG422" s="33"/>
    </row>
    <row r="423" ht="21.75" customHeight="1">
      <c r="A423" s="35"/>
      <c r="B423" s="35"/>
      <c r="C423" s="34" t="s">
        <v>1752</v>
      </c>
      <c r="D423" s="32" t="s">
        <v>43</v>
      </c>
      <c r="E423" s="7"/>
      <c r="F423" s="8"/>
      <c r="G423" s="17" t="str">
        <f>IF(E423="","限3字",IF(LENB(E423)/2&lt;=3,"OK","超過"))</f>
        <v>限3字</v>
      </c>
      <c r="H423" s="34" t="s">
        <v>1752</v>
      </c>
      <c r="I423" s="32" t="s">
        <v>43</v>
      </c>
      <c r="J423" s="7"/>
      <c r="K423" s="8"/>
      <c r="L423" s="17" t="str">
        <f>IF(J423="","限3字",IF(LENB(J423)/2&lt;=3,"OK","超過"))</f>
        <v>限3字</v>
      </c>
      <c r="T423" s="33"/>
      <c r="U423" s="33"/>
      <c r="V423" s="33"/>
      <c r="W423" s="33"/>
      <c r="X423" s="33"/>
      <c r="Y423" s="33"/>
      <c r="Z423" s="33"/>
      <c r="AA423" s="33"/>
      <c r="AB423" s="33"/>
      <c r="AC423" s="33"/>
      <c r="AD423" s="33"/>
      <c r="AE423" s="33"/>
      <c r="AF423" s="33"/>
      <c r="AG423" s="33"/>
    </row>
    <row r="424" ht="21.0" customHeight="1"/>
    <row r="425" ht="22.5" customHeight="1">
      <c r="A425" s="27" t="s">
        <v>732</v>
      </c>
      <c r="B425" s="27" t="s">
        <v>1876</v>
      </c>
      <c r="C425" s="28" t="s">
        <v>1746</v>
      </c>
      <c r="D425" s="7"/>
      <c r="E425" s="7"/>
      <c r="F425" s="7"/>
      <c r="G425" s="7"/>
      <c r="H425" s="7"/>
      <c r="I425" s="7"/>
      <c r="J425" s="7"/>
      <c r="K425" s="7"/>
      <c r="L425" s="7"/>
      <c r="M425" s="7"/>
      <c r="N425" s="7"/>
      <c r="O425" s="7"/>
      <c r="P425" s="7"/>
      <c r="Q425" s="7"/>
      <c r="R425" s="8"/>
      <c r="T425" s="43" t="s">
        <v>872</v>
      </c>
      <c r="U425" s="24"/>
      <c r="V425" s="24"/>
      <c r="W425" s="24"/>
      <c r="X425" s="24"/>
      <c r="Y425" s="24"/>
      <c r="Z425" s="24"/>
      <c r="AA425" s="24"/>
      <c r="AB425" s="24"/>
      <c r="AC425" s="24"/>
      <c r="AD425" s="24"/>
      <c r="AE425" s="24"/>
      <c r="AF425" s="24"/>
      <c r="AG425" s="24"/>
    </row>
    <row r="426" ht="21.75" customHeight="1">
      <c r="A426" s="30"/>
      <c r="B426" s="30"/>
      <c r="C426" s="31" t="s">
        <v>1488</v>
      </c>
      <c r="D426" s="32" t="s">
        <v>43</v>
      </c>
      <c r="E426" s="7"/>
      <c r="F426" s="8"/>
      <c r="G426" s="17" t="str">
        <f t="shared" ref="G426:G430" si="61">IF(D426="","限4字",IF(LENB(D426)/2&lt;=4,"OK","超過"))</f>
        <v>限4字</v>
      </c>
      <c r="H426" s="31" t="s">
        <v>1492</v>
      </c>
      <c r="I426" s="32" t="s">
        <v>43</v>
      </c>
      <c r="J426" s="7"/>
      <c r="K426" s="8"/>
      <c r="L426" s="17" t="str">
        <f t="shared" ref="L426:L430" si="62">IF(I426="","限9字",IF(LENB(I426)/2&lt;=9,"OK","超過"))</f>
        <v>限9字</v>
      </c>
      <c r="M426" s="31" t="s">
        <v>1492</v>
      </c>
      <c r="N426" s="32" t="s">
        <v>43</v>
      </c>
      <c r="O426" s="7"/>
      <c r="P426" s="7"/>
      <c r="Q426" s="8"/>
      <c r="R426" s="17" t="str">
        <f t="shared" ref="R426:R430" si="63">IF(N426="","限9字",IF(LENB(N426)/2&lt;=9,"OK","超過"))</f>
        <v>限9字</v>
      </c>
      <c r="T426" s="33"/>
      <c r="U426" s="33"/>
      <c r="V426" s="33"/>
      <c r="W426" s="33"/>
      <c r="X426" s="33"/>
      <c r="Y426" s="33"/>
      <c r="Z426" s="33"/>
      <c r="AA426" s="33"/>
      <c r="AB426" s="33"/>
      <c r="AC426" s="33"/>
      <c r="AD426" s="33"/>
      <c r="AE426" s="33"/>
      <c r="AF426" s="33"/>
      <c r="AG426" s="33"/>
    </row>
    <row r="427" ht="21.75" customHeight="1">
      <c r="A427" s="30"/>
      <c r="B427" s="30"/>
      <c r="C427" s="31" t="s">
        <v>1488</v>
      </c>
      <c r="D427" s="32" t="s">
        <v>43</v>
      </c>
      <c r="E427" s="7"/>
      <c r="F427" s="8"/>
      <c r="G427" s="17" t="str">
        <f t="shared" si="61"/>
        <v>限4字</v>
      </c>
      <c r="H427" s="31" t="s">
        <v>1492</v>
      </c>
      <c r="I427" s="32" t="s">
        <v>43</v>
      </c>
      <c r="J427" s="7"/>
      <c r="K427" s="8"/>
      <c r="L427" s="17" t="str">
        <f t="shared" si="62"/>
        <v>限9字</v>
      </c>
      <c r="M427" s="31" t="s">
        <v>1492</v>
      </c>
      <c r="N427" s="32" t="s">
        <v>43</v>
      </c>
      <c r="O427" s="7"/>
      <c r="P427" s="7"/>
      <c r="Q427" s="8"/>
      <c r="R427" s="17" t="str">
        <f t="shared" si="63"/>
        <v>限9字</v>
      </c>
      <c r="T427" s="33"/>
      <c r="U427" s="33"/>
      <c r="V427" s="33"/>
      <c r="W427" s="33"/>
      <c r="X427" s="33"/>
      <c r="Y427" s="33"/>
      <c r="Z427" s="33"/>
      <c r="AA427" s="33"/>
      <c r="AB427" s="33"/>
      <c r="AC427" s="33"/>
      <c r="AD427" s="33"/>
      <c r="AE427" s="33"/>
      <c r="AF427" s="33"/>
      <c r="AG427" s="33"/>
    </row>
    <row r="428" ht="21.75" customHeight="1">
      <c r="A428" s="30"/>
      <c r="B428" s="30"/>
      <c r="C428" s="31" t="s">
        <v>1488</v>
      </c>
      <c r="D428" s="32" t="s">
        <v>43</v>
      </c>
      <c r="E428" s="7"/>
      <c r="F428" s="8"/>
      <c r="G428" s="17" t="str">
        <f t="shared" si="61"/>
        <v>限4字</v>
      </c>
      <c r="H428" s="31" t="s">
        <v>1492</v>
      </c>
      <c r="I428" s="32" t="s">
        <v>43</v>
      </c>
      <c r="J428" s="7"/>
      <c r="K428" s="8"/>
      <c r="L428" s="17" t="str">
        <f t="shared" si="62"/>
        <v>限9字</v>
      </c>
      <c r="M428" s="31" t="s">
        <v>1492</v>
      </c>
      <c r="N428" s="32" t="s">
        <v>43</v>
      </c>
      <c r="O428" s="7"/>
      <c r="P428" s="7"/>
      <c r="Q428" s="8"/>
      <c r="R428" s="17" t="str">
        <f t="shared" si="63"/>
        <v>限9字</v>
      </c>
      <c r="T428" s="33"/>
      <c r="U428" s="33"/>
      <c r="V428" s="33"/>
      <c r="W428" s="33"/>
      <c r="X428" s="33"/>
      <c r="Y428" s="33"/>
      <c r="Z428" s="33"/>
      <c r="AA428" s="33"/>
      <c r="AB428" s="33"/>
      <c r="AC428" s="33"/>
      <c r="AD428" s="33"/>
      <c r="AE428" s="33"/>
      <c r="AF428" s="33"/>
      <c r="AG428" s="33"/>
    </row>
    <row r="429" ht="21.75" customHeight="1">
      <c r="A429" s="30"/>
      <c r="B429" s="30"/>
      <c r="C429" s="31" t="s">
        <v>1488</v>
      </c>
      <c r="D429" s="32" t="s">
        <v>43</v>
      </c>
      <c r="E429" s="7"/>
      <c r="F429" s="8"/>
      <c r="G429" s="17" t="str">
        <f t="shared" si="61"/>
        <v>限4字</v>
      </c>
      <c r="H429" s="31" t="s">
        <v>1492</v>
      </c>
      <c r="I429" s="32" t="s">
        <v>43</v>
      </c>
      <c r="J429" s="7"/>
      <c r="K429" s="8"/>
      <c r="L429" s="17" t="str">
        <f t="shared" si="62"/>
        <v>限9字</v>
      </c>
      <c r="M429" s="31" t="s">
        <v>1492</v>
      </c>
      <c r="N429" s="32" t="s">
        <v>43</v>
      </c>
      <c r="O429" s="7"/>
      <c r="P429" s="7"/>
      <c r="Q429" s="8"/>
      <c r="R429" s="17" t="str">
        <f t="shared" si="63"/>
        <v>限9字</v>
      </c>
      <c r="T429" s="33"/>
      <c r="U429" s="33"/>
      <c r="V429" s="33"/>
      <c r="W429" s="33"/>
      <c r="X429" s="33"/>
      <c r="Y429" s="33"/>
      <c r="Z429" s="33"/>
      <c r="AA429" s="33"/>
      <c r="AB429" s="33"/>
      <c r="AC429" s="33"/>
      <c r="AD429" s="33"/>
      <c r="AE429" s="33"/>
      <c r="AF429" s="33"/>
      <c r="AG429" s="33"/>
    </row>
    <row r="430" ht="21.75" customHeight="1">
      <c r="A430" s="35"/>
      <c r="B430" s="35"/>
      <c r="C430" s="31" t="s">
        <v>1488</v>
      </c>
      <c r="D430" s="32" t="s">
        <v>43</v>
      </c>
      <c r="E430" s="7"/>
      <c r="F430" s="8"/>
      <c r="G430" s="17" t="str">
        <f t="shared" si="61"/>
        <v>限4字</v>
      </c>
      <c r="H430" s="31" t="s">
        <v>1492</v>
      </c>
      <c r="I430" s="32" t="s">
        <v>43</v>
      </c>
      <c r="J430" s="7"/>
      <c r="K430" s="8"/>
      <c r="L430" s="17" t="str">
        <f t="shared" si="62"/>
        <v>限9字</v>
      </c>
      <c r="M430" s="31" t="s">
        <v>1492</v>
      </c>
      <c r="N430" s="32" t="s">
        <v>43</v>
      </c>
      <c r="O430" s="7"/>
      <c r="P430" s="7"/>
      <c r="Q430" s="8"/>
      <c r="R430" s="17" t="str">
        <f t="shared" si="63"/>
        <v>限9字</v>
      </c>
      <c r="T430" s="33"/>
      <c r="U430" s="33"/>
      <c r="V430" s="33"/>
      <c r="W430" s="33"/>
      <c r="X430" s="33"/>
      <c r="Y430" s="33"/>
      <c r="Z430" s="33"/>
      <c r="AA430" s="33"/>
      <c r="AB430" s="33"/>
      <c r="AC430" s="33"/>
      <c r="AD430" s="33"/>
      <c r="AE430" s="33"/>
      <c r="AF430" s="33"/>
      <c r="AG430" s="33"/>
    </row>
    <row r="431" ht="15.75" customHeight="1"/>
    <row r="432" ht="22.5" customHeight="1">
      <c r="A432" s="27" t="s">
        <v>732</v>
      </c>
      <c r="B432" s="27" t="s">
        <v>1877</v>
      </c>
      <c r="C432" s="28" t="s">
        <v>1746</v>
      </c>
      <c r="D432" s="7"/>
      <c r="E432" s="7"/>
      <c r="F432" s="7"/>
      <c r="G432" s="7"/>
      <c r="H432" s="7"/>
      <c r="I432" s="7"/>
      <c r="J432" s="7"/>
      <c r="K432" s="7"/>
      <c r="L432" s="7"/>
      <c r="M432" s="7"/>
      <c r="N432" s="7"/>
      <c r="O432" s="7"/>
      <c r="P432" s="7"/>
      <c r="Q432" s="7"/>
      <c r="R432" s="8"/>
      <c r="T432" s="43" t="s">
        <v>879</v>
      </c>
      <c r="U432" s="24"/>
      <c r="V432" s="24"/>
      <c r="W432" s="24"/>
      <c r="X432" s="24"/>
      <c r="Y432" s="24"/>
      <c r="Z432" s="24"/>
      <c r="AA432" s="24"/>
      <c r="AB432" s="24"/>
      <c r="AC432" s="24"/>
      <c r="AD432" s="24"/>
      <c r="AE432" s="24"/>
      <c r="AF432" s="24"/>
      <c r="AG432" s="24"/>
    </row>
    <row r="433" ht="21.75" customHeight="1">
      <c r="A433" s="30"/>
      <c r="B433" s="30"/>
      <c r="C433" s="31" t="s">
        <v>1488</v>
      </c>
      <c r="D433" s="32" t="s">
        <v>43</v>
      </c>
      <c r="E433" s="7"/>
      <c r="F433" s="8"/>
      <c r="G433" s="17" t="str">
        <f t="shared" ref="G433:G437" si="64">IF(D433="","限4字",IF(LENB(D433)/2&lt;=4,"OK","超過"))</f>
        <v>限4字</v>
      </c>
      <c r="H433" s="31" t="s">
        <v>1492</v>
      </c>
      <c r="I433" s="32" t="s">
        <v>43</v>
      </c>
      <c r="J433" s="7"/>
      <c r="K433" s="8"/>
      <c r="L433" s="17" t="str">
        <f t="shared" ref="L433:L437" si="65">IF(I433="","限9字",IF(LENB(I433)/2&lt;=9,"OK","超過"))</f>
        <v>限9字</v>
      </c>
      <c r="M433" s="31" t="s">
        <v>1492</v>
      </c>
      <c r="N433" s="32" t="s">
        <v>43</v>
      </c>
      <c r="O433" s="7"/>
      <c r="P433" s="7"/>
      <c r="Q433" s="8"/>
      <c r="R433" s="17" t="str">
        <f t="shared" ref="R433:R437" si="66">IF(N433="","限9字",IF(LENB(N433)/2&lt;=9,"OK","超過"))</f>
        <v>限9字</v>
      </c>
      <c r="T433" s="33"/>
      <c r="U433" s="33"/>
      <c r="V433" s="33"/>
      <c r="W433" s="33"/>
      <c r="X433" s="33"/>
      <c r="Y433" s="33"/>
      <c r="Z433" s="33"/>
      <c r="AA433" s="33"/>
      <c r="AB433" s="33"/>
      <c r="AC433" s="33"/>
      <c r="AD433" s="33"/>
      <c r="AE433" s="33"/>
      <c r="AF433" s="33"/>
      <c r="AG433" s="33"/>
    </row>
    <row r="434" ht="21.75" customHeight="1">
      <c r="A434" s="30"/>
      <c r="B434" s="30"/>
      <c r="C434" s="31" t="s">
        <v>1488</v>
      </c>
      <c r="D434" s="32" t="s">
        <v>43</v>
      </c>
      <c r="E434" s="7"/>
      <c r="F434" s="8"/>
      <c r="G434" s="17" t="str">
        <f t="shared" si="64"/>
        <v>限4字</v>
      </c>
      <c r="H434" s="31" t="s">
        <v>1492</v>
      </c>
      <c r="I434" s="32" t="s">
        <v>43</v>
      </c>
      <c r="J434" s="7"/>
      <c r="K434" s="8"/>
      <c r="L434" s="17" t="str">
        <f t="shared" si="65"/>
        <v>限9字</v>
      </c>
      <c r="M434" s="31" t="s">
        <v>1492</v>
      </c>
      <c r="N434" s="32" t="s">
        <v>43</v>
      </c>
      <c r="O434" s="7"/>
      <c r="P434" s="7"/>
      <c r="Q434" s="8"/>
      <c r="R434" s="17" t="str">
        <f t="shared" si="66"/>
        <v>限9字</v>
      </c>
      <c r="T434" s="33"/>
      <c r="U434" s="33"/>
      <c r="V434" s="33"/>
      <c r="W434" s="33"/>
      <c r="X434" s="33"/>
      <c r="Y434" s="33"/>
      <c r="Z434" s="33"/>
      <c r="AA434" s="33"/>
      <c r="AB434" s="33"/>
      <c r="AC434" s="33"/>
      <c r="AD434" s="33"/>
      <c r="AE434" s="33"/>
      <c r="AF434" s="33"/>
      <c r="AG434" s="33"/>
    </row>
    <row r="435" ht="21.75" customHeight="1">
      <c r="A435" s="30"/>
      <c r="B435" s="30"/>
      <c r="C435" s="31" t="s">
        <v>1488</v>
      </c>
      <c r="D435" s="32" t="s">
        <v>43</v>
      </c>
      <c r="E435" s="7"/>
      <c r="F435" s="8"/>
      <c r="G435" s="17" t="str">
        <f t="shared" si="64"/>
        <v>限4字</v>
      </c>
      <c r="H435" s="31" t="s">
        <v>1492</v>
      </c>
      <c r="I435" s="32" t="s">
        <v>43</v>
      </c>
      <c r="J435" s="7"/>
      <c r="K435" s="8"/>
      <c r="L435" s="17" t="str">
        <f t="shared" si="65"/>
        <v>限9字</v>
      </c>
      <c r="M435" s="31" t="s">
        <v>1492</v>
      </c>
      <c r="N435" s="32" t="s">
        <v>43</v>
      </c>
      <c r="O435" s="7"/>
      <c r="P435" s="7"/>
      <c r="Q435" s="8"/>
      <c r="R435" s="17" t="str">
        <f t="shared" si="66"/>
        <v>限9字</v>
      </c>
      <c r="T435" s="33"/>
      <c r="U435" s="33"/>
      <c r="V435" s="33"/>
      <c r="W435" s="33"/>
      <c r="X435" s="33"/>
      <c r="Y435" s="33"/>
      <c r="Z435" s="33"/>
      <c r="AA435" s="33"/>
      <c r="AB435" s="33"/>
      <c r="AC435" s="33"/>
      <c r="AD435" s="33"/>
      <c r="AE435" s="33"/>
      <c r="AF435" s="33"/>
      <c r="AG435" s="33"/>
    </row>
    <row r="436" ht="21.75" customHeight="1">
      <c r="A436" s="30"/>
      <c r="B436" s="30"/>
      <c r="C436" s="31" t="s">
        <v>1488</v>
      </c>
      <c r="D436" s="32" t="s">
        <v>43</v>
      </c>
      <c r="E436" s="7"/>
      <c r="F436" s="8"/>
      <c r="G436" s="17" t="str">
        <f t="shared" si="64"/>
        <v>限4字</v>
      </c>
      <c r="H436" s="31" t="s">
        <v>1492</v>
      </c>
      <c r="I436" s="32" t="s">
        <v>43</v>
      </c>
      <c r="J436" s="7"/>
      <c r="K436" s="8"/>
      <c r="L436" s="17" t="str">
        <f t="shared" si="65"/>
        <v>限9字</v>
      </c>
      <c r="M436" s="31" t="s">
        <v>1492</v>
      </c>
      <c r="N436" s="32" t="s">
        <v>43</v>
      </c>
      <c r="O436" s="7"/>
      <c r="P436" s="7"/>
      <c r="Q436" s="8"/>
      <c r="R436" s="17" t="str">
        <f t="shared" si="66"/>
        <v>限9字</v>
      </c>
      <c r="T436" s="33"/>
      <c r="U436" s="33"/>
      <c r="V436" s="33"/>
      <c r="W436" s="33"/>
      <c r="X436" s="33"/>
      <c r="Y436" s="33"/>
      <c r="Z436" s="33"/>
      <c r="AA436" s="33"/>
      <c r="AB436" s="33"/>
      <c r="AC436" s="33"/>
      <c r="AD436" s="33"/>
      <c r="AE436" s="33"/>
      <c r="AF436" s="33"/>
      <c r="AG436" s="33"/>
    </row>
    <row r="437" ht="21.75" customHeight="1">
      <c r="A437" s="35"/>
      <c r="B437" s="35"/>
      <c r="C437" s="31" t="s">
        <v>1488</v>
      </c>
      <c r="D437" s="32" t="s">
        <v>43</v>
      </c>
      <c r="E437" s="7"/>
      <c r="F437" s="8"/>
      <c r="G437" s="17" t="str">
        <f t="shared" si="64"/>
        <v>限4字</v>
      </c>
      <c r="H437" s="31" t="s">
        <v>1492</v>
      </c>
      <c r="I437" s="32" t="s">
        <v>43</v>
      </c>
      <c r="J437" s="7"/>
      <c r="K437" s="8"/>
      <c r="L437" s="17" t="str">
        <f t="shared" si="65"/>
        <v>限9字</v>
      </c>
      <c r="M437" s="31" t="s">
        <v>1492</v>
      </c>
      <c r="N437" s="32" t="s">
        <v>43</v>
      </c>
      <c r="O437" s="7"/>
      <c r="P437" s="7"/>
      <c r="Q437" s="8"/>
      <c r="R437" s="17" t="str">
        <f t="shared" si="66"/>
        <v>限9字</v>
      </c>
      <c r="T437" s="33"/>
      <c r="U437" s="33"/>
      <c r="V437" s="33"/>
      <c r="W437" s="33"/>
      <c r="X437" s="33"/>
      <c r="Y437" s="33"/>
      <c r="Z437" s="33"/>
      <c r="AA437" s="33"/>
      <c r="AB437" s="33"/>
      <c r="AC437" s="33"/>
      <c r="AD437" s="33"/>
      <c r="AE437" s="33"/>
      <c r="AF437" s="33"/>
      <c r="AG437" s="33"/>
    </row>
    <row r="438" ht="27.0" customHeight="1"/>
    <row r="439" ht="22.5" customHeight="1">
      <c r="A439" s="27" t="s">
        <v>732</v>
      </c>
      <c r="B439" s="27" t="s">
        <v>1878</v>
      </c>
      <c r="C439" s="28" t="s">
        <v>345</v>
      </c>
      <c r="D439" s="7"/>
      <c r="E439" s="7"/>
      <c r="F439" s="7"/>
      <c r="G439" s="7"/>
      <c r="H439" s="7"/>
      <c r="I439" s="7"/>
      <c r="J439" s="7"/>
      <c r="K439" s="7"/>
      <c r="L439" s="7"/>
      <c r="M439" s="7"/>
      <c r="N439" s="7"/>
      <c r="O439" s="7"/>
      <c r="P439" s="7"/>
      <c r="Q439" s="8"/>
      <c r="R439" s="42"/>
      <c r="T439" s="43" t="s">
        <v>884</v>
      </c>
      <c r="U439" s="24"/>
      <c r="V439" s="24"/>
      <c r="W439" s="24"/>
      <c r="X439" s="24"/>
      <c r="Y439" s="24"/>
      <c r="Z439" s="24"/>
      <c r="AA439" s="24"/>
      <c r="AB439" s="24"/>
      <c r="AC439" s="24"/>
      <c r="AD439" s="24"/>
      <c r="AE439" s="24"/>
      <c r="AF439" s="24"/>
      <c r="AG439" s="24"/>
    </row>
    <row r="440">
      <c r="A440" s="30"/>
      <c r="B440" s="30"/>
      <c r="C440" s="34" t="s">
        <v>1879</v>
      </c>
      <c r="D440" s="6" t="s">
        <v>43</v>
      </c>
      <c r="E440" s="7"/>
      <c r="F440" s="8"/>
      <c r="G440" s="17" t="str">
        <f>IF(D440="","待填",IF(ISNUMBER(SEARCH(".",D440)),"OK","記得加副檔名"))</f>
        <v>待填</v>
      </c>
      <c r="H440" s="34" t="s">
        <v>1880</v>
      </c>
      <c r="I440" s="6" t="s">
        <v>43</v>
      </c>
      <c r="J440" s="7"/>
      <c r="K440" s="8"/>
      <c r="L440" s="17" t="str">
        <f>IF(I440="","待填",IF(ISNUMBER(SEARCH(".",I440)),"OK","記得加副檔名"))</f>
        <v>待填</v>
      </c>
      <c r="M440" s="34" t="s">
        <v>1881</v>
      </c>
      <c r="N440" s="6" t="s">
        <v>43</v>
      </c>
      <c r="O440" s="7"/>
      <c r="P440" s="8"/>
      <c r="Q440" s="17" t="str">
        <f>IF(N440="","待填",IF(ISNUMBER(SEARCH(".",N440)),"OK","記得加副檔名"))</f>
        <v>待填</v>
      </c>
      <c r="T440" s="33"/>
      <c r="U440" s="33"/>
      <c r="V440" s="33"/>
      <c r="W440" s="33"/>
      <c r="X440" s="33"/>
      <c r="Y440" s="33"/>
      <c r="Z440" s="33"/>
      <c r="AA440" s="33"/>
      <c r="AB440" s="33"/>
      <c r="AC440" s="33"/>
      <c r="AD440" s="33"/>
      <c r="AE440" s="33"/>
      <c r="AF440" s="33"/>
      <c r="AG440" s="33"/>
    </row>
    <row r="441" ht="21.75" customHeight="1">
      <c r="A441" s="30"/>
      <c r="B441" s="30"/>
      <c r="C441" s="31" t="s">
        <v>77</v>
      </c>
      <c r="D441" s="32" t="s">
        <v>43</v>
      </c>
      <c r="E441" s="7"/>
      <c r="F441" s="8"/>
      <c r="G441" s="17" t="str">
        <f>IF(D441="","限6字",IF(LENB(D441)/2&lt;=6,"OK","超過"))</f>
        <v>限6字</v>
      </c>
      <c r="H441" s="31" t="s">
        <v>77</v>
      </c>
      <c r="I441" s="32" t="s">
        <v>43</v>
      </c>
      <c r="J441" s="7"/>
      <c r="K441" s="8"/>
      <c r="L441" s="17" t="str">
        <f>IF(I441="","限6字",IF(LENB(I441)/2&lt;=6,"OK","超過"))</f>
        <v>限6字</v>
      </c>
      <c r="M441" s="31" t="s">
        <v>77</v>
      </c>
      <c r="N441" s="32" t="s">
        <v>43</v>
      </c>
      <c r="O441" s="7"/>
      <c r="P441" s="8"/>
      <c r="Q441" s="17" t="str">
        <f>IF(N441="","限6字",IF(LENB(N441)/2&lt;=6,"OK","超過"))</f>
        <v>限6字</v>
      </c>
      <c r="T441" s="33"/>
      <c r="U441" s="33"/>
      <c r="V441" s="33"/>
      <c r="W441" s="33"/>
      <c r="X441" s="33"/>
      <c r="Y441" s="33"/>
      <c r="Z441" s="33"/>
      <c r="AA441" s="33"/>
      <c r="AB441" s="33"/>
      <c r="AC441" s="33"/>
      <c r="AD441" s="33"/>
      <c r="AE441" s="33"/>
      <c r="AF441" s="33"/>
      <c r="AG441" s="33"/>
    </row>
    <row r="442" ht="21.75" customHeight="1">
      <c r="A442" s="35"/>
      <c r="B442" s="35"/>
      <c r="C442" s="34" t="s">
        <v>1752</v>
      </c>
      <c r="D442" s="32" t="s">
        <v>43</v>
      </c>
      <c r="E442" s="7"/>
      <c r="F442" s="8"/>
      <c r="G442" s="17" t="str">
        <f>IF(E442="","限3字",IF(LENB(E442)/2&lt;=3,"OK","超過"))</f>
        <v>限3字</v>
      </c>
      <c r="H442" s="34" t="s">
        <v>1752</v>
      </c>
      <c r="I442" s="32" t="s">
        <v>43</v>
      </c>
      <c r="J442" s="7"/>
      <c r="K442" s="8"/>
      <c r="L442" s="17" t="str">
        <f>IF(J442="","限3字",IF(LENB(J442)/2&lt;=3,"OK","超過"))</f>
        <v>限3字</v>
      </c>
      <c r="M442" s="34" t="s">
        <v>1752</v>
      </c>
      <c r="N442" s="32" t="s">
        <v>43</v>
      </c>
      <c r="O442" s="7"/>
      <c r="P442" s="8"/>
      <c r="Q442" s="17" t="str">
        <f>IF(O442="","限3字",IF(LENB(O442)/2&lt;=3,"OK","超過"))</f>
        <v>限3字</v>
      </c>
      <c r="T442" s="33"/>
      <c r="U442" s="33"/>
      <c r="V442" s="33"/>
      <c r="W442" s="33"/>
      <c r="X442" s="33"/>
      <c r="Y442" s="33"/>
      <c r="Z442" s="33"/>
      <c r="AA442" s="33"/>
      <c r="AB442" s="33"/>
      <c r="AC442" s="33"/>
      <c r="AD442" s="33"/>
      <c r="AE442" s="33"/>
      <c r="AF442" s="33"/>
      <c r="AG442" s="33"/>
    </row>
    <row r="443" ht="43.5" customHeight="1"/>
    <row r="444" ht="22.5" customHeight="1">
      <c r="A444" s="27" t="s">
        <v>732</v>
      </c>
      <c r="B444" s="27" t="s">
        <v>1882</v>
      </c>
      <c r="C444" s="28" t="s">
        <v>345</v>
      </c>
      <c r="D444" s="7"/>
      <c r="E444" s="7"/>
      <c r="F444" s="7"/>
      <c r="G444" s="7"/>
      <c r="H444" s="7"/>
      <c r="I444" s="7"/>
      <c r="J444" s="7"/>
      <c r="K444" s="7"/>
      <c r="L444" s="7"/>
      <c r="M444" s="7"/>
      <c r="N444" s="7"/>
      <c r="O444" s="7"/>
      <c r="P444" s="7"/>
      <c r="Q444" s="8"/>
      <c r="R444" s="42"/>
      <c r="T444" s="43" t="s">
        <v>890</v>
      </c>
      <c r="U444" s="24"/>
      <c r="V444" s="24"/>
      <c r="W444" s="24"/>
      <c r="X444" s="24"/>
      <c r="Y444" s="24"/>
      <c r="Z444" s="24"/>
      <c r="AA444" s="24"/>
      <c r="AB444" s="24"/>
      <c r="AC444" s="24"/>
      <c r="AD444" s="24"/>
      <c r="AE444" s="24"/>
      <c r="AF444" s="24"/>
      <c r="AG444" s="24"/>
    </row>
    <row r="445">
      <c r="A445" s="30"/>
      <c r="B445" s="30"/>
      <c r="C445" s="34" t="s">
        <v>1883</v>
      </c>
      <c r="D445" s="6" t="s">
        <v>43</v>
      </c>
      <c r="E445" s="7"/>
      <c r="F445" s="8"/>
      <c r="G445" s="17" t="str">
        <f>IF(D445="","待填",IF(ISNUMBER(SEARCH(".",D445)),"OK","記得加副檔名"))</f>
        <v>待填</v>
      </c>
      <c r="H445" s="34" t="s">
        <v>1884</v>
      </c>
      <c r="I445" s="6" t="s">
        <v>43</v>
      </c>
      <c r="J445" s="7"/>
      <c r="K445" s="8"/>
      <c r="L445" s="17" t="str">
        <f>IF(I445="","待填",IF(ISNUMBER(SEARCH(".",I445)),"OK","記得加副檔名"))</f>
        <v>待填</v>
      </c>
      <c r="M445" s="34" t="s">
        <v>1885</v>
      </c>
      <c r="N445" s="6" t="s">
        <v>43</v>
      </c>
      <c r="O445" s="7"/>
      <c r="P445" s="8"/>
      <c r="Q445" s="17" t="str">
        <f>IF(N445="","待填",IF(ISNUMBER(SEARCH(".",N445)),"OK","記得加副檔名"))</f>
        <v>待填</v>
      </c>
      <c r="T445" s="33"/>
      <c r="U445" s="33"/>
      <c r="V445" s="33"/>
      <c r="W445" s="33"/>
      <c r="X445" s="33"/>
      <c r="Y445" s="33"/>
      <c r="Z445" s="33"/>
      <c r="AA445" s="33"/>
      <c r="AB445" s="33"/>
      <c r="AC445" s="33"/>
      <c r="AD445" s="33"/>
      <c r="AE445" s="33"/>
      <c r="AF445" s="33"/>
      <c r="AG445" s="33"/>
    </row>
    <row r="446" ht="21.75" customHeight="1">
      <c r="A446" s="30"/>
      <c r="B446" s="30"/>
      <c r="C446" s="34" t="s">
        <v>1752</v>
      </c>
      <c r="D446" s="32" t="s">
        <v>43</v>
      </c>
      <c r="E446" s="7"/>
      <c r="F446" s="8"/>
      <c r="G446" s="17" t="str">
        <f>IF(E446="","限3字",IF(LENB(E446)/2&lt;=3,"OK","超過"))</f>
        <v>限3字</v>
      </c>
      <c r="H446" s="34" t="s">
        <v>1752</v>
      </c>
      <c r="I446" s="32" t="s">
        <v>43</v>
      </c>
      <c r="J446" s="7"/>
      <c r="K446" s="8"/>
      <c r="L446" s="17" t="str">
        <f>IF(J446="","限3字",IF(LENB(J446)/2&lt;=3,"OK","超過"))</f>
        <v>限3字</v>
      </c>
      <c r="M446" s="34" t="s">
        <v>1752</v>
      </c>
      <c r="N446" s="32" t="s">
        <v>43</v>
      </c>
      <c r="O446" s="7"/>
      <c r="P446" s="8"/>
      <c r="Q446" s="17" t="str">
        <f>IF(O446="","限3字",IF(LENB(O446)/2&lt;=3,"OK","超過"))</f>
        <v>限3字</v>
      </c>
      <c r="T446" s="33"/>
      <c r="U446" s="33"/>
      <c r="V446" s="33"/>
      <c r="W446" s="33"/>
      <c r="X446" s="33"/>
      <c r="Y446" s="33"/>
      <c r="Z446" s="33"/>
      <c r="AA446" s="33"/>
      <c r="AB446" s="33"/>
      <c r="AC446" s="33"/>
      <c r="AD446" s="33"/>
      <c r="AE446" s="33"/>
      <c r="AF446" s="33"/>
      <c r="AG446" s="33"/>
    </row>
    <row r="447" ht="21.75" customHeight="1">
      <c r="A447" s="30"/>
      <c r="B447" s="30"/>
      <c r="C447" s="34" t="s">
        <v>1886</v>
      </c>
      <c r="D447" s="51" t="s">
        <v>1866</v>
      </c>
      <c r="E447" s="7"/>
      <c r="F447" s="7"/>
      <c r="G447" s="8"/>
      <c r="H447" s="34" t="s">
        <v>1887</v>
      </c>
      <c r="I447" s="51" t="s">
        <v>1866</v>
      </c>
      <c r="J447" s="7"/>
      <c r="K447" s="7"/>
      <c r="L447" s="8"/>
      <c r="M447" s="34" t="s">
        <v>1888</v>
      </c>
      <c r="N447" s="51" t="s">
        <v>1866</v>
      </c>
      <c r="O447" s="7"/>
      <c r="P447" s="7"/>
      <c r="Q447" s="8"/>
      <c r="T447" s="33"/>
      <c r="U447" s="33"/>
      <c r="V447" s="33"/>
      <c r="W447" s="33"/>
      <c r="X447" s="33"/>
      <c r="Y447" s="33"/>
      <c r="Z447" s="33"/>
      <c r="AA447" s="33"/>
      <c r="AB447" s="33"/>
      <c r="AC447" s="33"/>
      <c r="AD447" s="33"/>
      <c r="AE447" s="33"/>
      <c r="AF447" s="33"/>
      <c r="AG447" s="33"/>
    </row>
    <row r="448" ht="21.75" customHeight="1">
      <c r="A448" s="30"/>
      <c r="B448" s="30"/>
      <c r="C448" s="34" t="s">
        <v>1889</v>
      </c>
      <c r="D448" s="52" t="s">
        <v>1869</v>
      </c>
      <c r="E448" s="7"/>
      <c r="F448" s="7"/>
      <c r="G448" s="8"/>
      <c r="H448" s="34" t="s">
        <v>1890</v>
      </c>
      <c r="I448" s="52" t="s">
        <v>1869</v>
      </c>
      <c r="J448" s="7"/>
      <c r="K448" s="7"/>
      <c r="L448" s="8"/>
      <c r="M448" s="34" t="s">
        <v>1891</v>
      </c>
      <c r="N448" s="52" t="s">
        <v>1869</v>
      </c>
      <c r="O448" s="7"/>
      <c r="P448" s="7"/>
      <c r="Q448" s="8"/>
      <c r="T448" s="33"/>
      <c r="U448" s="33"/>
      <c r="V448" s="33"/>
      <c r="W448" s="33"/>
      <c r="X448" s="33"/>
      <c r="Y448" s="33"/>
      <c r="Z448" s="33"/>
      <c r="AA448" s="33"/>
      <c r="AB448" s="33"/>
      <c r="AC448" s="33"/>
      <c r="AD448" s="33"/>
      <c r="AE448" s="33"/>
      <c r="AF448" s="33"/>
      <c r="AG448" s="33"/>
    </row>
    <row r="449" ht="21.75" customHeight="1">
      <c r="A449" s="30"/>
      <c r="B449" s="30"/>
      <c r="C449" s="34" t="s">
        <v>1892</v>
      </c>
      <c r="D449" s="53" t="s">
        <v>1872</v>
      </c>
      <c r="E449" s="7"/>
      <c r="F449" s="7"/>
      <c r="G449" s="8"/>
      <c r="H449" s="34" t="s">
        <v>1893</v>
      </c>
      <c r="I449" s="53" t="s">
        <v>1872</v>
      </c>
      <c r="J449" s="7"/>
      <c r="K449" s="7"/>
      <c r="L449" s="8"/>
      <c r="M449" s="34" t="s">
        <v>1894</v>
      </c>
      <c r="N449" s="53" t="s">
        <v>1872</v>
      </c>
      <c r="O449" s="7"/>
      <c r="P449" s="7"/>
      <c r="Q449" s="8"/>
      <c r="T449" s="33"/>
      <c r="U449" s="33"/>
      <c r="V449" s="33"/>
      <c r="W449" s="33"/>
      <c r="X449" s="33"/>
      <c r="Y449" s="33"/>
      <c r="Z449" s="33"/>
      <c r="AA449" s="33"/>
      <c r="AB449" s="33"/>
      <c r="AC449" s="33"/>
      <c r="AD449" s="33"/>
      <c r="AE449" s="33"/>
      <c r="AF449" s="33"/>
      <c r="AG449" s="33"/>
    </row>
    <row r="450" ht="21.75" customHeight="1">
      <c r="A450" s="35"/>
      <c r="B450" s="35"/>
      <c r="C450" s="34" t="s">
        <v>1895</v>
      </c>
      <c r="D450" s="51" t="s">
        <v>1866</v>
      </c>
      <c r="E450" s="7"/>
      <c r="F450" s="7"/>
      <c r="G450" s="8"/>
      <c r="H450" s="34" t="s">
        <v>1896</v>
      </c>
      <c r="I450" s="51" t="s">
        <v>1866</v>
      </c>
      <c r="J450" s="7"/>
      <c r="K450" s="7"/>
      <c r="L450" s="8"/>
      <c r="M450" s="34" t="s">
        <v>1897</v>
      </c>
      <c r="N450" s="51" t="s">
        <v>1866</v>
      </c>
      <c r="O450" s="7"/>
      <c r="P450" s="7"/>
      <c r="Q450" s="8"/>
      <c r="T450" s="33"/>
      <c r="U450" s="33"/>
      <c r="V450" s="33"/>
      <c r="W450" s="33"/>
      <c r="X450" s="33"/>
      <c r="Y450" s="33"/>
      <c r="Z450" s="33"/>
      <c r="AA450" s="33"/>
      <c r="AB450" s="33"/>
      <c r="AC450" s="33"/>
      <c r="AD450" s="33"/>
      <c r="AE450" s="33"/>
      <c r="AF450" s="33"/>
      <c r="AG450" s="33"/>
    </row>
    <row r="451" ht="15.75" customHeight="1"/>
    <row r="452" ht="22.5" customHeight="1">
      <c r="A452" s="27" t="s">
        <v>732</v>
      </c>
      <c r="B452" s="27" t="s">
        <v>1898</v>
      </c>
      <c r="C452" s="28" t="s">
        <v>1746</v>
      </c>
      <c r="D452" s="7"/>
      <c r="E452" s="7"/>
      <c r="F452" s="7"/>
      <c r="G452" s="7"/>
      <c r="H452" s="7"/>
      <c r="I452" s="7"/>
      <c r="J452" s="7"/>
      <c r="K452" s="7"/>
      <c r="L452" s="7"/>
      <c r="M452" s="7"/>
      <c r="N452" s="7"/>
      <c r="O452" s="7"/>
      <c r="P452" s="7"/>
      <c r="Q452" s="7"/>
      <c r="R452" s="8"/>
      <c r="T452" s="43" t="s">
        <v>895</v>
      </c>
      <c r="U452" s="24"/>
      <c r="V452" s="24"/>
      <c r="W452" s="24"/>
      <c r="X452" s="24"/>
      <c r="Y452" s="24"/>
      <c r="Z452" s="24"/>
      <c r="AA452" s="24"/>
      <c r="AB452" s="24"/>
      <c r="AC452" s="24"/>
      <c r="AD452" s="24"/>
      <c r="AE452" s="24"/>
      <c r="AF452" s="24"/>
      <c r="AG452" s="24"/>
    </row>
    <row r="453" ht="21.75" customHeight="1">
      <c r="A453" s="30"/>
      <c r="B453" s="30"/>
      <c r="C453" s="31" t="s">
        <v>1488</v>
      </c>
      <c r="D453" s="32" t="s">
        <v>43</v>
      </c>
      <c r="E453" s="8"/>
      <c r="F453" s="17" t="str">
        <f t="shared" ref="F453:F457" si="67">IF(D453="","限4字",IF(LENB(D453)/2&lt;=4,"OK","超過"))</f>
        <v>限4字</v>
      </c>
      <c r="G453" s="31" t="s">
        <v>1492</v>
      </c>
      <c r="H453" s="32" t="s">
        <v>43</v>
      </c>
      <c r="I453" s="8"/>
      <c r="J453" s="17" t="str">
        <f t="shared" ref="J453:J457" si="68">IF(H453="","限6字",IF(LENB(H453)/2&lt;=6,"OK","超過"))</f>
        <v>限6字</v>
      </c>
      <c r="K453" s="31" t="s">
        <v>1492</v>
      </c>
      <c r="L453" s="32" t="s">
        <v>43</v>
      </c>
      <c r="M453" s="8"/>
      <c r="N453" s="17" t="str">
        <f t="shared" ref="N453:N457" si="69">IF(L453="","限6字",IF(LENB(L453)/2&lt;=6,"OK","超過"))</f>
        <v>限6字</v>
      </c>
      <c r="O453" s="31" t="s">
        <v>1492</v>
      </c>
      <c r="P453" s="32" t="s">
        <v>43</v>
      </c>
      <c r="Q453" s="8"/>
      <c r="R453" s="17" t="str">
        <f t="shared" ref="R453:R457" si="70">IF(P453="","限6字",IF(LENB(P453)/2&lt;=6,"OK","超過"))</f>
        <v>限6字</v>
      </c>
      <c r="T453" s="33"/>
      <c r="U453" s="33"/>
      <c r="V453" s="33"/>
      <c r="W453" s="33"/>
      <c r="X453" s="33"/>
      <c r="Y453" s="33"/>
      <c r="Z453" s="33"/>
      <c r="AA453" s="33"/>
      <c r="AB453" s="33"/>
      <c r="AC453" s="33"/>
      <c r="AD453" s="33"/>
      <c r="AE453" s="33"/>
      <c r="AF453" s="33"/>
      <c r="AG453" s="33"/>
    </row>
    <row r="454" ht="21.75" customHeight="1">
      <c r="A454" s="30"/>
      <c r="B454" s="30"/>
      <c r="C454" s="31" t="s">
        <v>1488</v>
      </c>
      <c r="D454" s="32" t="s">
        <v>43</v>
      </c>
      <c r="E454" s="8"/>
      <c r="F454" s="17" t="str">
        <f t="shared" si="67"/>
        <v>限4字</v>
      </c>
      <c r="G454" s="31" t="s">
        <v>1492</v>
      </c>
      <c r="H454" s="32" t="s">
        <v>43</v>
      </c>
      <c r="I454" s="8"/>
      <c r="J454" s="17" t="str">
        <f t="shared" si="68"/>
        <v>限6字</v>
      </c>
      <c r="K454" s="31" t="s">
        <v>1492</v>
      </c>
      <c r="L454" s="32" t="s">
        <v>43</v>
      </c>
      <c r="M454" s="8"/>
      <c r="N454" s="17" t="str">
        <f t="shared" si="69"/>
        <v>限6字</v>
      </c>
      <c r="O454" s="31" t="s">
        <v>1492</v>
      </c>
      <c r="P454" s="32" t="s">
        <v>43</v>
      </c>
      <c r="Q454" s="8"/>
      <c r="R454" s="17" t="str">
        <f t="shared" si="70"/>
        <v>限6字</v>
      </c>
      <c r="T454" s="33"/>
      <c r="U454" s="33"/>
      <c r="V454" s="33"/>
      <c r="W454" s="33"/>
      <c r="X454" s="33"/>
      <c r="Y454" s="33"/>
      <c r="Z454" s="33"/>
      <c r="AA454" s="33"/>
      <c r="AB454" s="33"/>
      <c r="AC454" s="33"/>
      <c r="AD454" s="33"/>
      <c r="AE454" s="33"/>
      <c r="AF454" s="33"/>
      <c r="AG454" s="33"/>
    </row>
    <row r="455" ht="21.75" customHeight="1">
      <c r="A455" s="30"/>
      <c r="B455" s="30"/>
      <c r="C455" s="31" t="s">
        <v>1488</v>
      </c>
      <c r="D455" s="32" t="s">
        <v>43</v>
      </c>
      <c r="E455" s="8"/>
      <c r="F455" s="17" t="str">
        <f t="shared" si="67"/>
        <v>限4字</v>
      </c>
      <c r="G455" s="31" t="s">
        <v>1492</v>
      </c>
      <c r="H455" s="32" t="s">
        <v>43</v>
      </c>
      <c r="I455" s="8"/>
      <c r="J455" s="17" t="str">
        <f t="shared" si="68"/>
        <v>限6字</v>
      </c>
      <c r="K455" s="31" t="s">
        <v>1492</v>
      </c>
      <c r="L455" s="32" t="s">
        <v>43</v>
      </c>
      <c r="M455" s="8"/>
      <c r="N455" s="17" t="str">
        <f t="shared" si="69"/>
        <v>限6字</v>
      </c>
      <c r="O455" s="31" t="s">
        <v>1492</v>
      </c>
      <c r="P455" s="32" t="s">
        <v>43</v>
      </c>
      <c r="Q455" s="8"/>
      <c r="R455" s="17" t="str">
        <f t="shared" si="70"/>
        <v>限6字</v>
      </c>
      <c r="T455" s="33"/>
      <c r="U455" s="33"/>
      <c r="V455" s="33"/>
      <c r="W455" s="33"/>
      <c r="X455" s="33"/>
      <c r="Y455" s="33"/>
      <c r="Z455" s="33"/>
      <c r="AA455" s="33"/>
      <c r="AB455" s="33"/>
      <c r="AC455" s="33"/>
      <c r="AD455" s="33"/>
      <c r="AE455" s="33"/>
      <c r="AF455" s="33"/>
      <c r="AG455" s="33"/>
    </row>
    <row r="456" ht="21.75" customHeight="1">
      <c r="A456" s="30"/>
      <c r="B456" s="30"/>
      <c r="C456" s="31" t="s">
        <v>1488</v>
      </c>
      <c r="D456" s="32" t="s">
        <v>43</v>
      </c>
      <c r="E456" s="8"/>
      <c r="F456" s="17" t="str">
        <f t="shared" si="67"/>
        <v>限4字</v>
      </c>
      <c r="G456" s="31" t="s">
        <v>1492</v>
      </c>
      <c r="H456" s="32" t="s">
        <v>43</v>
      </c>
      <c r="I456" s="8"/>
      <c r="J456" s="17" t="str">
        <f t="shared" si="68"/>
        <v>限6字</v>
      </c>
      <c r="K456" s="31" t="s">
        <v>1492</v>
      </c>
      <c r="L456" s="32" t="s">
        <v>43</v>
      </c>
      <c r="M456" s="8"/>
      <c r="N456" s="17" t="str">
        <f t="shared" si="69"/>
        <v>限6字</v>
      </c>
      <c r="O456" s="31" t="s">
        <v>1492</v>
      </c>
      <c r="P456" s="32" t="s">
        <v>43</v>
      </c>
      <c r="Q456" s="8"/>
      <c r="R456" s="17" t="str">
        <f t="shared" si="70"/>
        <v>限6字</v>
      </c>
      <c r="T456" s="33"/>
      <c r="U456" s="33"/>
      <c r="V456" s="33"/>
      <c r="W456" s="33"/>
      <c r="X456" s="33"/>
      <c r="Y456" s="33"/>
      <c r="Z456" s="33"/>
      <c r="AA456" s="33"/>
      <c r="AB456" s="33"/>
      <c r="AC456" s="33"/>
      <c r="AD456" s="33"/>
      <c r="AE456" s="33"/>
      <c r="AF456" s="33"/>
      <c r="AG456" s="33"/>
    </row>
    <row r="457" ht="21.75" customHeight="1">
      <c r="A457" s="35"/>
      <c r="B457" s="35"/>
      <c r="C457" s="31" t="s">
        <v>1488</v>
      </c>
      <c r="D457" s="32" t="s">
        <v>43</v>
      </c>
      <c r="E457" s="8"/>
      <c r="F457" s="17" t="str">
        <f t="shared" si="67"/>
        <v>限4字</v>
      </c>
      <c r="G457" s="31" t="s">
        <v>1492</v>
      </c>
      <c r="H457" s="32" t="s">
        <v>43</v>
      </c>
      <c r="I457" s="8"/>
      <c r="J457" s="17" t="str">
        <f t="shared" si="68"/>
        <v>限6字</v>
      </c>
      <c r="K457" s="31" t="s">
        <v>1492</v>
      </c>
      <c r="L457" s="32" t="s">
        <v>43</v>
      </c>
      <c r="M457" s="8"/>
      <c r="N457" s="17" t="str">
        <f t="shared" si="69"/>
        <v>限6字</v>
      </c>
      <c r="O457" s="31" t="s">
        <v>1492</v>
      </c>
      <c r="P457" s="32" t="s">
        <v>43</v>
      </c>
      <c r="Q457" s="8"/>
      <c r="R457" s="17" t="str">
        <f t="shared" si="70"/>
        <v>限6字</v>
      </c>
      <c r="T457" s="33"/>
      <c r="U457" s="33"/>
      <c r="V457" s="33"/>
      <c r="W457" s="33"/>
      <c r="X457" s="33"/>
      <c r="Y457" s="33"/>
      <c r="Z457" s="33"/>
      <c r="AA457" s="33"/>
      <c r="AB457" s="33"/>
      <c r="AC457" s="33"/>
      <c r="AD457" s="33"/>
      <c r="AE457" s="33"/>
      <c r="AF457" s="33"/>
      <c r="AG457" s="33"/>
    </row>
    <row r="458" ht="15.75" customHeight="1"/>
    <row r="459" ht="22.5" customHeight="1">
      <c r="A459" s="27" t="s">
        <v>732</v>
      </c>
      <c r="B459" s="27" t="s">
        <v>1899</v>
      </c>
      <c r="C459" s="28" t="s">
        <v>1746</v>
      </c>
      <c r="D459" s="7"/>
      <c r="E459" s="7"/>
      <c r="F459" s="7"/>
      <c r="G459" s="7"/>
      <c r="H459" s="7"/>
      <c r="I459" s="7"/>
      <c r="J459" s="7"/>
      <c r="K459" s="7"/>
      <c r="L459" s="7"/>
      <c r="M459" s="7"/>
      <c r="N459" s="7"/>
      <c r="O459" s="7"/>
      <c r="P459" s="7"/>
      <c r="Q459" s="7"/>
      <c r="R459" s="8"/>
      <c r="T459" s="43" t="s">
        <v>902</v>
      </c>
      <c r="U459" s="24"/>
      <c r="V459" s="24"/>
      <c r="W459" s="24"/>
      <c r="X459" s="24"/>
      <c r="Y459" s="24"/>
      <c r="Z459" s="24"/>
      <c r="AA459" s="24"/>
      <c r="AB459" s="24"/>
      <c r="AC459" s="24"/>
      <c r="AD459" s="24"/>
      <c r="AE459" s="24"/>
      <c r="AF459" s="24"/>
      <c r="AG459" s="24"/>
    </row>
    <row r="460" ht="21.75" customHeight="1">
      <c r="A460" s="30"/>
      <c r="B460" s="30"/>
      <c r="C460" s="31" t="s">
        <v>1488</v>
      </c>
      <c r="D460" s="32" t="s">
        <v>43</v>
      </c>
      <c r="E460" s="8"/>
      <c r="F460" s="17" t="str">
        <f t="shared" ref="F460:F464" si="71">IF(D460="","限4字",IF(LENB(D460)/2&lt;=4,"OK","超過"))</f>
        <v>限4字</v>
      </c>
      <c r="G460" s="31" t="s">
        <v>1492</v>
      </c>
      <c r="H460" s="32" t="s">
        <v>43</v>
      </c>
      <c r="I460" s="8"/>
      <c r="J460" s="17" t="str">
        <f t="shared" ref="J460:J464" si="72">IF(H460="","限6字",IF(LENB(H460)/2&lt;=6,"OK","超過"))</f>
        <v>限6字</v>
      </c>
      <c r="K460" s="31" t="s">
        <v>1492</v>
      </c>
      <c r="L460" s="32" t="s">
        <v>43</v>
      </c>
      <c r="M460" s="8"/>
      <c r="N460" s="17" t="str">
        <f t="shared" ref="N460:N464" si="73">IF(L460="","限6字",IF(LENB(L460)/2&lt;=6,"OK","超過"))</f>
        <v>限6字</v>
      </c>
      <c r="O460" s="31" t="s">
        <v>1492</v>
      </c>
      <c r="P460" s="32" t="s">
        <v>43</v>
      </c>
      <c r="Q460" s="8"/>
      <c r="R460" s="17" t="str">
        <f t="shared" ref="R460:R464" si="74">IF(P460="","限6字",IF(LENB(P460)/2&lt;=6,"OK","超過"))</f>
        <v>限6字</v>
      </c>
      <c r="T460" s="33"/>
      <c r="U460" s="33"/>
      <c r="V460" s="33"/>
      <c r="W460" s="33"/>
      <c r="X460" s="33"/>
      <c r="Y460" s="33"/>
      <c r="Z460" s="33"/>
      <c r="AA460" s="33"/>
      <c r="AB460" s="33"/>
      <c r="AC460" s="33"/>
      <c r="AD460" s="33"/>
      <c r="AE460" s="33"/>
      <c r="AF460" s="33"/>
      <c r="AG460" s="33"/>
    </row>
    <row r="461" ht="21.75" customHeight="1">
      <c r="A461" s="30"/>
      <c r="B461" s="30"/>
      <c r="C461" s="31" t="s">
        <v>1488</v>
      </c>
      <c r="D461" s="32" t="s">
        <v>43</v>
      </c>
      <c r="E461" s="8"/>
      <c r="F461" s="17" t="str">
        <f t="shared" si="71"/>
        <v>限4字</v>
      </c>
      <c r="G461" s="31" t="s">
        <v>1492</v>
      </c>
      <c r="H461" s="32" t="s">
        <v>43</v>
      </c>
      <c r="I461" s="8"/>
      <c r="J461" s="17" t="str">
        <f t="shared" si="72"/>
        <v>限6字</v>
      </c>
      <c r="K461" s="31" t="s">
        <v>1492</v>
      </c>
      <c r="L461" s="32" t="s">
        <v>43</v>
      </c>
      <c r="M461" s="8"/>
      <c r="N461" s="17" t="str">
        <f t="shared" si="73"/>
        <v>限6字</v>
      </c>
      <c r="O461" s="31" t="s">
        <v>1492</v>
      </c>
      <c r="P461" s="32" t="s">
        <v>43</v>
      </c>
      <c r="Q461" s="8"/>
      <c r="R461" s="17" t="str">
        <f t="shared" si="74"/>
        <v>限6字</v>
      </c>
      <c r="T461" s="33"/>
      <c r="U461" s="33"/>
      <c r="V461" s="33"/>
      <c r="W461" s="33"/>
      <c r="X461" s="33"/>
      <c r="Y461" s="33"/>
      <c r="Z461" s="33"/>
      <c r="AA461" s="33"/>
      <c r="AB461" s="33"/>
      <c r="AC461" s="33"/>
      <c r="AD461" s="33"/>
      <c r="AE461" s="33"/>
      <c r="AF461" s="33"/>
      <c r="AG461" s="33"/>
    </row>
    <row r="462" ht="21.75" customHeight="1">
      <c r="A462" s="30"/>
      <c r="B462" s="30"/>
      <c r="C462" s="31" t="s">
        <v>1488</v>
      </c>
      <c r="D462" s="32" t="s">
        <v>43</v>
      </c>
      <c r="E462" s="8"/>
      <c r="F462" s="17" t="str">
        <f t="shared" si="71"/>
        <v>限4字</v>
      </c>
      <c r="G462" s="31" t="s">
        <v>1492</v>
      </c>
      <c r="H462" s="32" t="s">
        <v>43</v>
      </c>
      <c r="I462" s="8"/>
      <c r="J462" s="17" t="str">
        <f t="shared" si="72"/>
        <v>限6字</v>
      </c>
      <c r="K462" s="31" t="s">
        <v>1492</v>
      </c>
      <c r="L462" s="32" t="s">
        <v>43</v>
      </c>
      <c r="M462" s="8"/>
      <c r="N462" s="17" t="str">
        <f t="shared" si="73"/>
        <v>限6字</v>
      </c>
      <c r="O462" s="31" t="s">
        <v>1492</v>
      </c>
      <c r="P462" s="32" t="s">
        <v>43</v>
      </c>
      <c r="Q462" s="8"/>
      <c r="R462" s="17" t="str">
        <f t="shared" si="74"/>
        <v>限6字</v>
      </c>
      <c r="T462" s="33"/>
      <c r="U462" s="33"/>
      <c r="V462" s="33"/>
      <c r="W462" s="33"/>
      <c r="X462" s="33"/>
      <c r="Y462" s="33"/>
      <c r="Z462" s="33"/>
      <c r="AA462" s="33"/>
      <c r="AB462" s="33"/>
      <c r="AC462" s="33"/>
      <c r="AD462" s="33"/>
      <c r="AE462" s="33"/>
      <c r="AF462" s="33"/>
      <c r="AG462" s="33"/>
    </row>
    <row r="463" ht="21.75" customHeight="1">
      <c r="A463" s="30"/>
      <c r="B463" s="30"/>
      <c r="C463" s="31" t="s">
        <v>1488</v>
      </c>
      <c r="D463" s="32" t="s">
        <v>43</v>
      </c>
      <c r="E463" s="8"/>
      <c r="F463" s="17" t="str">
        <f t="shared" si="71"/>
        <v>限4字</v>
      </c>
      <c r="G463" s="31" t="s">
        <v>1492</v>
      </c>
      <c r="H463" s="32" t="s">
        <v>43</v>
      </c>
      <c r="I463" s="8"/>
      <c r="J463" s="17" t="str">
        <f t="shared" si="72"/>
        <v>限6字</v>
      </c>
      <c r="K463" s="31" t="s">
        <v>1492</v>
      </c>
      <c r="L463" s="32" t="s">
        <v>43</v>
      </c>
      <c r="M463" s="8"/>
      <c r="N463" s="17" t="str">
        <f t="shared" si="73"/>
        <v>限6字</v>
      </c>
      <c r="O463" s="31" t="s">
        <v>1492</v>
      </c>
      <c r="P463" s="32" t="s">
        <v>43</v>
      </c>
      <c r="Q463" s="8"/>
      <c r="R463" s="17" t="str">
        <f t="shared" si="74"/>
        <v>限6字</v>
      </c>
      <c r="T463" s="33"/>
      <c r="U463" s="33"/>
      <c r="V463" s="33"/>
      <c r="W463" s="33"/>
      <c r="X463" s="33"/>
      <c r="Y463" s="33"/>
      <c r="Z463" s="33"/>
      <c r="AA463" s="33"/>
      <c r="AB463" s="33"/>
      <c r="AC463" s="33"/>
      <c r="AD463" s="33"/>
      <c r="AE463" s="33"/>
      <c r="AF463" s="33"/>
      <c r="AG463" s="33"/>
    </row>
    <row r="464" ht="21.75" customHeight="1">
      <c r="A464" s="35"/>
      <c r="B464" s="35"/>
      <c r="C464" s="31" t="s">
        <v>1488</v>
      </c>
      <c r="D464" s="32" t="s">
        <v>43</v>
      </c>
      <c r="E464" s="8"/>
      <c r="F464" s="17" t="str">
        <f t="shared" si="71"/>
        <v>限4字</v>
      </c>
      <c r="G464" s="31" t="s">
        <v>1492</v>
      </c>
      <c r="H464" s="32" t="s">
        <v>43</v>
      </c>
      <c r="I464" s="8"/>
      <c r="J464" s="17" t="str">
        <f t="shared" si="72"/>
        <v>限6字</v>
      </c>
      <c r="K464" s="31" t="s">
        <v>1492</v>
      </c>
      <c r="L464" s="32" t="s">
        <v>43</v>
      </c>
      <c r="M464" s="8"/>
      <c r="N464" s="17" t="str">
        <f t="shared" si="73"/>
        <v>限6字</v>
      </c>
      <c r="O464" s="31" t="s">
        <v>1492</v>
      </c>
      <c r="P464" s="32" t="s">
        <v>43</v>
      </c>
      <c r="Q464" s="8"/>
      <c r="R464" s="17" t="str">
        <f t="shared" si="74"/>
        <v>限6字</v>
      </c>
      <c r="T464" s="33"/>
      <c r="U464" s="33"/>
      <c r="V464" s="33"/>
      <c r="W464" s="33"/>
      <c r="X464" s="33"/>
      <c r="Y464" s="33"/>
      <c r="Z464" s="33"/>
      <c r="AA464" s="33"/>
      <c r="AB464" s="33"/>
      <c r="AC464" s="33"/>
      <c r="AD464" s="33"/>
      <c r="AE464" s="33"/>
      <c r="AF464" s="33"/>
      <c r="AG464" s="33"/>
    </row>
    <row r="465" ht="15.75" customHeight="1"/>
    <row r="466" ht="22.5" customHeight="1">
      <c r="A466" s="27" t="s">
        <v>732</v>
      </c>
      <c r="B466" s="27" t="s">
        <v>1900</v>
      </c>
      <c r="C466" s="28" t="s">
        <v>343</v>
      </c>
      <c r="D466" s="7"/>
      <c r="E466" s="7"/>
      <c r="F466" s="8"/>
      <c r="G466" s="28" t="s">
        <v>344</v>
      </c>
      <c r="H466" s="7"/>
      <c r="I466" s="7"/>
      <c r="J466" s="8"/>
      <c r="K466" s="28" t="s">
        <v>345</v>
      </c>
      <c r="L466" s="7"/>
      <c r="M466" s="7"/>
      <c r="N466" s="8"/>
      <c r="O466" s="28" t="s">
        <v>1760</v>
      </c>
      <c r="P466" s="7"/>
      <c r="Q466" s="7"/>
      <c r="R466" s="8"/>
      <c r="T466" s="43" t="s">
        <v>909</v>
      </c>
      <c r="U466" s="24"/>
      <c r="V466" s="24"/>
      <c r="W466" s="24"/>
      <c r="X466" s="24"/>
      <c r="Y466" s="24"/>
      <c r="Z466" s="24"/>
      <c r="AA466" s="24"/>
      <c r="AB466" s="24"/>
      <c r="AC466" s="24"/>
      <c r="AD466" s="24"/>
      <c r="AE466" s="24"/>
      <c r="AF466" s="24"/>
      <c r="AG466" s="24"/>
    </row>
    <row r="467" ht="21.75" customHeight="1">
      <c r="A467" s="30"/>
      <c r="B467" s="30"/>
      <c r="C467" s="31" t="s">
        <v>1492</v>
      </c>
      <c r="D467" s="32" t="s">
        <v>43</v>
      </c>
      <c r="E467" s="8"/>
      <c r="F467" s="17" t="str">
        <f t="shared" ref="F467:F471" si="75">IF(D467="","限9字",IF(LENB(D467)/2&lt;=9,"OK","超過"))</f>
        <v>限9字</v>
      </c>
      <c r="G467" s="31" t="s">
        <v>1488</v>
      </c>
      <c r="H467" s="32" t="s">
        <v>43</v>
      </c>
      <c r="I467" s="8"/>
      <c r="J467" s="17" t="str">
        <f t="shared" ref="J467:J471" si="76">IF(H467="","限4字",IF(LENB(H467)/2&lt;=4,"OK","超過"))</f>
        <v>限4字</v>
      </c>
      <c r="K467" s="31" t="s">
        <v>1492</v>
      </c>
      <c r="L467" s="32" t="s">
        <v>43</v>
      </c>
      <c r="M467" s="8"/>
      <c r="N467" s="17" t="str">
        <f t="shared" ref="N467:N471" si="77">IF(L467="","限9字",IF(LENB(L467)/2&lt;=9,"OK","超過"))</f>
        <v>限9字</v>
      </c>
      <c r="O467" s="36" t="s">
        <v>43</v>
      </c>
      <c r="P467" s="36"/>
      <c r="Q467" s="36"/>
      <c r="R467" s="36"/>
      <c r="T467" s="33"/>
      <c r="U467" s="33"/>
      <c r="V467" s="33"/>
      <c r="W467" s="33"/>
      <c r="X467" s="33"/>
      <c r="Y467" s="33"/>
      <c r="Z467" s="33"/>
      <c r="AA467" s="33"/>
      <c r="AB467" s="33"/>
      <c r="AC467" s="33"/>
      <c r="AD467" s="33"/>
      <c r="AE467" s="33"/>
      <c r="AF467" s="33"/>
      <c r="AG467" s="33"/>
    </row>
    <row r="468" ht="21.75" customHeight="1">
      <c r="A468" s="30"/>
      <c r="B468" s="30"/>
      <c r="C468" s="31" t="s">
        <v>1492</v>
      </c>
      <c r="D468" s="32" t="s">
        <v>43</v>
      </c>
      <c r="E468" s="8"/>
      <c r="F468" s="17" t="str">
        <f t="shared" si="75"/>
        <v>限9字</v>
      </c>
      <c r="G468" s="31" t="s">
        <v>1488</v>
      </c>
      <c r="H468" s="32" t="s">
        <v>43</v>
      </c>
      <c r="I468" s="8"/>
      <c r="J468" s="17" t="str">
        <f t="shared" si="76"/>
        <v>限4字</v>
      </c>
      <c r="K468" s="31" t="s">
        <v>1492</v>
      </c>
      <c r="L468" s="32" t="s">
        <v>43</v>
      </c>
      <c r="M468" s="8"/>
      <c r="N468" s="17" t="str">
        <f t="shared" si="77"/>
        <v>限9字</v>
      </c>
      <c r="O468" s="36" t="s">
        <v>43</v>
      </c>
      <c r="P468" s="36"/>
      <c r="Q468" s="36"/>
      <c r="R468" s="36"/>
      <c r="T468" s="33"/>
      <c r="U468" s="33"/>
      <c r="V468" s="33"/>
      <c r="W468" s="33"/>
      <c r="X468" s="33"/>
      <c r="Y468" s="33"/>
      <c r="Z468" s="33"/>
      <c r="AA468" s="33"/>
      <c r="AB468" s="33"/>
      <c r="AC468" s="33"/>
      <c r="AD468" s="33"/>
      <c r="AE468" s="33"/>
      <c r="AF468" s="33"/>
      <c r="AG468" s="33"/>
    </row>
    <row r="469" ht="21.75" customHeight="1">
      <c r="A469" s="30"/>
      <c r="B469" s="30"/>
      <c r="C469" s="31" t="s">
        <v>1492</v>
      </c>
      <c r="D469" s="32" t="s">
        <v>43</v>
      </c>
      <c r="E469" s="8"/>
      <c r="F469" s="17" t="str">
        <f t="shared" si="75"/>
        <v>限9字</v>
      </c>
      <c r="G469" s="31" t="s">
        <v>1488</v>
      </c>
      <c r="H469" s="32" t="s">
        <v>43</v>
      </c>
      <c r="I469" s="8"/>
      <c r="J469" s="17" t="str">
        <f t="shared" si="76"/>
        <v>限4字</v>
      </c>
      <c r="K469" s="31" t="s">
        <v>1492</v>
      </c>
      <c r="L469" s="32" t="s">
        <v>43</v>
      </c>
      <c r="M469" s="8"/>
      <c r="N469" s="17" t="str">
        <f t="shared" si="77"/>
        <v>限9字</v>
      </c>
      <c r="O469" s="36" t="s">
        <v>43</v>
      </c>
      <c r="P469" s="36"/>
      <c r="Q469" s="36"/>
      <c r="R469" s="36"/>
      <c r="T469" s="33"/>
      <c r="U469" s="33"/>
      <c r="V469" s="33"/>
      <c r="W469" s="33"/>
      <c r="X469" s="33"/>
      <c r="Y469" s="33"/>
      <c r="Z469" s="33"/>
      <c r="AA469" s="33"/>
      <c r="AB469" s="33"/>
      <c r="AC469" s="33"/>
      <c r="AD469" s="33"/>
      <c r="AE469" s="33"/>
      <c r="AF469" s="33"/>
      <c r="AG469" s="33"/>
    </row>
    <row r="470" ht="21.75" customHeight="1">
      <c r="A470" s="30"/>
      <c r="B470" s="30"/>
      <c r="C470" s="31" t="s">
        <v>1492</v>
      </c>
      <c r="D470" s="32" t="s">
        <v>43</v>
      </c>
      <c r="E470" s="8"/>
      <c r="F470" s="17" t="str">
        <f t="shared" si="75"/>
        <v>限9字</v>
      </c>
      <c r="G470" s="31" t="s">
        <v>1488</v>
      </c>
      <c r="H470" s="32" t="s">
        <v>43</v>
      </c>
      <c r="I470" s="8"/>
      <c r="J470" s="17" t="str">
        <f t="shared" si="76"/>
        <v>限4字</v>
      </c>
      <c r="K470" s="31" t="s">
        <v>1492</v>
      </c>
      <c r="L470" s="32" t="s">
        <v>43</v>
      </c>
      <c r="M470" s="8"/>
      <c r="N470" s="17" t="str">
        <f t="shared" si="77"/>
        <v>限9字</v>
      </c>
      <c r="O470" s="36" t="s">
        <v>43</v>
      </c>
      <c r="P470" s="36"/>
      <c r="Q470" s="36"/>
      <c r="R470" s="36"/>
      <c r="T470" s="33"/>
      <c r="U470" s="33"/>
      <c r="V470" s="33"/>
      <c r="W470" s="33"/>
      <c r="X470" s="33"/>
      <c r="Y470" s="33"/>
      <c r="Z470" s="33"/>
      <c r="AA470" s="33"/>
      <c r="AB470" s="33"/>
      <c r="AC470" s="33"/>
      <c r="AD470" s="33"/>
      <c r="AE470" s="33"/>
      <c r="AF470" s="33"/>
      <c r="AG470" s="33"/>
    </row>
    <row r="471" ht="21.75" customHeight="1">
      <c r="A471" s="35"/>
      <c r="B471" s="35"/>
      <c r="C471" s="31" t="s">
        <v>1492</v>
      </c>
      <c r="D471" s="32" t="s">
        <v>43</v>
      </c>
      <c r="E471" s="8"/>
      <c r="F471" s="17" t="str">
        <f t="shared" si="75"/>
        <v>限9字</v>
      </c>
      <c r="G471" s="31" t="s">
        <v>1488</v>
      </c>
      <c r="H471" s="32" t="s">
        <v>43</v>
      </c>
      <c r="I471" s="8"/>
      <c r="J471" s="17" t="str">
        <f t="shared" si="76"/>
        <v>限4字</v>
      </c>
      <c r="K471" s="31" t="s">
        <v>1492</v>
      </c>
      <c r="L471" s="32" t="s">
        <v>43</v>
      </c>
      <c r="M471" s="8"/>
      <c r="N471" s="17" t="str">
        <f t="shared" si="77"/>
        <v>限9字</v>
      </c>
      <c r="O471" s="36" t="s">
        <v>43</v>
      </c>
      <c r="P471" s="36"/>
      <c r="Q471" s="36"/>
      <c r="R471" s="36"/>
      <c r="T471" s="33"/>
      <c r="U471" s="33"/>
      <c r="V471" s="33"/>
      <c r="W471" s="33"/>
      <c r="X471" s="33"/>
      <c r="Y471" s="33"/>
      <c r="Z471" s="33"/>
      <c r="AA471" s="33"/>
      <c r="AB471" s="33"/>
      <c r="AC471" s="33"/>
      <c r="AD471" s="33"/>
      <c r="AE471" s="33"/>
      <c r="AF471" s="33"/>
      <c r="AG471" s="33"/>
    </row>
    <row r="472" ht="15.75" customHeight="1"/>
    <row r="473" ht="21.75" customHeight="1">
      <c r="A473" s="54"/>
      <c r="B473" s="54"/>
      <c r="C473" s="55" t="s">
        <v>481</v>
      </c>
      <c r="D473" s="56"/>
      <c r="E473" s="56"/>
      <c r="F473" s="56"/>
      <c r="G473" s="57"/>
      <c r="H473" s="55" t="s">
        <v>491</v>
      </c>
      <c r="I473" s="56"/>
      <c r="J473" s="56"/>
      <c r="K473" s="56"/>
      <c r="L473" s="57"/>
      <c r="M473" s="55" t="s">
        <v>497</v>
      </c>
      <c r="N473" s="56"/>
      <c r="O473" s="56"/>
      <c r="P473" s="56"/>
      <c r="Q473" s="57"/>
      <c r="R473" s="55" t="s">
        <v>502</v>
      </c>
      <c r="S473" s="56"/>
      <c r="T473" s="56"/>
      <c r="U473" s="56"/>
      <c r="V473" s="56"/>
      <c r="W473" s="56"/>
      <c r="X473" s="56"/>
      <c r="Y473" s="57"/>
      <c r="Z473" s="55" t="s">
        <v>508</v>
      </c>
      <c r="AA473" s="56"/>
      <c r="AB473" s="56"/>
      <c r="AC473" s="56"/>
      <c r="AD473" s="56"/>
      <c r="AE473" s="56"/>
      <c r="AF473" s="56"/>
      <c r="AG473" s="57"/>
    </row>
    <row r="474" ht="30.0" customHeight="1">
      <c r="A474" s="58" t="s">
        <v>1901</v>
      </c>
      <c r="B474" s="59" t="s">
        <v>1902</v>
      </c>
      <c r="C474" s="60" t="s">
        <v>1903</v>
      </c>
      <c r="D474" s="61" t="s">
        <v>1904</v>
      </c>
      <c r="E474" s="62" t="s">
        <v>1905</v>
      </c>
      <c r="F474" s="56"/>
      <c r="G474" s="57"/>
      <c r="H474" s="60" t="s">
        <v>1903</v>
      </c>
      <c r="I474" s="61" t="s">
        <v>1904</v>
      </c>
      <c r="J474" s="63" t="s">
        <v>1906</v>
      </c>
      <c r="K474" s="56"/>
      <c r="L474" s="57"/>
      <c r="M474" s="60" t="s">
        <v>1903</v>
      </c>
      <c r="N474" s="61" t="s">
        <v>1904</v>
      </c>
      <c r="O474" s="64" t="s">
        <v>1907</v>
      </c>
      <c r="P474" s="56"/>
      <c r="Q474" s="57"/>
      <c r="R474" s="60" t="s">
        <v>1903</v>
      </c>
      <c r="S474" s="61" t="s">
        <v>1904</v>
      </c>
      <c r="T474" s="64" t="s">
        <v>1907</v>
      </c>
      <c r="U474" s="56"/>
      <c r="V474" s="56"/>
      <c r="W474" s="56"/>
      <c r="X474" s="56"/>
      <c r="Y474" s="57"/>
      <c r="Z474" s="60" t="s">
        <v>1903</v>
      </c>
      <c r="AA474" s="61" t="s">
        <v>1904</v>
      </c>
      <c r="AB474" s="64" t="s">
        <v>1907</v>
      </c>
      <c r="AC474" s="56"/>
      <c r="AD474" s="56"/>
      <c r="AE474" s="56"/>
      <c r="AF474" s="56"/>
      <c r="AG474" s="57"/>
    </row>
    <row r="475" ht="30.0" customHeight="1">
      <c r="A475" s="65"/>
      <c r="B475" s="65"/>
      <c r="C475" s="66"/>
      <c r="D475" s="67" t="s">
        <v>1908</v>
      </c>
      <c r="E475" s="63" t="s">
        <v>1909</v>
      </c>
      <c r="F475" s="56"/>
      <c r="G475" s="57"/>
      <c r="H475" s="66"/>
      <c r="I475" s="67" t="s">
        <v>1908</v>
      </c>
      <c r="J475" s="63" t="s">
        <v>1909</v>
      </c>
      <c r="K475" s="56"/>
      <c r="L475" s="57"/>
      <c r="M475" s="66"/>
      <c r="N475" s="67" t="s">
        <v>1908</v>
      </c>
      <c r="O475" s="64" t="s">
        <v>1907</v>
      </c>
      <c r="P475" s="56"/>
      <c r="Q475" s="57"/>
      <c r="R475" s="66"/>
      <c r="S475" s="67" t="s">
        <v>1908</v>
      </c>
      <c r="T475" s="64" t="s">
        <v>1907</v>
      </c>
      <c r="U475" s="56"/>
      <c r="V475" s="56"/>
      <c r="W475" s="56"/>
      <c r="X475" s="56"/>
      <c r="Y475" s="57"/>
      <c r="Z475" s="66"/>
      <c r="AA475" s="67" t="s">
        <v>1908</v>
      </c>
      <c r="AB475" s="64" t="s">
        <v>1907</v>
      </c>
      <c r="AC475" s="56"/>
      <c r="AD475" s="56"/>
      <c r="AE475" s="56"/>
      <c r="AF475" s="56"/>
      <c r="AG475" s="57"/>
    </row>
    <row r="476" ht="30.0" customHeight="1">
      <c r="A476" s="68"/>
      <c r="B476" s="68"/>
      <c r="C476" s="69" t="s">
        <v>1910</v>
      </c>
      <c r="D476" s="56"/>
      <c r="E476" s="56"/>
      <c r="F476" s="57"/>
      <c r="G476" s="70">
        <f>IF(OR(C476="",C476="文案5字內"),"",LENB(C476)/2)</f>
        <v>3</v>
      </c>
      <c r="H476" s="71" t="s">
        <v>1911</v>
      </c>
      <c r="I476" s="56"/>
      <c r="J476" s="56"/>
      <c r="K476" s="57"/>
      <c r="L476" s="70" t="str">
        <f>IF(OR(H476="",H476="文案5字內"),"",LENB(H476)/2)</f>
        <v/>
      </c>
      <c r="M476" s="72" t="s">
        <v>1907</v>
      </c>
      <c r="N476" s="56"/>
      <c r="O476" s="56"/>
      <c r="P476" s="57"/>
      <c r="Q476" s="70">
        <f>IF(OR(M476="",M476="文案5字內"),"",LENB(M476)/2)</f>
        <v>7</v>
      </c>
      <c r="R476" s="72" t="s">
        <v>1907</v>
      </c>
      <c r="S476" s="56"/>
      <c r="T476" s="56"/>
      <c r="U476" s="56"/>
      <c r="V476" s="56"/>
      <c r="W476" s="56"/>
      <c r="X476" s="57"/>
      <c r="Y476" s="70" t="str">
        <f>IF(OR(U476="",U476="文案5字內"),"",LENB(U476)/2)</f>
        <v/>
      </c>
      <c r="Z476" s="72" t="s">
        <v>1907</v>
      </c>
      <c r="AA476" s="56"/>
      <c r="AB476" s="56"/>
      <c r="AC476" s="56"/>
      <c r="AD476" s="56"/>
      <c r="AE476" s="56"/>
      <c r="AF476" s="57"/>
      <c r="AG476" s="70" t="str">
        <f>IF(OR(AC476="",AC476="文案5字內"),"",LENB(AC476)/2)</f>
        <v/>
      </c>
    </row>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AG$1"/>
  <mergeCells count="1168">
    <mergeCell ref="N7:Q7"/>
    <mergeCell ref="D8:F8"/>
    <mergeCell ref="C1:R1"/>
    <mergeCell ref="T1:AG1"/>
    <mergeCell ref="C2:R2"/>
    <mergeCell ref="T2:AG2"/>
    <mergeCell ref="A3:A8"/>
    <mergeCell ref="B3:B8"/>
    <mergeCell ref="AC3:AG3"/>
    <mergeCell ref="AC10:AG10"/>
    <mergeCell ref="H3:L3"/>
    <mergeCell ref="M3:R3"/>
    <mergeCell ref="T3:W3"/>
    <mergeCell ref="X3:AB3"/>
    <mergeCell ref="I4:K4"/>
    <mergeCell ref="N4:Q4"/>
    <mergeCell ref="D5:F5"/>
    <mergeCell ref="I5:K5"/>
    <mergeCell ref="N5:Q5"/>
    <mergeCell ref="D6:F6"/>
    <mergeCell ref="I6:K6"/>
    <mergeCell ref="N6:Q6"/>
    <mergeCell ref="D7:F7"/>
    <mergeCell ref="I7:K7"/>
    <mergeCell ref="H10:L10"/>
    <mergeCell ref="M10:R10"/>
    <mergeCell ref="T10:W10"/>
    <mergeCell ref="X10:AB10"/>
    <mergeCell ref="N11:Q11"/>
    <mergeCell ref="D13:F13"/>
    <mergeCell ref="I16:K16"/>
    <mergeCell ref="T18:W18"/>
    <mergeCell ref="X18:AB18"/>
    <mergeCell ref="AC18:AG18"/>
    <mergeCell ref="C3:G3"/>
    <mergeCell ref="D4:F4"/>
    <mergeCell ref="A10:A16"/>
    <mergeCell ref="B10:B16"/>
    <mergeCell ref="C10:G10"/>
    <mergeCell ref="D11:F11"/>
    <mergeCell ref="D12:F12"/>
    <mergeCell ref="N14:Q14"/>
    <mergeCell ref="N15:Q15"/>
    <mergeCell ref="A18:A23"/>
    <mergeCell ref="B18:B23"/>
    <mergeCell ref="H18:L18"/>
    <mergeCell ref="M18:R18"/>
    <mergeCell ref="I22:K22"/>
    <mergeCell ref="N26:Q26"/>
    <mergeCell ref="N27:Q27"/>
    <mergeCell ref="I28:K28"/>
    <mergeCell ref="N28:Q28"/>
    <mergeCell ref="I29:K29"/>
    <mergeCell ref="T31:W31"/>
    <mergeCell ref="X31:AB31"/>
    <mergeCell ref="AC31:AG31"/>
    <mergeCell ref="H25:L25"/>
    <mergeCell ref="M25:R25"/>
    <mergeCell ref="T25:W25"/>
    <mergeCell ref="X25:AB25"/>
    <mergeCell ref="AC25:AG25"/>
    <mergeCell ref="I26:K26"/>
    <mergeCell ref="I27:K27"/>
    <mergeCell ref="D28:F28"/>
    <mergeCell ref="D29:F29"/>
    <mergeCell ref="C18:G18"/>
    <mergeCell ref="D20:F20"/>
    <mergeCell ref="A25:A29"/>
    <mergeCell ref="B25:B29"/>
    <mergeCell ref="C25:G25"/>
    <mergeCell ref="D26:F26"/>
    <mergeCell ref="D27:F27"/>
    <mergeCell ref="N36:Q36"/>
    <mergeCell ref="M40:R40"/>
    <mergeCell ref="T40:W40"/>
    <mergeCell ref="X40:AB40"/>
    <mergeCell ref="AC40:AG40"/>
    <mergeCell ref="N21:Q21"/>
    <mergeCell ref="N22:Q22"/>
    <mergeCell ref="M31:R31"/>
    <mergeCell ref="N32:Q32"/>
    <mergeCell ref="N33:Q33"/>
    <mergeCell ref="N34:Q34"/>
    <mergeCell ref="N35:Q35"/>
    <mergeCell ref="I36:K36"/>
    <mergeCell ref="H40:L40"/>
    <mergeCell ref="I41:K41"/>
    <mergeCell ref="N41:Q41"/>
    <mergeCell ref="I42:K42"/>
    <mergeCell ref="N42:Q42"/>
    <mergeCell ref="N43:Q43"/>
    <mergeCell ref="I43:K43"/>
    <mergeCell ref="I44:K44"/>
    <mergeCell ref="I45:K45"/>
    <mergeCell ref="I46:K46"/>
    <mergeCell ref="N46:Q46"/>
    <mergeCell ref="N47:Q47"/>
    <mergeCell ref="H49:L49"/>
    <mergeCell ref="T63:W63"/>
    <mergeCell ref="X63:AB63"/>
    <mergeCell ref="AC63:AG63"/>
    <mergeCell ref="M49:R49"/>
    <mergeCell ref="T49:W49"/>
    <mergeCell ref="X49:AB49"/>
    <mergeCell ref="AC49:AG49"/>
    <mergeCell ref="T57:W57"/>
    <mergeCell ref="X57:AB57"/>
    <mergeCell ref="AC57:AG57"/>
    <mergeCell ref="N64:Q64"/>
    <mergeCell ref="N65:Q65"/>
    <mergeCell ref="M70:R70"/>
    <mergeCell ref="T70:W70"/>
    <mergeCell ref="X70:AB70"/>
    <mergeCell ref="AC70:AG70"/>
    <mergeCell ref="N44:Q44"/>
    <mergeCell ref="N45:Q45"/>
    <mergeCell ref="M57:R57"/>
    <mergeCell ref="N58:Q58"/>
    <mergeCell ref="N59:Q59"/>
    <mergeCell ref="N60:Q60"/>
    <mergeCell ref="M63:R63"/>
    <mergeCell ref="W233:Z233"/>
    <mergeCell ref="AA233:AC233"/>
    <mergeCell ref="T209:Z209"/>
    <mergeCell ref="AA209:AG209"/>
    <mergeCell ref="T218:Z218"/>
    <mergeCell ref="AA218:AG218"/>
    <mergeCell ref="T226:Z226"/>
    <mergeCell ref="AA226:AG226"/>
    <mergeCell ref="T233:V233"/>
    <mergeCell ref="AD233:AG233"/>
    <mergeCell ref="I66:K66"/>
    <mergeCell ref="N66:Q66"/>
    <mergeCell ref="I67:K67"/>
    <mergeCell ref="N67:Q67"/>
    <mergeCell ref="I68:K68"/>
    <mergeCell ref="H70:L70"/>
    <mergeCell ref="N71:Q71"/>
    <mergeCell ref="I71:K71"/>
    <mergeCell ref="I72:K72"/>
    <mergeCell ref="T76:W76"/>
    <mergeCell ref="X76:AB76"/>
    <mergeCell ref="AC76:AG76"/>
    <mergeCell ref="X81:AB81"/>
    <mergeCell ref="AC81:AG81"/>
    <mergeCell ref="T81:W81"/>
    <mergeCell ref="T89:W89"/>
    <mergeCell ref="X89:AB89"/>
    <mergeCell ref="AC89:AG89"/>
    <mergeCell ref="T97:W97"/>
    <mergeCell ref="X97:AB97"/>
    <mergeCell ref="AC97:AG97"/>
    <mergeCell ref="T105:Z105"/>
    <mergeCell ref="AA105:AG105"/>
    <mergeCell ref="T112:Z112"/>
    <mergeCell ref="AA112:AG112"/>
    <mergeCell ref="T120:Z120"/>
    <mergeCell ref="AA120:AG120"/>
    <mergeCell ref="AA127:AG127"/>
    <mergeCell ref="T127:Z127"/>
    <mergeCell ref="T134:Z134"/>
    <mergeCell ref="AA134:AG134"/>
    <mergeCell ref="T142:Z142"/>
    <mergeCell ref="AA142:AG142"/>
    <mergeCell ref="T152:Z152"/>
    <mergeCell ref="AA152:AG152"/>
    <mergeCell ref="T161:Z161"/>
    <mergeCell ref="AA161:AG161"/>
    <mergeCell ref="T167:Z167"/>
    <mergeCell ref="AA167:AG167"/>
    <mergeCell ref="T174:Z174"/>
    <mergeCell ref="AA174:AG174"/>
    <mergeCell ref="AA180:AG180"/>
    <mergeCell ref="T180:Z180"/>
    <mergeCell ref="T186:Z186"/>
    <mergeCell ref="AA186:AG186"/>
    <mergeCell ref="T193:Z193"/>
    <mergeCell ref="AA193:AG193"/>
    <mergeCell ref="T201:Z201"/>
    <mergeCell ref="AA201:AG201"/>
    <mergeCell ref="I11:K11"/>
    <mergeCell ref="I12:K12"/>
    <mergeCell ref="N12:Q12"/>
    <mergeCell ref="I13:K13"/>
    <mergeCell ref="N13:Q13"/>
    <mergeCell ref="I14:K14"/>
    <mergeCell ref="I15:K15"/>
    <mergeCell ref="D19:F19"/>
    <mergeCell ref="I19:K19"/>
    <mergeCell ref="N19:Q19"/>
    <mergeCell ref="N20:Q20"/>
    <mergeCell ref="D23:F23"/>
    <mergeCell ref="N23:Q23"/>
    <mergeCell ref="D34:F34"/>
    <mergeCell ref="D35:F35"/>
    <mergeCell ref="I20:K20"/>
    <mergeCell ref="I21:K21"/>
    <mergeCell ref="H31:L31"/>
    <mergeCell ref="I32:K32"/>
    <mergeCell ref="I33:K33"/>
    <mergeCell ref="I34:K34"/>
    <mergeCell ref="I35:K35"/>
    <mergeCell ref="H57:L57"/>
    <mergeCell ref="I58:K58"/>
    <mergeCell ref="I59:K59"/>
    <mergeCell ref="I60:K60"/>
    <mergeCell ref="H63:L63"/>
    <mergeCell ref="I64:K64"/>
    <mergeCell ref="I65:K65"/>
    <mergeCell ref="D36:F36"/>
    <mergeCell ref="D37:F37"/>
    <mergeCell ref="D21:F21"/>
    <mergeCell ref="D22:F22"/>
    <mergeCell ref="B31:B38"/>
    <mergeCell ref="C31:G31"/>
    <mergeCell ref="D32:F32"/>
    <mergeCell ref="D33:F33"/>
    <mergeCell ref="D38:F38"/>
    <mergeCell ref="C40:G40"/>
    <mergeCell ref="D41:F41"/>
    <mergeCell ref="D42:F42"/>
    <mergeCell ref="D43:F43"/>
    <mergeCell ref="D44:F44"/>
    <mergeCell ref="C49:G49"/>
    <mergeCell ref="D50:F50"/>
    <mergeCell ref="D51:F51"/>
    <mergeCell ref="D52:F52"/>
    <mergeCell ref="D53:F53"/>
    <mergeCell ref="D54:F54"/>
    <mergeCell ref="D55:F55"/>
    <mergeCell ref="C57:G57"/>
    <mergeCell ref="D58:F58"/>
    <mergeCell ref="A31:A38"/>
    <mergeCell ref="A40:A47"/>
    <mergeCell ref="B40:B47"/>
    <mergeCell ref="A49:A55"/>
    <mergeCell ref="B49:B55"/>
    <mergeCell ref="A57:A61"/>
    <mergeCell ref="B57:B61"/>
    <mergeCell ref="D59:F59"/>
    <mergeCell ref="D60:F60"/>
    <mergeCell ref="D61:F61"/>
    <mergeCell ref="C63:G63"/>
    <mergeCell ref="D64:F64"/>
    <mergeCell ref="D65:F65"/>
    <mergeCell ref="C70:G70"/>
    <mergeCell ref="D101:F101"/>
    <mergeCell ref="D102:F102"/>
    <mergeCell ref="D103:F103"/>
    <mergeCell ref="K105:R105"/>
    <mergeCell ref="L106:Q106"/>
    <mergeCell ref="L107:Q107"/>
    <mergeCell ref="L108:Q108"/>
    <mergeCell ref="L109:Q109"/>
    <mergeCell ref="K112:R112"/>
    <mergeCell ref="L113:Q113"/>
    <mergeCell ref="L114:Q114"/>
    <mergeCell ref="L115:Q115"/>
    <mergeCell ref="L116:Q116"/>
    <mergeCell ref="L117:Q117"/>
    <mergeCell ref="L118:Q118"/>
    <mergeCell ref="K120:R120"/>
    <mergeCell ref="L121:Q121"/>
    <mergeCell ref="N72:Q72"/>
    <mergeCell ref="I73:K73"/>
    <mergeCell ref="N73:Q73"/>
    <mergeCell ref="N74:Q74"/>
    <mergeCell ref="H76:L76"/>
    <mergeCell ref="M76:R76"/>
    <mergeCell ref="N77:Q77"/>
    <mergeCell ref="I77:K77"/>
    <mergeCell ref="I78:K78"/>
    <mergeCell ref="I79:K79"/>
    <mergeCell ref="H81:L81"/>
    <mergeCell ref="I82:K82"/>
    <mergeCell ref="I83:K83"/>
    <mergeCell ref="I84:K84"/>
    <mergeCell ref="M89:R89"/>
    <mergeCell ref="N90:Q90"/>
    <mergeCell ref="N91:Q91"/>
    <mergeCell ref="N92:Q92"/>
    <mergeCell ref="N93:Q93"/>
    <mergeCell ref="N94:Q94"/>
    <mergeCell ref="N95:Q95"/>
    <mergeCell ref="M97:R97"/>
    <mergeCell ref="N78:Q78"/>
    <mergeCell ref="N79:Q79"/>
    <mergeCell ref="M81:R81"/>
    <mergeCell ref="N82:Q82"/>
    <mergeCell ref="N83:Q83"/>
    <mergeCell ref="N84:Q84"/>
    <mergeCell ref="N85:Q85"/>
    <mergeCell ref="I85:K85"/>
    <mergeCell ref="H89:L89"/>
    <mergeCell ref="I90:K90"/>
    <mergeCell ref="I91:K91"/>
    <mergeCell ref="I92:K92"/>
    <mergeCell ref="I93:K93"/>
    <mergeCell ref="I94:K94"/>
    <mergeCell ref="H97:L97"/>
    <mergeCell ref="I98:K98"/>
    <mergeCell ref="I99:K99"/>
    <mergeCell ref="I100:K100"/>
    <mergeCell ref="I101:K101"/>
    <mergeCell ref="I102:K102"/>
    <mergeCell ref="I103:K103"/>
    <mergeCell ref="L138:Q138"/>
    <mergeCell ref="L139:Q139"/>
    <mergeCell ref="L140:Q140"/>
    <mergeCell ref="K142:R142"/>
    <mergeCell ref="L143:Q143"/>
    <mergeCell ref="L144:Q144"/>
    <mergeCell ref="L145:Q145"/>
    <mergeCell ref="L122:Q122"/>
    <mergeCell ref="L123:Q123"/>
    <mergeCell ref="L124:Q124"/>
    <mergeCell ref="L125:Q125"/>
    <mergeCell ref="K127:R127"/>
    <mergeCell ref="L128:Q128"/>
    <mergeCell ref="L129:Q129"/>
    <mergeCell ref="L130:Q130"/>
    <mergeCell ref="L131:Q131"/>
    <mergeCell ref="L132:Q132"/>
    <mergeCell ref="K134:R134"/>
    <mergeCell ref="L135:Q135"/>
    <mergeCell ref="L136:Q136"/>
    <mergeCell ref="L137:Q137"/>
    <mergeCell ref="L190:Q190"/>
    <mergeCell ref="L191:Q191"/>
    <mergeCell ref="K193:R193"/>
    <mergeCell ref="L194:Q194"/>
    <mergeCell ref="L195:Q195"/>
    <mergeCell ref="L196:Q196"/>
    <mergeCell ref="L197:Q197"/>
    <mergeCell ref="L198:Q198"/>
    <mergeCell ref="L199:Q199"/>
    <mergeCell ref="K201:R201"/>
    <mergeCell ref="K209:R209"/>
    <mergeCell ref="L210:N210"/>
    <mergeCell ref="O210:R210"/>
    <mergeCell ref="L211:Q211"/>
    <mergeCell ref="L212:Q212"/>
    <mergeCell ref="L213:Q213"/>
    <mergeCell ref="L214:M214"/>
    <mergeCell ref="O214:Q214"/>
    <mergeCell ref="L215:M215"/>
    <mergeCell ref="O215:Q215"/>
    <mergeCell ref="K218:R218"/>
    <mergeCell ref="L219:N219"/>
    <mergeCell ref="O219:R219"/>
    <mergeCell ref="L220:Q220"/>
    <mergeCell ref="L221:Q221"/>
    <mergeCell ref="L222:M222"/>
    <mergeCell ref="O222:Q222"/>
    <mergeCell ref="O223:Q223"/>
    <mergeCell ref="L230:M230"/>
    <mergeCell ref="K233:N233"/>
    <mergeCell ref="O233:R233"/>
    <mergeCell ref="L234:M234"/>
    <mergeCell ref="P234:Q234"/>
    <mergeCell ref="H329:I329"/>
    <mergeCell ref="H330:I330"/>
    <mergeCell ref="C326:F326"/>
    <mergeCell ref="D327:E327"/>
    <mergeCell ref="H327:I327"/>
    <mergeCell ref="D328:E328"/>
    <mergeCell ref="H328:I328"/>
    <mergeCell ref="D329:E329"/>
    <mergeCell ref="C332:J332"/>
    <mergeCell ref="H335:I335"/>
    <mergeCell ref="H336:I336"/>
    <mergeCell ref="D330:E330"/>
    <mergeCell ref="D333:E333"/>
    <mergeCell ref="H333:I333"/>
    <mergeCell ref="D334:E334"/>
    <mergeCell ref="H334:I334"/>
    <mergeCell ref="D335:E335"/>
    <mergeCell ref="D336:E336"/>
    <mergeCell ref="A218:A224"/>
    <mergeCell ref="B218:B224"/>
    <mergeCell ref="A226:A231"/>
    <mergeCell ref="B226:B231"/>
    <mergeCell ref="A233:A237"/>
    <mergeCell ref="B233:B237"/>
    <mergeCell ref="B239:B246"/>
    <mergeCell ref="A239:A246"/>
    <mergeCell ref="A248:A255"/>
    <mergeCell ref="B248:B255"/>
    <mergeCell ref="A257:A265"/>
    <mergeCell ref="B257:B265"/>
    <mergeCell ref="A267:A273"/>
    <mergeCell ref="B267:B273"/>
    <mergeCell ref="G292:J292"/>
    <mergeCell ref="K292:N292"/>
    <mergeCell ref="O292:R292"/>
    <mergeCell ref="D289:E289"/>
    <mergeCell ref="H289:I289"/>
    <mergeCell ref="L289:M289"/>
    <mergeCell ref="D290:E290"/>
    <mergeCell ref="H290:I290"/>
    <mergeCell ref="L290:M290"/>
    <mergeCell ref="C292:F292"/>
    <mergeCell ref="D293:E293"/>
    <mergeCell ref="H293:I293"/>
    <mergeCell ref="L293:M293"/>
    <mergeCell ref="C295:J295"/>
    <mergeCell ref="D296:E296"/>
    <mergeCell ref="H296:I296"/>
    <mergeCell ref="H297:I297"/>
    <mergeCell ref="D303:E303"/>
    <mergeCell ref="D304:E304"/>
    <mergeCell ref="D305:E305"/>
    <mergeCell ref="D310:E310"/>
    <mergeCell ref="D311:E311"/>
    <mergeCell ref="H311:I311"/>
    <mergeCell ref="D297:E297"/>
    <mergeCell ref="D298:E298"/>
    <mergeCell ref="H298:I298"/>
    <mergeCell ref="H299:I299"/>
    <mergeCell ref="H300:I300"/>
    <mergeCell ref="C302:J302"/>
    <mergeCell ref="H303:I303"/>
    <mergeCell ref="H304:I304"/>
    <mergeCell ref="H305:I305"/>
    <mergeCell ref="H306:I306"/>
    <mergeCell ref="C308:J308"/>
    <mergeCell ref="D309:E309"/>
    <mergeCell ref="H309:I309"/>
    <mergeCell ref="H310:I310"/>
    <mergeCell ref="C313:F313"/>
    <mergeCell ref="D314:I314"/>
    <mergeCell ref="D315:I315"/>
    <mergeCell ref="D316:I316"/>
    <mergeCell ref="G318:J318"/>
    <mergeCell ref="K318:N318"/>
    <mergeCell ref="O318:R318"/>
    <mergeCell ref="H321:I321"/>
    <mergeCell ref="H322:I322"/>
    <mergeCell ref="C318:F318"/>
    <mergeCell ref="D319:E319"/>
    <mergeCell ref="H319:I319"/>
    <mergeCell ref="D320:E320"/>
    <mergeCell ref="H320:I320"/>
    <mergeCell ref="D321:E321"/>
    <mergeCell ref="D322:E322"/>
    <mergeCell ref="D323:E323"/>
    <mergeCell ref="H323:I323"/>
    <mergeCell ref="D324:E324"/>
    <mergeCell ref="H324:I324"/>
    <mergeCell ref="G326:J326"/>
    <mergeCell ref="K326:N326"/>
    <mergeCell ref="O326:R326"/>
    <mergeCell ref="P368:Q368"/>
    <mergeCell ref="P369:Q369"/>
    <mergeCell ref="C338:F338"/>
    <mergeCell ref="G338:J338"/>
    <mergeCell ref="K338:N338"/>
    <mergeCell ref="O338:R338"/>
    <mergeCell ref="D339:E339"/>
    <mergeCell ref="L339:M339"/>
    <mergeCell ref="D340:E340"/>
    <mergeCell ref="L340:M340"/>
    <mergeCell ref="H339:I339"/>
    <mergeCell ref="H340:I340"/>
    <mergeCell ref="D341:E341"/>
    <mergeCell ref="H341:I341"/>
    <mergeCell ref="L341:M341"/>
    <mergeCell ref="H342:I342"/>
    <mergeCell ref="L342:M342"/>
    <mergeCell ref="C344:F344"/>
    <mergeCell ref="G344:J344"/>
    <mergeCell ref="K344:N344"/>
    <mergeCell ref="O344:R344"/>
    <mergeCell ref="D345:E345"/>
    <mergeCell ref="L345:M345"/>
    <mergeCell ref="D346:E346"/>
    <mergeCell ref="L346:M346"/>
    <mergeCell ref="H345:I345"/>
    <mergeCell ref="H346:I346"/>
    <mergeCell ref="D347:E347"/>
    <mergeCell ref="H347:I347"/>
    <mergeCell ref="L347:M347"/>
    <mergeCell ref="H348:I348"/>
    <mergeCell ref="L348:M348"/>
    <mergeCell ref="D348:E348"/>
    <mergeCell ref="C350:F350"/>
    <mergeCell ref="G350:J350"/>
    <mergeCell ref="K350:N350"/>
    <mergeCell ref="O350:R350"/>
    <mergeCell ref="H351:I351"/>
    <mergeCell ref="L351:M351"/>
    <mergeCell ref="D351:E351"/>
    <mergeCell ref="D352:E352"/>
    <mergeCell ref="H352:I352"/>
    <mergeCell ref="L352:M352"/>
    <mergeCell ref="D353:E353"/>
    <mergeCell ref="H353:I353"/>
    <mergeCell ref="L353:M353"/>
    <mergeCell ref="C355:F355"/>
    <mergeCell ref="G355:J355"/>
    <mergeCell ref="K355:N355"/>
    <mergeCell ref="O355:R355"/>
    <mergeCell ref="D356:E356"/>
    <mergeCell ref="L356:M356"/>
    <mergeCell ref="D357:E357"/>
    <mergeCell ref="L357:M357"/>
    <mergeCell ref="H356:I356"/>
    <mergeCell ref="H357:I357"/>
    <mergeCell ref="D358:E358"/>
    <mergeCell ref="H358:I358"/>
    <mergeCell ref="L358:M358"/>
    <mergeCell ref="C360:F360"/>
    <mergeCell ref="G360:J360"/>
    <mergeCell ref="L361:M361"/>
    <mergeCell ref="L362:M362"/>
    <mergeCell ref="K360:N360"/>
    <mergeCell ref="O360:R360"/>
    <mergeCell ref="D361:E361"/>
    <mergeCell ref="H361:I361"/>
    <mergeCell ref="P361:Q361"/>
    <mergeCell ref="H362:I362"/>
    <mergeCell ref="P362:Q362"/>
    <mergeCell ref="P363:Q363"/>
    <mergeCell ref="P364:Q364"/>
    <mergeCell ref="D362:E362"/>
    <mergeCell ref="D363:E363"/>
    <mergeCell ref="H363:I363"/>
    <mergeCell ref="L363:M363"/>
    <mergeCell ref="D364:E364"/>
    <mergeCell ref="H364:I364"/>
    <mergeCell ref="L364:M364"/>
    <mergeCell ref="L391:Q391"/>
    <mergeCell ref="L392:Q392"/>
    <mergeCell ref="L386:Q386"/>
    <mergeCell ref="C388:R388"/>
    <mergeCell ref="D389:Q389"/>
    <mergeCell ref="D390:J390"/>
    <mergeCell ref="K390:R390"/>
    <mergeCell ref="D391:I391"/>
    <mergeCell ref="D392:I392"/>
    <mergeCell ref="D139:I139"/>
    <mergeCell ref="D140:I140"/>
    <mergeCell ref="C142:J142"/>
    <mergeCell ref="D143:I143"/>
    <mergeCell ref="D144:I144"/>
    <mergeCell ref="D145:I145"/>
    <mergeCell ref="D146:I146"/>
    <mergeCell ref="D147:I147"/>
    <mergeCell ref="D148:I148"/>
    <mergeCell ref="D149:I149"/>
    <mergeCell ref="C152:J152"/>
    <mergeCell ref="D153:I153"/>
    <mergeCell ref="D154:I154"/>
    <mergeCell ref="D155:I155"/>
    <mergeCell ref="D82:F82"/>
    <mergeCell ref="D83:F83"/>
    <mergeCell ref="D84:F84"/>
    <mergeCell ref="D85:F85"/>
    <mergeCell ref="D86:F86"/>
    <mergeCell ref="D87:F87"/>
    <mergeCell ref="C89:G89"/>
    <mergeCell ref="D90:F90"/>
    <mergeCell ref="D91:F91"/>
    <mergeCell ref="D92:F92"/>
    <mergeCell ref="C97:G97"/>
    <mergeCell ref="D98:F98"/>
    <mergeCell ref="D99:F99"/>
    <mergeCell ref="D100:F100"/>
    <mergeCell ref="C105:J105"/>
    <mergeCell ref="D106:I106"/>
    <mergeCell ref="D107:I107"/>
    <mergeCell ref="D108:I108"/>
    <mergeCell ref="D109:I109"/>
    <mergeCell ref="D110:I110"/>
    <mergeCell ref="C112:J112"/>
    <mergeCell ref="D113:I113"/>
    <mergeCell ref="D114:I114"/>
    <mergeCell ref="D115:I115"/>
    <mergeCell ref="D116:I116"/>
    <mergeCell ref="C120:J120"/>
    <mergeCell ref="D121:I121"/>
    <mergeCell ref="D122:I122"/>
    <mergeCell ref="D123:I123"/>
    <mergeCell ref="D124:I124"/>
    <mergeCell ref="D125:I125"/>
    <mergeCell ref="C127:J127"/>
    <mergeCell ref="D128:I128"/>
    <mergeCell ref="D129:I129"/>
    <mergeCell ref="D130:I130"/>
    <mergeCell ref="D131:I131"/>
    <mergeCell ref="D132:I132"/>
    <mergeCell ref="C134:J134"/>
    <mergeCell ref="D135:I135"/>
    <mergeCell ref="D136:I136"/>
    <mergeCell ref="D137:I137"/>
    <mergeCell ref="D138:I138"/>
    <mergeCell ref="D156:I156"/>
    <mergeCell ref="D157:I157"/>
    <mergeCell ref="D188:I188"/>
    <mergeCell ref="D189:I189"/>
    <mergeCell ref="C180:J180"/>
    <mergeCell ref="D181:I181"/>
    <mergeCell ref="D182:I182"/>
    <mergeCell ref="D183:I183"/>
    <mergeCell ref="D184:I184"/>
    <mergeCell ref="C186:J186"/>
    <mergeCell ref="D187:I187"/>
    <mergeCell ref="L146:Q146"/>
    <mergeCell ref="L147:Q147"/>
    <mergeCell ref="L148:Q148"/>
    <mergeCell ref="L149:Q149"/>
    <mergeCell ref="K152:R152"/>
    <mergeCell ref="D158:I158"/>
    <mergeCell ref="D159:I159"/>
    <mergeCell ref="C161:J161"/>
    <mergeCell ref="K161:R161"/>
    <mergeCell ref="D162:I162"/>
    <mergeCell ref="L162:Q162"/>
    <mergeCell ref="D163:I163"/>
    <mergeCell ref="L163:Q163"/>
    <mergeCell ref="L164:Q164"/>
    <mergeCell ref="D164:I164"/>
    <mergeCell ref="D165:I165"/>
    <mergeCell ref="C167:J167"/>
    <mergeCell ref="K167:R167"/>
    <mergeCell ref="D168:I168"/>
    <mergeCell ref="L168:Q168"/>
    <mergeCell ref="L169:Q169"/>
    <mergeCell ref="L170:Q170"/>
    <mergeCell ref="L171:Q171"/>
    <mergeCell ref="L172:Q172"/>
    <mergeCell ref="K174:R174"/>
    <mergeCell ref="L175:Q175"/>
    <mergeCell ref="L176:Q176"/>
    <mergeCell ref="L177:Q177"/>
    <mergeCell ref="D169:I169"/>
    <mergeCell ref="D170:I170"/>
    <mergeCell ref="C174:J174"/>
    <mergeCell ref="D175:I175"/>
    <mergeCell ref="D176:I176"/>
    <mergeCell ref="D177:I177"/>
    <mergeCell ref="D178:I178"/>
    <mergeCell ref="L187:Q187"/>
    <mergeCell ref="L188:Q188"/>
    <mergeCell ref="L189:Q189"/>
    <mergeCell ref="L178:Q178"/>
    <mergeCell ref="K180:R180"/>
    <mergeCell ref="L181:Q181"/>
    <mergeCell ref="L182:Q182"/>
    <mergeCell ref="L183:Q183"/>
    <mergeCell ref="L184:Q184"/>
    <mergeCell ref="K186:R186"/>
    <mergeCell ref="D222:I222"/>
    <mergeCell ref="D223:E223"/>
    <mergeCell ref="G223:I223"/>
    <mergeCell ref="C226:J226"/>
    <mergeCell ref="D227:F227"/>
    <mergeCell ref="G227:J227"/>
    <mergeCell ref="D228:I228"/>
    <mergeCell ref="D229:I229"/>
    <mergeCell ref="D230:E230"/>
    <mergeCell ref="G230:I230"/>
    <mergeCell ref="D231:E231"/>
    <mergeCell ref="G231:I231"/>
    <mergeCell ref="C233:F233"/>
    <mergeCell ref="G233:J233"/>
    <mergeCell ref="D71:F71"/>
    <mergeCell ref="D72:F72"/>
    <mergeCell ref="D73:F73"/>
    <mergeCell ref="D74:F74"/>
    <mergeCell ref="C76:G76"/>
    <mergeCell ref="D77:F77"/>
    <mergeCell ref="D78:F78"/>
    <mergeCell ref="D79:F79"/>
    <mergeCell ref="C81:G81"/>
    <mergeCell ref="D190:I190"/>
    <mergeCell ref="D191:I191"/>
    <mergeCell ref="C193:J193"/>
    <mergeCell ref="D194:I194"/>
    <mergeCell ref="D195:I195"/>
    <mergeCell ref="D196:I196"/>
    <mergeCell ref="D197:I197"/>
    <mergeCell ref="D198:I198"/>
    <mergeCell ref="D199:I199"/>
    <mergeCell ref="C201:J201"/>
    <mergeCell ref="D202:I202"/>
    <mergeCell ref="D203:I203"/>
    <mergeCell ref="D204:I204"/>
    <mergeCell ref="D205:I205"/>
    <mergeCell ref="D206:I206"/>
    <mergeCell ref="D207:I207"/>
    <mergeCell ref="C209:J209"/>
    <mergeCell ref="D210:F210"/>
    <mergeCell ref="G210:J210"/>
    <mergeCell ref="D211:I211"/>
    <mergeCell ref="D212:I212"/>
    <mergeCell ref="D213:I213"/>
    <mergeCell ref="D214:E214"/>
    <mergeCell ref="G214:I214"/>
    <mergeCell ref="D215:E215"/>
    <mergeCell ref="D216:E216"/>
    <mergeCell ref="G215:I215"/>
    <mergeCell ref="G216:I216"/>
    <mergeCell ref="C218:J218"/>
    <mergeCell ref="D219:F219"/>
    <mergeCell ref="G219:J219"/>
    <mergeCell ref="D220:I220"/>
    <mergeCell ref="D221:I221"/>
    <mergeCell ref="D234:E234"/>
    <mergeCell ref="H234:I234"/>
    <mergeCell ref="K267:N267"/>
    <mergeCell ref="O267:R267"/>
    <mergeCell ref="H260:I260"/>
    <mergeCell ref="H261:I261"/>
    <mergeCell ref="H262:I262"/>
    <mergeCell ref="H263:I263"/>
    <mergeCell ref="H264:I264"/>
    <mergeCell ref="H265:I265"/>
    <mergeCell ref="G267:J267"/>
    <mergeCell ref="L223:M223"/>
    <mergeCell ref="L224:M224"/>
    <mergeCell ref="O224:Q224"/>
    <mergeCell ref="K226:R226"/>
    <mergeCell ref="L227:N227"/>
    <mergeCell ref="O227:R227"/>
    <mergeCell ref="L228:Q228"/>
    <mergeCell ref="L229:Q229"/>
    <mergeCell ref="O230:Q230"/>
    <mergeCell ref="D235:E235"/>
    <mergeCell ref="H235:I235"/>
    <mergeCell ref="L235:M235"/>
    <mergeCell ref="P235:Q235"/>
    <mergeCell ref="H236:I236"/>
    <mergeCell ref="L236:M236"/>
    <mergeCell ref="P236:Q236"/>
    <mergeCell ref="D236:E236"/>
    <mergeCell ref="D237:E237"/>
    <mergeCell ref="H237:I237"/>
    <mergeCell ref="L237:M237"/>
    <mergeCell ref="P237:Q237"/>
    <mergeCell ref="C239:J239"/>
    <mergeCell ref="H240:I240"/>
    <mergeCell ref="D240:E240"/>
    <mergeCell ref="D241:E241"/>
    <mergeCell ref="H241:I241"/>
    <mergeCell ref="D242:E242"/>
    <mergeCell ref="H242:I242"/>
    <mergeCell ref="D243:E243"/>
    <mergeCell ref="H243:I243"/>
    <mergeCell ref="H244:I244"/>
    <mergeCell ref="H245:I245"/>
    <mergeCell ref="H246:I246"/>
    <mergeCell ref="C248:J248"/>
    <mergeCell ref="D249:E249"/>
    <mergeCell ref="H249:I249"/>
    <mergeCell ref="H250:I250"/>
    <mergeCell ref="H251:I251"/>
    <mergeCell ref="H252:I252"/>
    <mergeCell ref="G257:J257"/>
    <mergeCell ref="K257:N257"/>
    <mergeCell ref="O257:R257"/>
    <mergeCell ref="H258:I258"/>
    <mergeCell ref="H259:I259"/>
    <mergeCell ref="D270:E270"/>
    <mergeCell ref="D271:E271"/>
    <mergeCell ref="D272:E272"/>
    <mergeCell ref="D273:E273"/>
    <mergeCell ref="C275:F275"/>
    <mergeCell ref="D276:E276"/>
    <mergeCell ref="D277:E277"/>
    <mergeCell ref="D278:E278"/>
    <mergeCell ref="D279:E279"/>
    <mergeCell ref="D280:E280"/>
    <mergeCell ref="D281:F281"/>
    <mergeCell ref="C283:F283"/>
    <mergeCell ref="D284:E284"/>
    <mergeCell ref="C286:F286"/>
    <mergeCell ref="D250:E250"/>
    <mergeCell ref="D251:E251"/>
    <mergeCell ref="D252:E252"/>
    <mergeCell ref="D253:E253"/>
    <mergeCell ref="D254:E254"/>
    <mergeCell ref="D255:E255"/>
    <mergeCell ref="C257:F257"/>
    <mergeCell ref="D258:E258"/>
    <mergeCell ref="D259:E259"/>
    <mergeCell ref="D260:E260"/>
    <mergeCell ref="D261:E261"/>
    <mergeCell ref="D262:E262"/>
    <mergeCell ref="D263:E263"/>
    <mergeCell ref="D264:E264"/>
    <mergeCell ref="D265:E265"/>
    <mergeCell ref="C267:F267"/>
    <mergeCell ref="D268:E268"/>
    <mergeCell ref="H268:I268"/>
    <mergeCell ref="D269:E269"/>
    <mergeCell ref="H269:I269"/>
    <mergeCell ref="H270:I270"/>
    <mergeCell ref="H271:I271"/>
    <mergeCell ref="H272:I272"/>
    <mergeCell ref="H273:I273"/>
    <mergeCell ref="G275:J275"/>
    <mergeCell ref="K275:N275"/>
    <mergeCell ref="O275:R275"/>
    <mergeCell ref="H276:I276"/>
    <mergeCell ref="G283:J283"/>
    <mergeCell ref="H284:I284"/>
    <mergeCell ref="G286:J286"/>
    <mergeCell ref="K286:N286"/>
    <mergeCell ref="O286:R286"/>
    <mergeCell ref="H287:I287"/>
    <mergeCell ref="L287:M287"/>
    <mergeCell ref="H277:I277"/>
    <mergeCell ref="H278:I278"/>
    <mergeCell ref="H279:I279"/>
    <mergeCell ref="H280:I280"/>
    <mergeCell ref="H281:J281"/>
    <mergeCell ref="K283:N283"/>
    <mergeCell ref="O283:R283"/>
    <mergeCell ref="D287:E287"/>
    <mergeCell ref="D288:E288"/>
    <mergeCell ref="H288:I288"/>
    <mergeCell ref="L288:M288"/>
    <mergeCell ref="A275:A281"/>
    <mergeCell ref="B275:B281"/>
    <mergeCell ref="A283:A284"/>
    <mergeCell ref="B283:B284"/>
    <mergeCell ref="A286:A290"/>
    <mergeCell ref="B286:B290"/>
    <mergeCell ref="B292:B293"/>
    <mergeCell ref="A292:A293"/>
    <mergeCell ref="A295:A300"/>
    <mergeCell ref="B295:B300"/>
    <mergeCell ref="A302:A306"/>
    <mergeCell ref="B302:B306"/>
    <mergeCell ref="A308:A311"/>
    <mergeCell ref="B308:B311"/>
    <mergeCell ref="A313:A316"/>
    <mergeCell ref="B313:B316"/>
    <mergeCell ref="A318:A324"/>
    <mergeCell ref="B318:B324"/>
    <mergeCell ref="A326:A330"/>
    <mergeCell ref="B326:B330"/>
    <mergeCell ref="B332:B336"/>
    <mergeCell ref="A332:A336"/>
    <mergeCell ref="A338:A342"/>
    <mergeCell ref="B338:B342"/>
    <mergeCell ref="A344:A348"/>
    <mergeCell ref="B344:B348"/>
    <mergeCell ref="A350:A353"/>
    <mergeCell ref="B350:B353"/>
    <mergeCell ref="A355:A358"/>
    <mergeCell ref="B355:B358"/>
    <mergeCell ref="A360:A364"/>
    <mergeCell ref="B360:B364"/>
    <mergeCell ref="A366:A370"/>
    <mergeCell ref="B366:B370"/>
    <mergeCell ref="B372:B378"/>
    <mergeCell ref="A372:A378"/>
    <mergeCell ref="A380:A386"/>
    <mergeCell ref="B380:B386"/>
    <mergeCell ref="A388:A393"/>
    <mergeCell ref="B388:B393"/>
    <mergeCell ref="A395:A401"/>
    <mergeCell ref="B395:B401"/>
    <mergeCell ref="A403:A410"/>
    <mergeCell ref="B403:B410"/>
    <mergeCell ref="A412:A415"/>
    <mergeCell ref="B412:B415"/>
    <mergeCell ref="A417:A423"/>
    <mergeCell ref="B417:B423"/>
    <mergeCell ref="B425:B430"/>
    <mergeCell ref="A425:A430"/>
    <mergeCell ref="A432:A437"/>
    <mergeCell ref="B432:B437"/>
    <mergeCell ref="A439:A442"/>
    <mergeCell ref="B439:B442"/>
    <mergeCell ref="A444:A450"/>
    <mergeCell ref="B444:B450"/>
    <mergeCell ref="A63:A68"/>
    <mergeCell ref="B63:B68"/>
    <mergeCell ref="A70:A74"/>
    <mergeCell ref="B70:B74"/>
    <mergeCell ref="A76:A79"/>
    <mergeCell ref="B76:B79"/>
    <mergeCell ref="B81:B87"/>
    <mergeCell ref="A81:A87"/>
    <mergeCell ref="A89:A95"/>
    <mergeCell ref="B89:B95"/>
    <mergeCell ref="A97:A103"/>
    <mergeCell ref="B97:B103"/>
    <mergeCell ref="A105:A110"/>
    <mergeCell ref="B105:B110"/>
    <mergeCell ref="A112:A118"/>
    <mergeCell ref="B112:B118"/>
    <mergeCell ref="A120:A125"/>
    <mergeCell ref="B120:B125"/>
    <mergeCell ref="A127:A132"/>
    <mergeCell ref="B127:B132"/>
    <mergeCell ref="B134:B140"/>
    <mergeCell ref="A134:A140"/>
    <mergeCell ref="A142:A150"/>
    <mergeCell ref="B142:B150"/>
    <mergeCell ref="A152:A159"/>
    <mergeCell ref="B152:B159"/>
    <mergeCell ref="A161:A165"/>
    <mergeCell ref="B161:B165"/>
    <mergeCell ref="A167:A172"/>
    <mergeCell ref="B167:B172"/>
    <mergeCell ref="A174:A178"/>
    <mergeCell ref="B174:B178"/>
    <mergeCell ref="A180:A184"/>
    <mergeCell ref="B180:B184"/>
    <mergeCell ref="B186:B191"/>
    <mergeCell ref="A186:A191"/>
    <mergeCell ref="A193:A199"/>
    <mergeCell ref="B193:B199"/>
    <mergeCell ref="A201:A207"/>
    <mergeCell ref="B201:B207"/>
    <mergeCell ref="A209:A216"/>
    <mergeCell ref="B209:B216"/>
    <mergeCell ref="A452:A457"/>
    <mergeCell ref="B452:B457"/>
    <mergeCell ref="A459:A464"/>
    <mergeCell ref="B459:B464"/>
    <mergeCell ref="A466:A471"/>
    <mergeCell ref="B466:B471"/>
    <mergeCell ref="A474:A476"/>
    <mergeCell ref="B474:B476"/>
    <mergeCell ref="D446:F446"/>
    <mergeCell ref="D447:G447"/>
    <mergeCell ref="D448:G448"/>
    <mergeCell ref="D449:G449"/>
    <mergeCell ref="D450:G450"/>
    <mergeCell ref="C452:R452"/>
    <mergeCell ref="D453:E453"/>
    <mergeCell ref="P453:Q453"/>
    <mergeCell ref="H453:I453"/>
    <mergeCell ref="L453:M453"/>
    <mergeCell ref="D454:E454"/>
    <mergeCell ref="H454:I454"/>
    <mergeCell ref="P454:Q454"/>
    <mergeCell ref="D455:E455"/>
    <mergeCell ref="H455:I455"/>
    <mergeCell ref="P455:Q455"/>
    <mergeCell ref="I415:K415"/>
    <mergeCell ref="C417:L417"/>
    <mergeCell ref="D418:F418"/>
    <mergeCell ref="I418:K418"/>
    <mergeCell ref="D419:G419"/>
    <mergeCell ref="I419:L419"/>
    <mergeCell ref="I420:L420"/>
    <mergeCell ref="I421:L421"/>
    <mergeCell ref="I422:L422"/>
    <mergeCell ref="I423:K423"/>
    <mergeCell ref="C425:R425"/>
    <mergeCell ref="I426:K426"/>
    <mergeCell ref="N426:Q426"/>
    <mergeCell ref="N427:Q427"/>
    <mergeCell ref="D420:G420"/>
    <mergeCell ref="D421:G421"/>
    <mergeCell ref="D422:G422"/>
    <mergeCell ref="D423:F423"/>
    <mergeCell ref="D426:F426"/>
    <mergeCell ref="D427:F427"/>
    <mergeCell ref="D428:F428"/>
    <mergeCell ref="C439:Q439"/>
    <mergeCell ref="C444:Q444"/>
    <mergeCell ref="I434:K434"/>
    <mergeCell ref="I435:K435"/>
    <mergeCell ref="I436:K436"/>
    <mergeCell ref="I437:K437"/>
    <mergeCell ref="I440:K440"/>
    <mergeCell ref="I441:K441"/>
    <mergeCell ref="I442:K442"/>
    <mergeCell ref="D435:F435"/>
    <mergeCell ref="D436:F436"/>
    <mergeCell ref="D437:F437"/>
    <mergeCell ref="D440:F440"/>
    <mergeCell ref="D441:F441"/>
    <mergeCell ref="D442:F442"/>
    <mergeCell ref="D445:F445"/>
    <mergeCell ref="L456:M456"/>
    <mergeCell ref="L457:M457"/>
    <mergeCell ref="C473:G473"/>
    <mergeCell ref="E474:G474"/>
    <mergeCell ref="C476:F476"/>
    <mergeCell ref="H473:L473"/>
    <mergeCell ref="J474:L474"/>
    <mergeCell ref="M473:Q473"/>
    <mergeCell ref="O474:Q474"/>
    <mergeCell ref="R474:R475"/>
    <mergeCell ref="O475:Q475"/>
    <mergeCell ref="M476:P476"/>
    <mergeCell ref="E475:G475"/>
    <mergeCell ref="J475:L475"/>
    <mergeCell ref="H476:K476"/>
    <mergeCell ref="D470:E470"/>
    <mergeCell ref="D471:E471"/>
    <mergeCell ref="H471:I471"/>
    <mergeCell ref="L471:M471"/>
    <mergeCell ref="C474:C475"/>
    <mergeCell ref="H474:H475"/>
    <mergeCell ref="M474:M475"/>
    <mergeCell ref="L454:M454"/>
    <mergeCell ref="L455:M455"/>
    <mergeCell ref="D456:E456"/>
    <mergeCell ref="H456:I456"/>
    <mergeCell ref="P456:Q456"/>
    <mergeCell ref="D457:E457"/>
    <mergeCell ref="H457:I457"/>
    <mergeCell ref="L460:M460"/>
    <mergeCell ref="L461:M461"/>
    <mergeCell ref="L462:M462"/>
    <mergeCell ref="P462:Q462"/>
    <mergeCell ref="L463:M463"/>
    <mergeCell ref="P463:Q463"/>
    <mergeCell ref="L464:M464"/>
    <mergeCell ref="P464:Q464"/>
    <mergeCell ref="P457:Q457"/>
    <mergeCell ref="C459:R459"/>
    <mergeCell ref="D460:E460"/>
    <mergeCell ref="H460:I460"/>
    <mergeCell ref="P460:Q460"/>
    <mergeCell ref="H461:I461"/>
    <mergeCell ref="P461:Q461"/>
    <mergeCell ref="D461:E461"/>
    <mergeCell ref="D462:E462"/>
    <mergeCell ref="H462:I462"/>
    <mergeCell ref="D463:E463"/>
    <mergeCell ref="H463:I463"/>
    <mergeCell ref="D464:E464"/>
    <mergeCell ref="H464:I464"/>
    <mergeCell ref="C466:F466"/>
    <mergeCell ref="G466:J466"/>
    <mergeCell ref="K466:N466"/>
    <mergeCell ref="O466:R466"/>
    <mergeCell ref="D467:E467"/>
    <mergeCell ref="L467:M467"/>
    <mergeCell ref="D468:E468"/>
    <mergeCell ref="L468:M468"/>
    <mergeCell ref="H467:I467"/>
    <mergeCell ref="H468:I468"/>
    <mergeCell ref="D469:E469"/>
    <mergeCell ref="H469:I469"/>
    <mergeCell ref="L469:M469"/>
    <mergeCell ref="H470:I470"/>
    <mergeCell ref="L470:M470"/>
    <mergeCell ref="R476:X476"/>
    <mergeCell ref="Z476:AF476"/>
    <mergeCell ref="R473:Y473"/>
    <mergeCell ref="Z473:AG473"/>
    <mergeCell ref="T474:Y474"/>
    <mergeCell ref="Z474:Z475"/>
    <mergeCell ref="AB474:AG474"/>
    <mergeCell ref="T475:Y475"/>
    <mergeCell ref="AB475:AG475"/>
    <mergeCell ref="D393:Q393"/>
    <mergeCell ref="C395:R395"/>
    <mergeCell ref="D396:H396"/>
    <mergeCell ref="I396:M396"/>
    <mergeCell ref="N396:R396"/>
    <mergeCell ref="I397:K397"/>
    <mergeCell ref="N397:Q397"/>
    <mergeCell ref="D397:F397"/>
    <mergeCell ref="D398:F398"/>
    <mergeCell ref="I398:K398"/>
    <mergeCell ref="N398:Q398"/>
    <mergeCell ref="D399:F399"/>
    <mergeCell ref="N399:Q399"/>
    <mergeCell ref="D400:F400"/>
    <mergeCell ref="M400:R400"/>
    <mergeCell ref="I404:M404"/>
    <mergeCell ref="N404:R404"/>
    <mergeCell ref="I399:K399"/>
    <mergeCell ref="I400:K400"/>
    <mergeCell ref="D401:F401"/>
    <mergeCell ref="I401:K401"/>
    <mergeCell ref="N401:P401"/>
    <mergeCell ref="C403:R403"/>
    <mergeCell ref="D404:H404"/>
    <mergeCell ref="N407:Q407"/>
    <mergeCell ref="N408:Q408"/>
    <mergeCell ref="N409:Q409"/>
    <mergeCell ref="D405:F405"/>
    <mergeCell ref="I405:K405"/>
    <mergeCell ref="N405:Q405"/>
    <mergeCell ref="I406:K406"/>
    <mergeCell ref="N406:Q406"/>
    <mergeCell ref="I407:K407"/>
    <mergeCell ref="I408:K408"/>
    <mergeCell ref="C366:F366"/>
    <mergeCell ref="G366:J366"/>
    <mergeCell ref="K366:N366"/>
    <mergeCell ref="O366:R366"/>
    <mergeCell ref="H367:I367"/>
    <mergeCell ref="L367:M367"/>
    <mergeCell ref="P367:Q367"/>
    <mergeCell ref="H369:I369"/>
    <mergeCell ref="H370:I370"/>
    <mergeCell ref="D367:E367"/>
    <mergeCell ref="D368:E368"/>
    <mergeCell ref="H368:I368"/>
    <mergeCell ref="L368:M368"/>
    <mergeCell ref="D369:E369"/>
    <mergeCell ref="L369:M369"/>
    <mergeCell ref="D370:E370"/>
    <mergeCell ref="L370:M370"/>
    <mergeCell ref="P370:Q370"/>
    <mergeCell ref="C372:R372"/>
    <mergeCell ref="D373:Q373"/>
    <mergeCell ref="D374:Q374"/>
    <mergeCell ref="D375:J375"/>
    <mergeCell ref="K375:R375"/>
    <mergeCell ref="D376:I376"/>
    <mergeCell ref="L376:Q376"/>
    <mergeCell ref="D377:I377"/>
    <mergeCell ref="L377:Q377"/>
    <mergeCell ref="L378:Q378"/>
    <mergeCell ref="C380:R380"/>
    <mergeCell ref="D381:Q381"/>
    <mergeCell ref="D382:Q382"/>
    <mergeCell ref="D383:J383"/>
    <mergeCell ref="K383:R383"/>
    <mergeCell ref="D384:I384"/>
    <mergeCell ref="L384:Q384"/>
    <mergeCell ref="D385:I385"/>
    <mergeCell ref="L385:Q385"/>
    <mergeCell ref="D410:Q410"/>
    <mergeCell ref="C412:L412"/>
    <mergeCell ref="D413:F413"/>
    <mergeCell ref="I413:K413"/>
    <mergeCell ref="D414:F414"/>
    <mergeCell ref="I414:K414"/>
    <mergeCell ref="D415:F415"/>
    <mergeCell ref="I427:K427"/>
    <mergeCell ref="I428:K428"/>
    <mergeCell ref="N428:Q428"/>
    <mergeCell ref="I429:K429"/>
    <mergeCell ref="N429:Q429"/>
    <mergeCell ref="I430:K430"/>
    <mergeCell ref="N430:Q430"/>
    <mergeCell ref="D429:F429"/>
    <mergeCell ref="D430:F430"/>
    <mergeCell ref="C432:R432"/>
    <mergeCell ref="D433:F433"/>
    <mergeCell ref="I433:K433"/>
    <mergeCell ref="D434:F434"/>
    <mergeCell ref="N435:Q435"/>
    <mergeCell ref="N445:P445"/>
    <mergeCell ref="N446:P446"/>
    <mergeCell ref="N433:Q433"/>
    <mergeCell ref="N434:Q434"/>
    <mergeCell ref="N436:Q436"/>
    <mergeCell ref="N437:Q437"/>
    <mergeCell ref="N440:P440"/>
    <mergeCell ref="N441:P441"/>
    <mergeCell ref="N442:P442"/>
    <mergeCell ref="I449:L449"/>
    <mergeCell ref="I450:L450"/>
    <mergeCell ref="I445:K445"/>
    <mergeCell ref="I446:K446"/>
    <mergeCell ref="I447:L447"/>
    <mergeCell ref="N447:Q447"/>
    <mergeCell ref="I448:L448"/>
    <mergeCell ref="N448:Q448"/>
    <mergeCell ref="N449:Q449"/>
    <mergeCell ref="N450:Q450"/>
  </mergeCells>
  <conditionalFormatting sqref="D4">
    <cfRule type="expression" dxfId="0" priority="1">
      <formula>LENB(D4)/2&gt;8</formula>
    </cfRule>
  </conditionalFormatting>
  <conditionalFormatting sqref="G4">
    <cfRule type="expression" dxfId="0" priority="2">
      <formula>G4="超過"</formula>
    </cfRule>
  </conditionalFormatting>
  <conditionalFormatting sqref="G4">
    <cfRule type="expression" dxfId="0" priority="3">
      <formula>G4="禁用語"</formula>
    </cfRule>
  </conditionalFormatting>
  <conditionalFormatting sqref="G4">
    <cfRule type="expression" dxfId="0" priority="4">
      <formula>G4="記得加副檔名"</formula>
    </cfRule>
  </conditionalFormatting>
  <conditionalFormatting sqref="G4">
    <cfRule type="expression" dxfId="3" priority="5">
      <formula>G4="OK"</formula>
    </cfRule>
  </conditionalFormatting>
  <conditionalFormatting sqref="G5">
    <cfRule type="expression" dxfId="0" priority="6">
      <formula>G5="超過"</formula>
    </cfRule>
  </conditionalFormatting>
  <conditionalFormatting sqref="G5">
    <cfRule type="expression" dxfId="0" priority="7">
      <formula>G5="禁用語"</formula>
    </cfRule>
  </conditionalFormatting>
  <conditionalFormatting sqref="G5">
    <cfRule type="expression" dxfId="0" priority="8">
      <formula>G5="記得加副檔名"</formula>
    </cfRule>
  </conditionalFormatting>
  <conditionalFormatting sqref="G5">
    <cfRule type="expression" dxfId="3" priority="9">
      <formula>G5="OK"</formula>
    </cfRule>
  </conditionalFormatting>
  <conditionalFormatting sqref="G6">
    <cfRule type="expression" dxfId="0" priority="10">
      <formula>G6="超過"</formula>
    </cfRule>
  </conditionalFormatting>
  <conditionalFormatting sqref="G6">
    <cfRule type="expression" dxfId="0" priority="11">
      <formula>G6="禁用語"</formula>
    </cfRule>
  </conditionalFormatting>
  <conditionalFormatting sqref="G6">
    <cfRule type="expression" dxfId="0" priority="12">
      <formula>G6="記得加副檔名"</formula>
    </cfRule>
  </conditionalFormatting>
  <conditionalFormatting sqref="G6">
    <cfRule type="expression" dxfId="3" priority="13">
      <formula>G6="OK"</formula>
    </cfRule>
  </conditionalFormatting>
  <conditionalFormatting sqref="D7">
    <cfRule type="expression" dxfId="0" priority="14">
      <formula>LENB(D7)/2&gt;8</formula>
    </cfRule>
  </conditionalFormatting>
  <conditionalFormatting sqref="G7">
    <cfRule type="expression" dxfId="0" priority="15">
      <formula>G7="超過"</formula>
    </cfRule>
  </conditionalFormatting>
  <conditionalFormatting sqref="G7">
    <cfRule type="expression" dxfId="0" priority="16">
      <formula>G7="禁用語"</formula>
    </cfRule>
  </conditionalFormatting>
  <conditionalFormatting sqref="G7">
    <cfRule type="expression" dxfId="0" priority="17">
      <formula>G7="記得加副檔名"</formula>
    </cfRule>
  </conditionalFormatting>
  <conditionalFormatting sqref="G7">
    <cfRule type="expression" dxfId="3" priority="18">
      <formula>G7="OK"</formula>
    </cfRule>
  </conditionalFormatting>
  <conditionalFormatting sqref="D8">
    <cfRule type="expression" dxfId="0" priority="19">
      <formula>LENB(D8)/2&gt;10</formula>
    </cfRule>
  </conditionalFormatting>
  <conditionalFormatting sqref="G8">
    <cfRule type="expression" dxfId="0" priority="20">
      <formula>G8="超過"</formula>
    </cfRule>
  </conditionalFormatting>
  <conditionalFormatting sqref="G8">
    <cfRule type="expression" dxfId="0" priority="21">
      <formula>G8="禁用語"</formula>
    </cfRule>
  </conditionalFormatting>
  <conditionalFormatting sqref="G8">
    <cfRule type="expression" dxfId="0" priority="22">
      <formula>G8="記得加副檔名"</formula>
    </cfRule>
  </conditionalFormatting>
  <conditionalFormatting sqref="G8">
    <cfRule type="expression" dxfId="3" priority="23">
      <formula>G8="OK"</formula>
    </cfRule>
  </conditionalFormatting>
  <conditionalFormatting sqref="I4">
    <cfRule type="expression" dxfId="0" priority="24">
      <formula>LENB(I4)/2&gt;8</formula>
    </cfRule>
  </conditionalFormatting>
  <conditionalFormatting sqref="L4">
    <cfRule type="expression" dxfId="0" priority="25">
      <formula>L4="超過"</formula>
    </cfRule>
  </conditionalFormatting>
  <conditionalFormatting sqref="L4">
    <cfRule type="expression" dxfId="0" priority="26">
      <formula>L4="禁用語"</formula>
    </cfRule>
  </conditionalFormatting>
  <conditionalFormatting sqref="L4">
    <cfRule type="expression" dxfId="0" priority="27">
      <formula>L4="記得加副檔名"</formula>
    </cfRule>
  </conditionalFormatting>
  <conditionalFormatting sqref="L4">
    <cfRule type="expression" dxfId="3" priority="28">
      <formula>L4="OK"</formula>
    </cfRule>
  </conditionalFormatting>
  <conditionalFormatting sqref="L5">
    <cfRule type="expression" dxfId="0" priority="29">
      <formula>L5="超過"</formula>
    </cfRule>
  </conditionalFormatting>
  <conditionalFormatting sqref="L5">
    <cfRule type="expression" dxfId="0" priority="30">
      <formula>L5="禁用語"</formula>
    </cfRule>
  </conditionalFormatting>
  <conditionalFormatting sqref="L5">
    <cfRule type="expression" dxfId="0" priority="31">
      <formula>L5="記得加副檔名"</formula>
    </cfRule>
  </conditionalFormatting>
  <conditionalFormatting sqref="L5">
    <cfRule type="expression" dxfId="3" priority="32">
      <formula>L5="OK"</formula>
    </cfRule>
  </conditionalFormatting>
  <conditionalFormatting sqref="L6">
    <cfRule type="expression" dxfId="0" priority="33">
      <formula>L6="超過"</formula>
    </cfRule>
  </conditionalFormatting>
  <conditionalFormatting sqref="L6">
    <cfRule type="expression" dxfId="0" priority="34">
      <formula>L6="禁用語"</formula>
    </cfRule>
  </conditionalFormatting>
  <conditionalFormatting sqref="L6">
    <cfRule type="expression" dxfId="0" priority="35">
      <formula>L6="記得加副檔名"</formula>
    </cfRule>
  </conditionalFormatting>
  <conditionalFormatting sqref="L6">
    <cfRule type="expression" dxfId="3" priority="36">
      <formula>L6="OK"</formula>
    </cfRule>
  </conditionalFormatting>
  <conditionalFormatting sqref="I7">
    <cfRule type="expression" dxfId="0" priority="37">
      <formula>LENB(I7)/2&gt;8</formula>
    </cfRule>
  </conditionalFormatting>
  <conditionalFormatting sqref="L7">
    <cfRule type="expression" dxfId="0" priority="38">
      <formula>L7="超過"</formula>
    </cfRule>
  </conditionalFormatting>
  <conditionalFormatting sqref="L7">
    <cfRule type="expression" dxfId="0" priority="39">
      <formula>L7="禁用語"</formula>
    </cfRule>
  </conditionalFormatting>
  <conditionalFormatting sqref="L7">
    <cfRule type="expression" dxfId="0" priority="40">
      <formula>L7="記得加副檔名"</formula>
    </cfRule>
  </conditionalFormatting>
  <conditionalFormatting sqref="L7">
    <cfRule type="expression" dxfId="3" priority="41">
      <formula>L7="OK"</formula>
    </cfRule>
  </conditionalFormatting>
  <conditionalFormatting sqref="N4">
    <cfRule type="expression" dxfId="0" priority="42">
      <formula>LENB(N4)/2&gt;8</formula>
    </cfRule>
  </conditionalFormatting>
  <conditionalFormatting sqref="R4">
    <cfRule type="expression" dxfId="0" priority="43">
      <formula>R4="超過"</formula>
    </cfRule>
  </conditionalFormatting>
  <conditionalFormatting sqref="R4">
    <cfRule type="expression" dxfId="0" priority="44">
      <formula>R4="禁用語"</formula>
    </cfRule>
  </conditionalFormatting>
  <conditionalFormatting sqref="R4">
    <cfRule type="expression" dxfId="0" priority="45">
      <formula>R4="記得加副檔名"</formula>
    </cfRule>
  </conditionalFormatting>
  <conditionalFormatting sqref="R4">
    <cfRule type="expression" dxfId="3" priority="46">
      <formula>R4="OK"</formula>
    </cfRule>
  </conditionalFormatting>
  <conditionalFormatting sqref="R5">
    <cfRule type="expression" dxfId="0" priority="47">
      <formula>R5="超過"</formula>
    </cfRule>
  </conditionalFormatting>
  <conditionalFormatting sqref="R5">
    <cfRule type="expression" dxfId="0" priority="48">
      <formula>R5="禁用語"</formula>
    </cfRule>
  </conditionalFormatting>
  <conditionalFormatting sqref="R5">
    <cfRule type="expression" dxfId="0" priority="49">
      <formula>R5="記得加副檔名"</formula>
    </cfRule>
  </conditionalFormatting>
  <conditionalFormatting sqref="R5">
    <cfRule type="expression" dxfId="3" priority="50">
      <formula>R5="OK"</formula>
    </cfRule>
  </conditionalFormatting>
  <conditionalFormatting sqref="R6">
    <cfRule type="expression" dxfId="0" priority="51">
      <formula>R6="超過"</formula>
    </cfRule>
  </conditionalFormatting>
  <conditionalFormatting sqref="R6">
    <cfRule type="expression" dxfId="0" priority="52">
      <formula>R6="禁用語"</formula>
    </cfRule>
  </conditionalFormatting>
  <conditionalFormatting sqref="R6">
    <cfRule type="expression" dxfId="0" priority="53">
      <formula>R6="記得加副檔名"</formula>
    </cfRule>
  </conditionalFormatting>
  <conditionalFormatting sqref="R6">
    <cfRule type="expression" dxfId="3" priority="54">
      <formula>R6="OK"</formula>
    </cfRule>
  </conditionalFormatting>
  <conditionalFormatting sqref="N7">
    <cfRule type="expression" dxfId="0" priority="55">
      <formula>LENB(N7)/2&gt;10</formula>
    </cfRule>
  </conditionalFormatting>
  <conditionalFormatting sqref="R7">
    <cfRule type="expression" dxfId="0" priority="56">
      <formula>R7="超過"</formula>
    </cfRule>
  </conditionalFormatting>
  <conditionalFormatting sqref="R7">
    <cfRule type="expression" dxfId="0" priority="57">
      <formula>R7="禁用語"</formula>
    </cfRule>
  </conditionalFormatting>
  <conditionalFormatting sqref="R7">
    <cfRule type="expression" dxfId="0" priority="58">
      <formula>R7="記得加副檔名"</formula>
    </cfRule>
  </conditionalFormatting>
  <conditionalFormatting sqref="R7">
    <cfRule type="expression" dxfId="3" priority="59">
      <formula>R7="OK"</formula>
    </cfRule>
  </conditionalFormatting>
  <conditionalFormatting sqref="D11">
    <cfRule type="expression" dxfId="0" priority="60">
      <formula>LENB(D11)/2&gt;8</formula>
    </cfRule>
  </conditionalFormatting>
  <conditionalFormatting sqref="G11">
    <cfRule type="expression" dxfId="0" priority="61">
      <formula>G11="超過"</formula>
    </cfRule>
  </conditionalFormatting>
  <conditionalFormatting sqref="G11">
    <cfRule type="expression" dxfId="0" priority="62">
      <formula>G11="禁用語"</formula>
    </cfRule>
  </conditionalFormatting>
  <conditionalFormatting sqref="G11">
    <cfRule type="expression" dxfId="0" priority="63">
      <formula>G11="記得加副檔名"</formula>
    </cfRule>
  </conditionalFormatting>
  <conditionalFormatting sqref="G11">
    <cfRule type="expression" dxfId="3" priority="64">
      <formula>G11="OK"</formula>
    </cfRule>
  </conditionalFormatting>
  <conditionalFormatting sqref="G12">
    <cfRule type="expression" dxfId="0" priority="65">
      <formula>G12="超過"</formula>
    </cfRule>
  </conditionalFormatting>
  <conditionalFormatting sqref="G12">
    <cfRule type="expression" dxfId="0" priority="66">
      <formula>G12="禁用語"</formula>
    </cfRule>
  </conditionalFormatting>
  <conditionalFormatting sqref="G12">
    <cfRule type="expression" dxfId="0" priority="67">
      <formula>G12="記得加副檔名"</formula>
    </cfRule>
  </conditionalFormatting>
  <conditionalFormatting sqref="G12">
    <cfRule type="expression" dxfId="3" priority="68">
      <formula>G12="OK"</formula>
    </cfRule>
  </conditionalFormatting>
  <conditionalFormatting sqref="G13">
    <cfRule type="expression" dxfId="0" priority="69">
      <formula>G13="超過"</formula>
    </cfRule>
  </conditionalFormatting>
  <conditionalFormatting sqref="G13">
    <cfRule type="expression" dxfId="0" priority="70">
      <formula>G13="禁用語"</formula>
    </cfRule>
  </conditionalFormatting>
  <conditionalFormatting sqref="G13">
    <cfRule type="expression" dxfId="0" priority="71">
      <formula>G13="記得加副檔名"</formula>
    </cfRule>
  </conditionalFormatting>
  <conditionalFormatting sqref="G13">
    <cfRule type="expression" dxfId="3" priority="72">
      <formula>G13="OK"</formula>
    </cfRule>
  </conditionalFormatting>
  <conditionalFormatting sqref="I11">
    <cfRule type="expression" dxfId="0" priority="73">
      <formula>LENB(I11)/2&gt;8</formula>
    </cfRule>
  </conditionalFormatting>
  <conditionalFormatting sqref="L11">
    <cfRule type="expression" dxfId="0" priority="74">
      <formula>L11="超過"</formula>
    </cfRule>
  </conditionalFormatting>
  <conditionalFormatting sqref="L11">
    <cfRule type="expression" dxfId="0" priority="75">
      <formula>L11="禁用語"</formula>
    </cfRule>
  </conditionalFormatting>
  <conditionalFormatting sqref="L11">
    <cfRule type="expression" dxfId="0" priority="76">
      <formula>L11="記得加副檔名"</formula>
    </cfRule>
  </conditionalFormatting>
  <conditionalFormatting sqref="L11">
    <cfRule type="expression" dxfId="3" priority="77">
      <formula>L11="OK"</formula>
    </cfRule>
  </conditionalFormatting>
  <conditionalFormatting sqref="L12">
    <cfRule type="expression" dxfId="0" priority="78">
      <formula>L12="超過"</formula>
    </cfRule>
  </conditionalFormatting>
  <conditionalFormatting sqref="L12">
    <cfRule type="expression" dxfId="0" priority="79">
      <formula>L12="禁用語"</formula>
    </cfRule>
  </conditionalFormatting>
  <conditionalFormatting sqref="L12">
    <cfRule type="expression" dxfId="0" priority="80">
      <formula>L12="記得加副檔名"</formula>
    </cfRule>
  </conditionalFormatting>
  <conditionalFormatting sqref="L12">
    <cfRule type="expression" dxfId="3" priority="81">
      <formula>L12="OK"</formula>
    </cfRule>
  </conditionalFormatting>
  <conditionalFormatting sqref="L13">
    <cfRule type="expression" dxfId="0" priority="82">
      <formula>L13="超過"</formula>
    </cfRule>
  </conditionalFormatting>
  <conditionalFormatting sqref="L13">
    <cfRule type="expression" dxfId="0" priority="83">
      <formula>L13="禁用語"</formula>
    </cfRule>
  </conditionalFormatting>
  <conditionalFormatting sqref="L13">
    <cfRule type="expression" dxfId="0" priority="84">
      <formula>L13="記得加副檔名"</formula>
    </cfRule>
  </conditionalFormatting>
  <conditionalFormatting sqref="L13">
    <cfRule type="expression" dxfId="3" priority="85">
      <formula>L13="OK"</formula>
    </cfRule>
  </conditionalFormatting>
  <conditionalFormatting sqref="I14">
    <cfRule type="expression" dxfId="0" priority="86">
      <formula>LENB(I14)/2&gt;8</formula>
    </cfRule>
  </conditionalFormatting>
  <conditionalFormatting sqref="L14">
    <cfRule type="expression" dxfId="0" priority="87">
      <formula>L14="超過"</formula>
    </cfRule>
  </conditionalFormatting>
  <conditionalFormatting sqref="L14">
    <cfRule type="expression" dxfId="0" priority="88">
      <formula>L14="禁用語"</formula>
    </cfRule>
  </conditionalFormatting>
  <conditionalFormatting sqref="L14">
    <cfRule type="expression" dxfId="0" priority="89">
      <formula>L14="記得加副檔名"</formula>
    </cfRule>
  </conditionalFormatting>
  <conditionalFormatting sqref="L14">
    <cfRule type="expression" dxfId="3" priority="90">
      <formula>L14="OK"</formula>
    </cfRule>
  </conditionalFormatting>
  <conditionalFormatting sqref="I15">
    <cfRule type="expression" dxfId="0" priority="91">
      <formula>LENB(I15)/2&gt;10</formula>
    </cfRule>
  </conditionalFormatting>
  <conditionalFormatting sqref="L15">
    <cfRule type="expression" dxfId="0" priority="92">
      <formula>L15="超過"</formula>
    </cfRule>
  </conditionalFormatting>
  <conditionalFormatting sqref="L15">
    <cfRule type="expression" dxfId="0" priority="93">
      <formula>L15="禁用語"</formula>
    </cfRule>
  </conditionalFormatting>
  <conditionalFormatting sqref="L15">
    <cfRule type="expression" dxfId="0" priority="94">
      <formula>L15="記得加副檔名"</formula>
    </cfRule>
  </conditionalFormatting>
  <conditionalFormatting sqref="L15">
    <cfRule type="expression" dxfId="3" priority="95">
      <formula>L15="OK"</formula>
    </cfRule>
  </conditionalFormatting>
  <conditionalFormatting sqref="I16">
    <cfRule type="expression" dxfId="0" priority="96">
      <formula>LENB(I16)/2&gt;5</formula>
    </cfRule>
  </conditionalFormatting>
  <conditionalFormatting sqref="L16">
    <cfRule type="expression" dxfId="0" priority="97">
      <formula>L16="超過"</formula>
    </cfRule>
  </conditionalFormatting>
  <conditionalFormatting sqref="L16">
    <cfRule type="expression" dxfId="0" priority="98">
      <formula>L16="禁用語"</formula>
    </cfRule>
  </conditionalFormatting>
  <conditionalFormatting sqref="L16">
    <cfRule type="expression" dxfId="0" priority="99">
      <formula>L16="記得加副檔名"</formula>
    </cfRule>
  </conditionalFormatting>
  <conditionalFormatting sqref="L16">
    <cfRule type="expression" dxfId="3" priority="100">
      <formula>L16="OK"</formula>
    </cfRule>
  </conditionalFormatting>
  <conditionalFormatting sqref="N11">
    <cfRule type="expression" dxfId="0" priority="101">
      <formula>LENB(N11)/2&gt;8</formula>
    </cfRule>
  </conditionalFormatting>
  <conditionalFormatting sqref="R11">
    <cfRule type="expression" dxfId="0" priority="102">
      <formula>R11="超過"</formula>
    </cfRule>
  </conditionalFormatting>
  <conditionalFormatting sqref="R11">
    <cfRule type="expression" dxfId="0" priority="103">
      <formula>R11="禁用語"</formula>
    </cfRule>
  </conditionalFormatting>
  <conditionalFormatting sqref="R11">
    <cfRule type="expression" dxfId="0" priority="104">
      <formula>R11="記得加副檔名"</formula>
    </cfRule>
  </conditionalFormatting>
  <conditionalFormatting sqref="R11">
    <cfRule type="expression" dxfId="3" priority="105">
      <formula>R11="OK"</formula>
    </cfRule>
  </conditionalFormatting>
  <conditionalFormatting sqref="R12">
    <cfRule type="expression" dxfId="0" priority="106">
      <formula>R12="超過"</formula>
    </cfRule>
  </conditionalFormatting>
  <conditionalFormatting sqref="R12">
    <cfRule type="expression" dxfId="0" priority="107">
      <formula>R12="禁用語"</formula>
    </cfRule>
  </conditionalFormatting>
  <conditionalFormatting sqref="R12">
    <cfRule type="expression" dxfId="0" priority="108">
      <formula>R12="記得加副檔名"</formula>
    </cfRule>
  </conditionalFormatting>
  <conditionalFormatting sqref="R12">
    <cfRule type="expression" dxfId="3" priority="109">
      <formula>R12="OK"</formula>
    </cfRule>
  </conditionalFormatting>
  <conditionalFormatting sqref="R13">
    <cfRule type="expression" dxfId="0" priority="110">
      <formula>R13="超過"</formula>
    </cfRule>
  </conditionalFormatting>
  <conditionalFormatting sqref="R13">
    <cfRule type="expression" dxfId="0" priority="111">
      <formula>R13="禁用語"</formula>
    </cfRule>
  </conditionalFormatting>
  <conditionalFormatting sqref="R13">
    <cfRule type="expression" dxfId="0" priority="112">
      <formula>R13="記得加副檔名"</formula>
    </cfRule>
  </conditionalFormatting>
  <conditionalFormatting sqref="R13">
    <cfRule type="expression" dxfId="3" priority="113">
      <formula>R13="OK"</formula>
    </cfRule>
  </conditionalFormatting>
  <conditionalFormatting sqref="N14">
    <cfRule type="expression" dxfId="0" priority="114">
      <formula>LENB(N14)/2&gt;8</formula>
    </cfRule>
  </conditionalFormatting>
  <conditionalFormatting sqref="R14">
    <cfRule type="expression" dxfId="0" priority="115">
      <formula>R14="超過"</formula>
    </cfRule>
  </conditionalFormatting>
  <conditionalFormatting sqref="R14">
    <cfRule type="expression" dxfId="0" priority="116">
      <formula>R14="禁用語"</formula>
    </cfRule>
  </conditionalFormatting>
  <conditionalFormatting sqref="R14">
    <cfRule type="expression" dxfId="0" priority="117">
      <formula>R14="記得加副檔名"</formula>
    </cfRule>
  </conditionalFormatting>
  <conditionalFormatting sqref="R14">
    <cfRule type="expression" dxfId="3" priority="118">
      <formula>R14="OK"</formula>
    </cfRule>
  </conditionalFormatting>
  <conditionalFormatting sqref="N15">
    <cfRule type="expression" dxfId="0" priority="119">
      <formula>LENB(N15)/2&gt;5</formula>
    </cfRule>
  </conditionalFormatting>
  <conditionalFormatting sqref="R15">
    <cfRule type="expression" dxfId="0" priority="120">
      <formula>R15="超過"</formula>
    </cfRule>
  </conditionalFormatting>
  <conditionalFormatting sqref="R15">
    <cfRule type="expression" dxfId="0" priority="121">
      <formula>R15="禁用語"</formula>
    </cfRule>
  </conditionalFormatting>
  <conditionalFormatting sqref="R15">
    <cfRule type="expression" dxfId="0" priority="122">
      <formula>R15="記得加副檔名"</formula>
    </cfRule>
  </conditionalFormatting>
  <conditionalFormatting sqref="R15">
    <cfRule type="expression" dxfId="3" priority="123">
      <formula>R15="OK"</formula>
    </cfRule>
  </conditionalFormatting>
  <conditionalFormatting sqref="D19">
    <cfRule type="expression" dxfId="0" priority="124">
      <formula>LENB(D19)/2&gt;8</formula>
    </cfRule>
  </conditionalFormatting>
  <conditionalFormatting sqref="G19">
    <cfRule type="expression" dxfId="0" priority="125">
      <formula>G19="超過"</formula>
    </cfRule>
  </conditionalFormatting>
  <conditionalFormatting sqref="G19">
    <cfRule type="expression" dxfId="0" priority="126">
      <formula>G19="禁用語"</formula>
    </cfRule>
  </conditionalFormatting>
  <conditionalFormatting sqref="G19">
    <cfRule type="expression" dxfId="0" priority="127">
      <formula>G19="記得加副檔名"</formula>
    </cfRule>
  </conditionalFormatting>
  <conditionalFormatting sqref="G19">
    <cfRule type="expression" dxfId="3" priority="128">
      <formula>G19="OK"</formula>
    </cfRule>
  </conditionalFormatting>
  <conditionalFormatting sqref="G20">
    <cfRule type="expression" dxfId="0" priority="129">
      <formula>G20="超過"</formula>
    </cfRule>
  </conditionalFormatting>
  <conditionalFormatting sqref="G20">
    <cfRule type="expression" dxfId="0" priority="130">
      <formula>G20="禁用語"</formula>
    </cfRule>
  </conditionalFormatting>
  <conditionalFormatting sqref="G20">
    <cfRule type="expression" dxfId="0" priority="131">
      <formula>G20="記得加副檔名"</formula>
    </cfRule>
  </conditionalFormatting>
  <conditionalFormatting sqref="G20">
    <cfRule type="expression" dxfId="3" priority="132">
      <formula>G20="OK"</formula>
    </cfRule>
  </conditionalFormatting>
  <conditionalFormatting sqref="G21">
    <cfRule type="expression" dxfId="0" priority="133">
      <formula>G21="超過"</formula>
    </cfRule>
  </conditionalFormatting>
  <conditionalFormatting sqref="G21">
    <cfRule type="expression" dxfId="0" priority="134">
      <formula>G21="禁用語"</formula>
    </cfRule>
  </conditionalFormatting>
  <conditionalFormatting sqref="G21">
    <cfRule type="expression" dxfId="0" priority="135">
      <formula>G21="記得加副檔名"</formula>
    </cfRule>
  </conditionalFormatting>
  <conditionalFormatting sqref="G21">
    <cfRule type="expression" dxfId="3" priority="136">
      <formula>G21="OK"</formula>
    </cfRule>
  </conditionalFormatting>
  <conditionalFormatting sqref="D22">
    <cfRule type="expression" dxfId="0" priority="137">
      <formula>LENB(D22)/2&gt;10</formula>
    </cfRule>
  </conditionalFormatting>
  <conditionalFormatting sqref="G22">
    <cfRule type="expression" dxfId="0" priority="138">
      <formula>G22="超過"</formula>
    </cfRule>
  </conditionalFormatting>
  <conditionalFormatting sqref="G22">
    <cfRule type="expression" dxfId="0" priority="139">
      <formula>G22="禁用語"</formula>
    </cfRule>
  </conditionalFormatting>
  <conditionalFormatting sqref="G22">
    <cfRule type="expression" dxfId="0" priority="140">
      <formula>G22="記得加副檔名"</formula>
    </cfRule>
  </conditionalFormatting>
  <conditionalFormatting sqref="G22">
    <cfRule type="expression" dxfId="3" priority="141">
      <formula>G22="OK"</formula>
    </cfRule>
  </conditionalFormatting>
  <conditionalFormatting sqref="D23">
    <cfRule type="expression" dxfId="0" priority="142">
      <formula>LENB(D23)/2&gt;5</formula>
    </cfRule>
  </conditionalFormatting>
  <conditionalFormatting sqref="G23">
    <cfRule type="expression" dxfId="0" priority="143">
      <formula>G23="超過"</formula>
    </cfRule>
  </conditionalFormatting>
  <conditionalFormatting sqref="G23">
    <cfRule type="expression" dxfId="0" priority="144">
      <formula>G23="禁用語"</formula>
    </cfRule>
  </conditionalFormatting>
  <conditionalFormatting sqref="G23">
    <cfRule type="expression" dxfId="0" priority="145">
      <formula>G23="記得加副檔名"</formula>
    </cfRule>
  </conditionalFormatting>
  <conditionalFormatting sqref="G23">
    <cfRule type="expression" dxfId="3" priority="146">
      <formula>G23="OK"</formula>
    </cfRule>
  </conditionalFormatting>
  <conditionalFormatting sqref="I19">
    <cfRule type="expression" dxfId="0" priority="147">
      <formula>LENB(I19)/2&gt;8</formula>
    </cfRule>
  </conditionalFormatting>
  <conditionalFormatting sqref="L19">
    <cfRule type="expression" dxfId="0" priority="148">
      <formula>L19="超過"</formula>
    </cfRule>
  </conditionalFormatting>
  <conditionalFormatting sqref="L19">
    <cfRule type="expression" dxfId="0" priority="149">
      <formula>L19="禁用語"</formula>
    </cfRule>
  </conditionalFormatting>
  <conditionalFormatting sqref="L19">
    <cfRule type="expression" dxfId="0" priority="150">
      <formula>L19="記得加副檔名"</formula>
    </cfRule>
  </conditionalFormatting>
  <conditionalFormatting sqref="L19">
    <cfRule type="expression" dxfId="3" priority="151">
      <formula>L19="OK"</formula>
    </cfRule>
  </conditionalFormatting>
  <conditionalFormatting sqref="L20">
    <cfRule type="expression" dxfId="0" priority="152">
      <formula>L20="超過"</formula>
    </cfRule>
  </conditionalFormatting>
  <conditionalFormatting sqref="L20">
    <cfRule type="expression" dxfId="0" priority="153">
      <formula>L20="禁用語"</formula>
    </cfRule>
  </conditionalFormatting>
  <conditionalFormatting sqref="L20">
    <cfRule type="expression" dxfId="0" priority="154">
      <formula>L20="記得加副檔名"</formula>
    </cfRule>
  </conditionalFormatting>
  <conditionalFormatting sqref="L20">
    <cfRule type="expression" dxfId="3" priority="155">
      <formula>L20="OK"</formula>
    </cfRule>
  </conditionalFormatting>
  <conditionalFormatting sqref="L21">
    <cfRule type="expression" dxfId="0" priority="156">
      <formula>L21="超過"</formula>
    </cfRule>
  </conditionalFormatting>
  <conditionalFormatting sqref="L21">
    <cfRule type="expression" dxfId="0" priority="157">
      <formula>L21="禁用語"</formula>
    </cfRule>
  </conditionalFormatting>
  <conditionalFormatting sqref="L21">
    <cfRule type="expression" dxfId="0" priority="158">
      <formula>L21="記得加副檔名"</formula>
    </cfRule>
  </conditionalFormatting>
  <conditionalFormatting sqref="L21">
    <cfRule type="expression" dxfId="3" priority="159">
      <formula>L21="OK"</formula>
    </cfRule>
  </conditionalFormatting>
  <conditionalFormatting sqref="I22">
    <cfRule type="expression" dxfId="0" priority="160">
      <formula>LENB(I22)/2&gt;5</formula>
    </cfRule>
  </conditionalFormatting>
  <conditionalFormatting sqref="L22">
    <cfRule type="expression" dxfId="0" priority="161">
      <formula>L22="超過"</formula>
    </cfRule>
  </conditionalFormatting>
  <conditionalFormatting sqref="L22">
    <cfRule type="expression" dxfId="0" priority="162">
      <formula>L22="禁用語"</formula>
    </cfRule>
  </conditionalFormatting>
  <conditionalFormatting sqref="L22">
    <cfRule type="expression" dxfId="0" priority="163">
      <formula>L22="記得加副檔名"</formula>
    </cfRule>
  </conditionalFormatting>
  <conditionalFormatting sqref="L22">
    <cfRule type="expression" dxfId="3" priority="164">
      <formula>L22="OK"</formula>
    </cfRule>
  </conditionalFormatting>
  <conditionalFormatting sqref="N19">
    <cfRule type="expression" dxfId="0" priority="165">
      <formula>LENB(N19)/2&gt;8</formula>
    </cfRule>
  </conditionalFormatting>
  <conditionalFormatting sqref="R19">
    <cfRule type="expression" dxfId="0" priority="166">
      <formula>R19="超過"</formula>
    </cfRule>
  </conditionalFormatting>
  <conditionalFormatting sqref="R19">
    <cfRule type="expression" dxfId="0" priority="167">
      <formula>R19="禁用語"</formula>
    </cfRule>
  </conditionalFormatting>
  <conditionalFormatting sqref="R19">
    <cfRule type="expression" dxfId="0" priority="168">
      <formula>R19="記得加副檔名"</formula>
    </cfRule>
  </conditionalFormatting>
  <conditionalFormatting sqref="R19">
    <cfRule type="expression" dxfId="3" priority="169">
      <formula>R19="OK"</formula>
    </cfRule>
  </conditionalFormatting>
  <conditionalFormatting sqref="R20">
    <cfRule type="expression" dxfId="0" priority="170">
      <formula>R20="超過"</formula>
    </cfRule>
  </conditionalFormatting>
  <conditionalFormatting sqref="R20">
    <cfRule type="expression" dxfId="0" priority="171">
      <formula>R20="禁用語"</formula>
    </cfRule>
  </conditionalFormatting>
  <conditionalFormatting sqref="R20">
    <cfRule type="expression" dxfId="0" priority="172">
      <formula>R20="記得加副檔名"</formula>
    </cfRule>
  </conditionalFormatting>
  <conditionalFormatting sqref="R20">
    <cfRule type="expression" dxfId="3" priority="173">
      <formula>R20="OK"</formula>
    </cfRule>
  </conditionalFormatting>
  <conditionalFormatting sqref="R21">
    <cfRule type="expression" dxfId="0" priority="174">
      <formula>R21="超過"</formula>
    </cfRule>
  </conditionalFormatting>
  <conditionalFormatting sqref="R21">
    <cfRule type="expression" dxfId="0" priority="175">
      <formula>R21="禁用語"</formula>
    </cfRule>
  </conditionalFormatting>
  <conditionalFormatting sqref="R21">
    <cfRule type="expression" dxfId="0" priority="176">
      <formula>R21="記得加副檔名"</formula>
    </cfRule>
  </conditionalFormatting>
  <conditionalFormatting sqref="R21">
    <cfRule type="expression" dxfId="3" priority="177">
      <formula>R21="OK"</formula>
    </cfRule>
  </conditionalFormatting>
  <conditionalFormatting sqref="N22">
    <cfRule type="expression" dxfId="0" priority="178">
      <formula>LENB(N22)/2&gt;8</formula>
    </cfRule>
  </conditionalFormatting>
  <conditionalFormatting sqref="R22">
    <cfRule type="expression" dxfId="0" priority="179">
      <formula>R22="超過"</formula>
    </cfRule>
  </conditionalFormatting>
  <conditionalFormatting sqref="R22">
    <cfRule type="expression" dxfId="0" priority="180">
      <formula>R22="禁用語"</formula>
    </cfRule>
  </conditionalFormatting>
  <conditionalFormatting sqref="R22">
    <cfRule type="expression" dxfId="0" priority="181">
      <formula>R22="記得加副檔名"</formula>
    </cfRule>
  </conditionalFormatting>
  <conditionalFormatting sqref="R22">
    <cfRule type="expression" dxfId="3" priority="182">
      <formula>R22="OK"</formula>
    </cfRule>
  </conditionalFormatting>
  <conditionalFormatting sqref="N23">
    <cfRule type="expression" dxfId="0" priority="183">
      <formula>LENB(N23)/2&gt;10</formula>
    </cfRule>
  </conditionalFormatting>
  <conditionalFormatting sqref="R23">
    <cfRule type="expression" dxfId="0" priority="184">
      <formula>R23="超過"</formula>
    </cfRule>
  </conditionalFormatting>
  <conditionalFormatting sqref="R23">
    <cfRule type="expression" dxfId="0" priority="185">
      <formula>R23="禁用語"</formula>
    </cfRule>
  </conditionalFormatting>
  <conditionalFormatting sqref="R23">
    <cfRule type="expression" dxfId="0" priority="186">
      <formula>R23="記得加副檔名"</formula>
    </cfRule>
  </conditionalFormatting>
  <conditionalFormatting sqref="R23">
    <cfRule type="expression" dxfId="3" priority="187">
      <formula>R23="OK"</formula>
    </cfRule>
  </conditionalFormatting>
  <conditionalFormatting sqref="D26">
    <cfRule type="expression" dxfId="0" priority="188">
      <formula>LENB(D26)/2&gt;8</formula>
    </cfRule>
  </conditionalFormatting>
  <conditionalFormatting sqref="G26">
    <cfRule type="expression" dxfId="0" priority="189">
      <formula>G26="超過"</formula>
    </cfRule>
  </conditionalFormatting>
  <conditionalFormatting sqref="G26">
    <cfRule type="expression" dxfId="0" priority="190">
      <formula>G26="禁用語"</formula>
    </cfRule>
  </conditionalFormatting>
  <conditionalFormatting sqref="G26">
    <cfRule type="expression" dxfId="0" priority="191">
      <formula>G26="記得加副檔名"</formula>
    </cfRule>
  </conditionalFormatting>
  <conditionalFormatting sqref="G26">
    <cfRule type="expression" dxfId="3" priority="192">
      <formula>G26="OK"</formula>
    </cfRule>
  </conditionalFormatting>
  <conditionalFormatting sqref="G27">
    <cfRule type="expression" dxfId="0" priority="193">
      <formula>G27="超過"</formula>
    </cfRule>
  </conditionalFormatting>
  <conditionalFormatting sqref="G27">
    <cfRule type="expression" dxfId="0" priority="194">
      <formula>G27="禁用語"</formula>
    </cfRule>
  </conditionalFormatting>
  <conditionalFormatting sqref="G27">
    <cfRule type="expression" dxfId="0" priority="195">
      <formula>G27="記得加副檔名"</formula>
    </cfRule>
  </conditionalFormatting>
  <conditionalFormatting sqref="G27">
    <cfRule type="expression" dxfId="3" priority="196">
      <formula>G27="OK"</formula>
    </cfRule>
  </conditionalFormatting>
  <conditionalFormatting sqref="G28">
    <cfRule type="expression" dxfId="0" priority="197">
      <formula>G28="超過"</formula>
    </cfRule>
  </conditionalFormatting>
  <conditionalFormatting sqref="G28">
    <cfRule type="expression" dxfId="0" priority="198">
      <formula>G28="禁用語"</formula>
    </cfRule>
  </conditionalFormatting>
  <conditionalFormatting sqref="G28">
    <cfRule type="expression" dxfId="0" priority="199">
      <formula>G28="記得加副檔名"</formula>
    </cfRule>
  </conditionalFormatting>
  <conditionalFormatting sqref="G28">
    <cfRule type="expression" dxfId="3" priority="200">
      <formula>G28="OK"</formula>
    </cfRule>
  </conditionalFormatting>
  <conditionalFormatting sqref="D29">
    <cfRule type="expression" dxfId="0" priority="201">
      <formula>LENB(D29)/2&gt;8</formula>
    </cfRule>
  </conditionalFormatting>
  <conditionalFormatting sqref="G29">
    <cfRule type="expression" dxfId="0" priority="202">
      <formula>G29="超過"</formula>
    </cfRule>
  </conditionalFormatting>
  <conditionalFormatting sqref="G29">
    <cfRule type="expression" dxfId="0" priority="203">
      <formula>G29="禁用語"</formula>
    </cfRule>
  </conditionalFormatting>
  <conditionalFormatting sqref="G29">
    <cfRule type="expression" dxfId="0" priority="204">
      <formula>G29="記得加副檔名"</formula>
    </cfRule>
  </conditionalFormatting>
  <conditionalFormatting sqref="G29">
    <cfRule type="expression" dxfId="3" priority="205">
      <formula>G29="OK"</formula>
    </cfRule>
  </conditionalFormatting>
  <conditionalFormatting sqref="I26">
    <cfRule type="expression" dxfId="0" priority="206">
      <formula>LENB(I26)/2&gt;8</formula>
    </cfRule>
  </conditionalFormatting>
  <conditionalFormatting sqref="L26">
    <cfRule type="expression" dxfId="0" priority="207">
      <formula>L26="超過"</formula>
    </cfRule>
  </conditionalFormatting>
  <conditionalFormatting sqref="L26">
    <cfRule type="expression" dxfId="0" priority="208">
      <formula>L26="禁用語"</formula>
    </cfRule>
  </conditionalFormatting>
  <conditionalFormatting sqref="L26">
    <cfRule type="expression" dxfId="0" priority="209">
      <formula>L26="記得加副檔名"</formula>
    </cfRule>
  </conditionalFormatting>
  <conditionalFormatting sqref="L26">
    <cfRule type="expression" dxfId="3" priority="210">
      <formula>L26="OK"</formula>
    </cfRule>
  </conditionalFormatting>
  <conditionalFormatting sqref="L27">
    <cfRule type="expression" dxfId="0" priority="211">
      <formula>L27="超過"</formula>
    </cfRule>
  </conditionalFormatting>
  <conditionalFormatting sqref="L27">
    <cfRule type="expression" dxfId="0" priority="212">
      <formula>L27="禁用語"</formula>
    </cfRule>
  </conditionalFormatting>
  <conditionalFormatting sqref="L27">
    <cfRule type="expression" dxfId="0" priority="213">
      <formula>L27="記得加副檔名"</formula>
    </cfRule>
  </conditionalFormatting>
  <conditionalFormatting sqref="L27">
    <cfRule type="expression" dxfId="3" priority="214">
      <formula>L27="OK"</formula>
    </cfRule>
  </conditionalFormatting>
  <conditionalFormatting sqref="L28">
    <cfRule type="expression" dxfId="0" priority="215">
      <formula>L28="超過"</formula>
    </cfRule>
  </conditionalFormatting>
  <conditionalFormatting sqref="L28">
    <cfRule type="expression" dxfId="0" priority="216">
      <formula>L28="禁用語"</formula>
    </cfRule>
  </conditionalFormatting>
  <conditionalFormatting sqref="L28">
    <cfRule type="expression" dxfId="0" priority="217">
      <formula>L28="記得加副檔名"</formula>
    </cfRule>
  </conditionalFormatting>
  <conditionalFormatting sqref="L28">
    <cfRule type="expression" dxfId="3" priority="218">
      <formula>L28="OK"</formula>
    </cfRule>
  </conditionalFormatting>
  <conditionalFormatting sqref="I29">
    <cfRule type="expression" dxfId="0" priority="219">
      <formula>LENB(I29)/2&gt;10</formula>
    </cfRule>
  </conditionalFormatting>
  <conditionalFormatting sqref="L29">
    <cfRule type="expression" dxfId="0" priority="220">
      <formula>L29="超過"</formula>
    </cfRule>
  </conditionalFormatting>
  <conditionalFormatting sqref="L29">
    <cfRule type="expression" dxfId="0" priority="221">
      <formula>L29="禁用語"</formula>
    </cfRule>
  </conditionalFormatting>
  <conditionalFormatting sqref="L29">
    <cfRule type="expression" dxfId="0" priority="222">
      <formula>L29="記得加副檔名"</formula>
    </cfRule>
  </conditionalFormatting>
  <conditionalFormatting sqref="L29">
    <cfRule type="expression" dxfId="3" priority="223">
      <formula>L29="OK"</formula>
    </cfRule>
  </conditionalFormatting>
  <conditionalFormatting sqref="N26">
    <cfRule type="expression" dxfId="0" priority="224">
      <formula>LENB(N26)/2&gt;8</formula>
    </cfRule>
  </conditionalFormatting>
  <conditionalFormatting sqref="R26">
    <cfRule type="expression" dxfId="0" priority="225">
      <formula>R26="超過"</formula>
    </cfRule>
  </conditionalFormatting>
  <conditionalFormatting sqref="R26">
    <cfRule type="expression" dxfId="0" priority="226">
      <formula>R26="禁用語"</formula>
    </cfRule>
  </conditionalFormatting>
  <conditionalFormatting sqref="R26">
    <cfRule type="expression" dxfId="0" priority="227">
      <formula>R26="記得加副檔名"</formula>
    </cfRule>
  </conditionalFormatting>
  <conditionalFormatting sqref="R26">
    <cfRule type="expression" dxfId="3" priority="228">
      <formula>R26="OK"</formula>
    </cfRule>
  </conditionalFormatting>
  <conditionalFormatting sqref="R27">
    <cfRule type="expression" dxfId="0" priority="229">
      <formula>R27="超過"</formula>
    </cfRule>
  </conditionalFormatting>
  <conditionalFormatting sqref="R27">
    <cfRule type="expression" dxfId="0" priority="230">
      <formula>R27="禁用語"</formula>
    </cfRule>
  </conditionalFormatting>
  <conditionalFormatting sqref="R27">
    <cfRule type="expression" dxfId="0" priority="231">
      <formula>R27="記得加副檔名"</formula>
    </cfRule>
  </conditionalFormatting>
  <conditionalFormatting sqref="R27">
    <cfRule type="expression" dxfId="3" priority="232">
      <formula>R27="OK"</formula>
    </cfRule>
  </conditionalFormatting>
  <conditionalFormatting sqref="R28">
    <cfRule type="expression" dxfId="0" priority="233">
      <formula>R28="超過"</formula>
    </cfRule>
  </conditionalFormatting>
  <conditionalFormatting sqref="R28">
    <cfRule type="expression" dxfId="0" priority="234">
      <formula>R28="禁用語"</formula>
    </cfRule>
  </conditionalFormatting>
  <conditionalFormatting sqref="R28">
    <cfRule type="expression" dxfId="0" priority="235">
      <formula>R28="記得加副檔名"</formula>
    </cfRule>
  </conditionalFormatting>
  <conditionalFormatting sqref="R28">
    <cfRule type="expression" dxfId="3" priority="236">
      <formula>R28="OK"</formula>
    </cfRule>
  </conditionalFormatting>
  <conditionalFormatting sqref="D32">
    <cfRule type="expression" dxfId="0" priority="237">
      <formula>LENB(D32)/2&gt;8</formula>
    </cfRule>
  </conditionalFormatting>
  <conditionalFormatting sqref="G32">
    <cfRule type="expression" dxfId="0" priority="238">
      <formula>G32="超過"</formula>
    </cfRule>
  </conditionalFormatting>
  <conditionalFormatting sqref="G32">
    <cfRule type="expression" dxfId="0" priority="239">
      <formula>G32="禁用語"</formula>
    </cfRule>
  </conditionalFormatting>
  <conditionalFormatting sqref="G32">
    <cfRule type="expression" dxfId="0" priority="240">
      <formula>G32="記得加副檔名"</formula>
    </cfRule>
  </conditionalFormatting>
  <conditionalFormatting sqref="G32">
    <cfRule type="expression" dxfId="3" priority="241">
      <formula>G32="OK"</formula>
    </cfRule>
  </conditionalFormatting>
  <conditionalFormatting sqref="G33">
    <cfRule type="expression" dxfId="0" priority="242">
      <formula>G33="超過"</formula>
    </cfRule>
  </conditionalFormatting>
  <conditionalFormatting sqref="G33">
    <cfRule type="expression" dxfId="0" priority="243">
      <formula>G33="禁用語"</formula>
    </cfRule>
  </conditionalFormatting>
  <conditionalFormatting sqref="G33">
    <cfRule type="expression" dxfId="0" priority="244">
      <formula>G33="記得加副檔名"</formula>
    </cfRule>
  </conditionalFormatting>
  <conditionalFormatting sqref="G33">
    <cfRule type="expression" dxfId="3" priority="245">
      <formula>G33="OK"</formula>
    </cfRule>
  </conditionalFormatting>
  <conditionalFormatting sqref="G34">
    <cfRule type="expression" dxfId="0" priority="246">
      <formula>G34="超過"</formula>
    </cfRule>
  </conditionalFormatting>
  <conditionalFormatting sqref="G34">
    <cfRule type="expression" dxfId="0" priority="247">
      <formula>G34="禁用語"</formula>
    </cfRule>
  </conditionalFormatting>
  <conditionalFormatting sqref="G34">
    <cfRule type="expression" dxfId="0" priority="248">
      <formula>G34="記得加副檔名"</formula>
    </cfRule>
  </conditionalFormatting>
  <conditionalFormatting sqref="G34">
    <cfRule type="expression" dxfId="3" priority="249">
      <formula>G34="OK"</formula>
    </cfRule>
  </conditionalFormatting>
  <conditionalFormatting sqref="D35:D36">
    <cfRule type="expression" dxfId="0" priority="250">
      <formula>LENB(D35)/2&gt;4</formula>
    </cfRule>
  </conditionalFormatting>
  <conditionalFormatting sqref="G35:G36">
    <cfRule type="expression" dxfId="0" priority="251">
      <formula>G35="超過"</formula>
    </cfRule>
  </conditionalFormatting>
  <conditionalFormatting sqref="G35:G36">
    <cfRule type="expression" dxfId="0" priority="252">
      <formula>G35="禁用語"</formula>
    </cfRule>
  </conditionalFormatting>
  <conditionalFormatting sqref="G35:G36">
    <cfRule type="expression" dxfId="0" priority="253">
      <formula>G35="記得加副檔名"</formula>
    </cfRule>
  </conditionalFormatting>
  <conditionalFormatting sqref="G35:G36">
    <cfRule type="expression" dxfId="3" priority="254">
      <formula>G35="OK"</formula>
    </cfRule>
  </conditionalFormatting>
  <conditionalFormatting sqref="D35:D37">
    <cfRule type="expression" dxfId="0" priority="255">
      <formula>LENB(D35)/2&gt;5</formula>
    </cfRule>
  </conditionalFormatting>
  <conditionalFormatting sqref="G35:G37">
    <cfRule type="expression" dxfId="0" priority="256">
      <formula>G35="超過"</formula>
    </cfRule>
  </conditionalFormatting>
  <conditionalFormatting sqref="G35:G37">
    <cfRule type="expression" dxfId="0" priority="257">
      <formula>G35="禁用語"</formula>
    </cfRule>
  </conditionalFormatting>
  <conditionalFormatting sqref="G35:G37">
    <cfRule type="expression" dxfId="0" priority="258">
      <formula>G35="記得加副檔名"</formula>
    </cfRule>
  </conditionalFormatting>
  <conditionalFormatting sqref="G35:G37">
    <cfRule type="expression" dxfId="3" priority="259">
      <formula>G35="OK"</formula>
    </cfRule>
  </conditionalFormatting>
  <conditionalFormatting sqref="D38">
    <cfRule type="expression" dxfId="0" priority="260">
      <formula>LENB(D38)/2&gt;3</formula>
    </cfRule>
  </conditionalFormatting>
  <conditionalFormatting sqref="G38">
    <cfRule type="expression" dxfId="0" priority="261">
      <formula>G38="超過"</formula>
    </cfRule>
  </conditionalFormatting>
  <conditionalFormatting sqref="G38">
    <cfRule type="expression" dxfId="0" priority="262">
      <formula>G38="禁用語"</formula>
    </cfRule>
  </conditionalFormatting>
  <conditionalFormatting sqref="G38">
    <cfRule type="expression" dxfId="0" priority="263">
      <formula>G38="記得加副檔名"</formula>
    </cfRule>
  </conditionalFormatting>
  <conditionalFormatting sqref="G38">
    <cfRule type="expression" dxfId="3" priority="264">
      <formula>G38="OK"</formula>
    </cfRule>
  </conditionalFormatting>
  <conditionalFormatting sqref="I32">
    <cfRule type="expression" dxfId="0" priority="265">
      <formula>LENB(I32)/2&gt;8</formula>
    </cfRule>
  </conditionalFormatting>
  <conditionalFormatting sqref="L32">
    <cfRule type="expression" dxfId="0" priority="266">
      <formula>L32="超過"</formula>
    </cfRule>
  </conditionalFormatting>
  <conditionalFormatting sqref="L32">
    <cfRule type="expression" dxfId="0" priority="267">
      <formula>L32="禁用語"</formula>
    </cfRule>
  </conditionalFormatting>
  <conditionalFormatting sqref="L32">
    <cfRule type="expression" dxfId="0" priority="268">
      <formula>L32="記得加副檔名"</formula>
    </cfRule>
  </conditionalFormatting>
  <conditionalFormatting sqref="L32">
    <cfRule type="expression" dxfId="3" priority="269">
      <formula>L32="OK"</formula>
    </cfRule>
  </conditionalFormatting>
  <conditionalFormatting sqref="L33">
    <cfRule type="expression" dxfId="0" priority="270">
      <formula>L33="超過"</formula>
    </cfRule>
  </conditionalFormatting>
  <conditionalFormatting sqref="L33">
    <cfRule type="expression" dxfId="0" priority="271">
      <formula>L33="禁用語"</formula>
    </cfRule>
  </conditionalFormatting>
  <conditionalFormatting sqref="L33">
    <cfRule type="expression" dxfId="0" priority="272">
      <formula>L33="記得加副檔名"</formula>
    </cfRule>
  </conditionalFormatting>
  <conditionalFormatting sqref="L33">
    <cfRule type="expression" dxfId="3" priority="273">
      <formula>L33="OK"</formula>
    </cfRule>
  </conditionalFormatting>
  <conditionalFormatting sqref="L34">
    <cfRule type="expression" dxfId="0" priority="274">
      <formula>L34="超過"</formula>
    </cfRule>
  </conditionalFormatting>
  <conditionalFormatting sqref="L34">
    <cfRule type="expression" dxfId="0" priority="275">
      <formula>L34="禁用語"</formula>
    </cfRule>
  </conditionalFormatting>
  <conditionalFormatting sqref="L34">
    <cfRule type="expression" dxfId="0" priority="276">
      <formula>L34="記得加副檔名"</formula>
    </cfRule>
  </conditionalFormatting>
  <conditionalFormatting sqref="L34">
    <cfRule type="expression" dxfId="3" priority="277">
      <formula>L34="OK"</formula>
    </cfRule>
  </conditionalFormatting>
  <conditionalFormatting sqref="I35">
    <cfRule type="expression" dxfId="0" priority="278">
      <formula>LENB(I35)/2&gt;8</formula>
    </cfRule>
  </conditionalFormatting>
  <conditionalFormatting sqref="L35">
    <cfRule type="expression" dxfId="0" priority="279">
      <formula>L35="超過"</formula>
    </cfRule>
  </conditionalFormatting>
  <conditionalFormatting sqref="L35">
    <cfRule type="expression" dxfId="0" priority="280">
      <formula>L35="禁用語"</formula>
    </cfRule>
  </conditionalFormatting>
  <conditionalFormatting sqref="L35">
    <cfRule type="expression" dxfId="0" priority="281">
      <formula>L35="記得加副檔名"</formula>
    </cfRule>
  </conditionalFormatting>
  <conditionalFormatting sqref="L35">
    <cfRule type="expression" dxfId="3" priority="282">
      <formula>L35="OK"</formula>
    </cfRule>
  </conditionalFormatting>
  <conditionalFormatting sqref="I36">
    <cfRule type="expression" dxfId="0" priority="283">
      <formula>LENB(I36)/2&gt;3</formula>
    </cfRule>
  </conditionalFormatting>
  <conditionalFormatting sqref="L36">
    <cfRule type="expression" dxfId="0" priority="284">
      <formula>L36="超過"</formula>
    </cfRule>
  </conditionalFormatting>
  <conditionalFormatting sqref="L36">
    <cfRule type="expression" dxfId="0" priority="285">
      <formula>L36="禁用語"</formula>
    </cfRule>
  </conditionalFormatting>
  <conditionalFormatting sqref="L36">
    <cfRule type="expression" dxfId="0" priority="286">
      <formula>L36="記得加副檔名"</formula>
    </cfRule>
  </conditionalFormatting>
  <conditionalFormatting sqref="L36">
    <cfRule type="expression" dxfId="3" priority="287">
      <formula>L36="OK"</formula>
    </cfRule>
  </conditionalFormatting>
  <conditionalFormatting sqref="N32">
    <cfRule type="expression" dxfId="0" priority="288">
      <formula>LENB(N32)/2&gt;8</formula>
    </cfRule>
  </conditionalFormatting>
  <conditionalFormatting sqref="R32">
    <cfRule type="expression" dxfId="0" priority="289">
      <formula>R32="超過"</formula>
    </cfRule>
  </conditionalFormatting>
  <conditionalFormatting sqref="R32">
    <cfRule type="expression" dxfId="0" priority="290">
      <formula>R32="禁用語"</formula>
    </cfRule>
  </conditionalFormatting>
  <conditionalFormatting sqref="R32">
    <cfRule type="expression" dxfId="0" priority="291">
      <formula>R32="記得加副檔名"</formula>
    </cfRule>
  </conditionalFormatting>
  <conditionalFormatting sqref="R32">
    <cfRule type="expression" dxfId="3" priority="292">
      <formula>R32="OK"</formula>
    </cfRule>
  </conditionalFormatting>
  <conditionalFormatting sqref="R33">
    <cfRule type="expression" dxfId="0" priority="293">
      <formula>R33="超過"</formula>
    </cfRule>
  </conditionalFormatting>
  <conditionalFormatting sqref="R33">
    <cfRule type="expression" dxfId="0" priority="294">
      <formula>R33="禁用語"</formula>
    </cfRule>
  </conditionalFormatting>
  <conditionalFormatting sqref="R33">
    <cfRule type="expression" dxfId="0" priority="295">
      <formula>R33="記得加副檔名"</formula>
    </cfRule>
  </conditionalFormatting>
  <conditionalFormatting sqref="R33">
    <cfRule type="expression" dxfId="3" priority="296">
      <formula>R33="OK"</formula>
    </cfRule>
  </conditionalFormatting>
  <conditionalFormatting sqref="R34">
    <cfRule type="expression" dxfId="0" priority="297">
      <formula>R34="超過"</formula>
    </cfRule>
  </conditionalFormatting>
  <conditionalFormatting sqref="R34">
    <cfRule type="expression" dxfId="0" priority="298">
      <formula>R34="禁用語"</formula>
    </cfRule>
  </conditionalFormatting>
  <conditionalFormatting sqref="R34">
    <cfRule type="expression" dxfId="0" priority="299">
      <formula>R34="記得加副檔名"</formula>
    </cfRule>
  </conditionalFormatting>
  <conditionalFormatting sqref="R34">
    <cfRule type="expression" dxfId="3" priority="300">
      <formula>R34="OK"</formula>
    </cfRule>
  </conditionalFormatting>
  <conditionalFormatting sqref="N35">
    <cfRule type="expression" dxfId="0" priority="301">
      <formula>LENB(N35)/2&gt;10</formula>
    </cfRule>
  </conditionalFormatting>
  <conditionalFormatting sqref="R35">
    <cfRule type="expression" dxfId="0" priority="302">
      <formula>R35="超過"</formula>
    </cfRule>
  </conditionalFormatting>
  <conditionalFormatting sqref="R35">
    <cfRule type="expression" dxfId="0" priority="303">
      <formula>R35="禁用語"</formula>
    </cfRule>
  </conditionalFormatting>
  <conditionalFormatting sqref="R35">
    <cfRule type="expression" dxfId="0" priority="304">
      <formula>R35="記得加副檔名"</formula>
    </cfRule>
  </conditionalFormatting>
  <conditionalFormatting sqref="R35">
    <cfRule type="expression" dxfId="3" priority="305">
      <formula>R35="OK"</formula>
    </cfRule>
  </conditionalFormatting>
  <conditionalFormatting sqref="N36">
    <cfRule type="expression" dxfId="0" priority="306">
      <formula>LENB(N36)/2&gt;3</formula>
    </cfRule>
  </conditionalFormatting>
  <conditionalFormatting sqref="R36">
    <cfRule type="expression" dxfId="0" priority="307">
      <formula>R36="超過"</formula>
    </cfRule>
  </conditionalFormatting>
  <conditionalFormatting sqref="R36">
    <cfRule type="expression" dxfId="0" priority="308">
      <formula>R36="禁用語"</formula>
    </cfRule>
  </conditionalFormatting>
  <conditionalFormatting sqref="R36">
    <cfRule type="expression" dxfId="0" priority="309">
      <formula>R36="記得加副檔名"</formula>
    </cfRule>
  </conditionalFormatting>
  <conditionalFormatting sqref="R36">
    <cfRule type="expression" dxfId="3" priority="310">
      <formula>R36="OK"</formula>
    </cfRule>
  </conditionalFormatting>
  <conditionalFormatting sqref="D41">
    <cfRule type="expression" dxfId="0" priority="311">
      <formula>LENB(D41)/2&gt;8</formula>
    </cfRule>
  </conditionalFormatting>
  <conditionalFormatting sqref="G41">
    <cfRule type="expression" dxfId="0" priority="312">
      <formula>G41="超過"</formula>
    </cfRule>
  </conditionalFormatting>
  <conditionalFormatting sqref="G41">
    <cfRule type="expression" dxfId="0" priority="313">
      <formula>G41="禁用語"</formula>
    </cfRule>
  </conditionalFormatting>
  <conditionalFormatting sqref="G41">
    <cfRule type="expression" dxfId="0" priority="314">
      <formula>G41="記得加副檔名"</formula>
    </cfRule>
  </conditionalFormatting>
  <conditionalFormatting sqref="G41">
    <cfRule type="expression" dxfId="3" priority="315">
      <formula>G41="OK"</formula>
    </cfRule>
  </conditionalFormatting>
  <conditionalFormatting sqref="G42">
    <cfRule type="expression" dxfId="0" priority="316">
      <formula>G42="超過"</formula>
    </cfRule>
  </conditionalFormatting>
  <conditionalFormatting sqref="G42">
    <cfRule type="expression" dxfId="0" priority="317">
      <formula>G42="禁用語"</formula>
    </cfRule>
  </conditionalFormatting>
  <conditionalFormatting sqref="G42">
    <cfRule type="expression" dxfId="0" priority="318">
      <formula>G42="記得加副檔名"</formula>
    </cfRule>
  </conditionalFormatting>
  <conditionalFormatting sqref="G42">
    <cfRule type="expression" dxfId="3" priority="319">
      <formula>G42="OK"</formula>
    </cfRule>
  </conditionalFormatting>
  <conditionalFormatting sqref="G43">
    <cfRule type="expression" dxfId="0" priority="320">
      <formula>G43="超過"</formula>
    </cfRule>
  </conditionalFormatting>
  <conditionalFormatting sqref="G43">
    <cfRule type="expression" dxfId="0" priority="321">
      <formula>G43="禁用語"</formula>
    </cfRule>
  </conditionalFormatting>
  <conditionalFormatting sqref="G43">
    <cfRule type="expression" dxfId="0" priority="322">
      <formula>G43="記得加副檔名"</formula>
    </cfRule>
  </conditionalFormatting>
  <conditionalFormatting sqref="G43">
    <cfRule type="expression" dxfId="3" priority="323">
      <formula>G43="OK"</formula>
    </cfRule>
  </conditionalFormatting>
  <conditionalFormatting sqref="D44">
    <cfRule type="expression" dxfId="0" priority="324">
      <formula>LENB(D44)/2&gt;3</formula>
    </cfRule>
  </conditionalFormatting>
  <conditionalFormatting sqref="G44">
    <cfRule type="expression" dxfId="0" priority="325">
      <formula>G44="超過"</formula>
    </cfRule>
  </conditionalFormatting>
  <conditionalFormatting sqref="G44">
    <cfRule type="expression" dxfId="0" priority="326">
      <formula>G44="禁用語"</formula>
    </cfRule>
  </conditionalFormatting>
  <conditionalFormatting sqref="G44">
    <cfRule type="expression" dxfId="0" priority="327">
      <formula>G44="記得加副檔名"</formula>
    </cfRule>
  </conditionalFormatting>
  <conditionalFormatting sqref="G44">
    <cfRule type="expression" dxfId="3" priority="328">
      <formula>G44="OK"</formula>
    </cfRule>
  </conditionalFormatting>
  <conditionalFormatting sqref="I41">
    <cfRule type="expression" dxfId="0" priority="329">
      <formula>LENB(I41)/2&gt;8</formula>
    </cfRule>
  </conditionalFormatting>
  <conditionalFormatting sqref="L41">
    <cfRule type="expression" dxfId="0" priority="330">
      <formula>L41="超過"</formula>
    </cfRule>
  </conditionalFormatting>
  <conditionalFormatting sqref="L41">
    <cfRule type="expression" dxfId="0" priority="331">
      <formula>L41="禁用語"</formula>
    </cfRule>
  </conditionalFormatting>
  <conditionalFormatting sqref="L41">
    <cfRule type="expression" dxfId="0" priority="332">
      <formula>L41="記得加副檔名"</formula>
    </cfRule>
  </conditionalFormatting>
  <conditionalFormatting sqref="L41">
    <cfRule type="expression" dxfId="3" priority="333">
      <formula>L41="OK"</formula>
    </cfRule>
  </conditionalFormatting>
  <conditionalFormatting sqref="L42">
    <cfRule type="expression" dxfId="0" priority="334">
      <formula>L42="超過"</formula>
    </cfRule>
  </conditionalFormatting>
  <conditionalFormatting sqref="L42">
    <cfRule type="expression" dxfId="0" priority="335">
      <formula>L42="禁用語"</formula>
    </cfRule>
  </conditionalFormatting>
  <conditionalFormatting sqref="L42">
    <cfRule type="expression" dxfId="0" priority="336">
      <formula>L42="記得加副檔名"</formula>
    </cfRule>
  </conditionalFormatting>
  <conditionalFormatting sqref="L42">
    <cfRule type="expression" dxfId="3" priority="337">
      <formula>L42="OK"</formula>
    </cfRule>
  </conditionalFormatting>
  <conditionalFormatting sqref="L43">
    <cfRule type="expression" dxfId="0" priority="338">
      <formula>L43="超過"</formula>
    </cfRule>
  </conditionalFormatting>
  <conditionalFormatting sqref="L43">
    <cfRule type="expression" dxfId="0" priority="339">
      <formula>L43="禁用語"</formula>
    </cfRule>
  </conditionalFormatting>
  <conditionalFormatting sqref="L43">
    <cfRule type="expression" dxfId="0" priority="340">
      <formula>L43="記得加副檔名"</formula>
    </cfRule>
  </conditionalFormatting>
  <conditionalFormatting sqref="L43">
    <cfRule type="expression" dxfId="3" priority="341">
      <formula>L43="OK"</formula>
    </cfRule>
  </conditionalFormatting>
  <conditionalFormatting sqref="I44:I45">
    <cfRule type="expression" dxfId="0" priority="342">
      <formula>LENB(I44)/2&gt;4</formula>
    </cfRule>
  </conditionalFormatting>
  <conditionalFormatting sqref="L44:L45">
    <cfRule type="expression" dxfId="0" priority="343">
      <formula>L44="超過"</formula>
    </cfRule>
  </conditionalFormatting>
  <conditionalFormatting sqref="L44:L45">
    <cfRule type="expression" dxfId="0" priority="344">
      <formula>L44="禁用語"</formula>
    </cfRule>
  </conditionalFormatting>
  <conditionalFormatting sqref="L44:L45">
    <cfRule type="expression" dxfId="0" priority="345">
      <formula>L44="記得加副檔名"</formula>
    </cfRule>
  </conditionalFormatting>
  <conditionalFormatting sqref="L44:L45">
    <cfRule type="expression" dxfId="3" priority="346">
      <formula>L44="OK"</formula>
    </cfRule>
  </conditionalFormatting>
  <conditionalFormatting sqref="I45:I46">
    <cfRule type="expression" dxfId="0" priority="347">
      <formula>LENB(I45)/2&gt;5</formula>
    </cfRule>
  </conditionalFormatting>
  <conditionalFormatting sqref="L45:L46">
    <cfRule type="expression" dxfId="0" priority="348">
      <formula>L45="超過"</formula>
    </cfRule>
  </conditionalFormatting>
  <conditionalFormatting sqref="L45:L46">
    <cfRule type="expression" dxfId="0" priority="349">
      <formula>L45="禁用語"</formula>
    </cfRule>
  </conditionalFormatting>
  <conditionalFormatting sqref="L45:L46">
    <cfRule type="expression" dxfId="0" priority="350">
      <formula>L45="記得加副檔名"</formula>
    </cfRule>
  </conditionalFormatting>
  <conditionalFormatting sqref="L45:L46">
    <cfRule type="expression" dxfId="3" priority="351">
      <formula>L45="OK"</formula>
    </cfRule>
  </conditionalFormatting>
  <conditionalFormatting sqref="N41">
    <cfRule type="expression" dxfId="0" priority="352">
      <formula>LENB(N41)/2&gt;8</formula>
    </cfRule>
  </conditionalFormatting>
  <conditionalFormatting sqref="R41">
    <cfRule type="expression" dxfId="0" priority="353">
      <formula>R41="超過"</formula>
    </cfRule>
  </conditionalFormatting>
  <conditionalFormatting sqref="R41">
    <cfRule type="expression" dxfId="0" priority="354">
      <formula>R41="禁用語"</formula>
    </cfRule>
  </conditionalFormatting>
  <conditionalFormatting sqref="R41">
    <cfRule type="expression" dxfId="0" priority="355">
      <formula>R41="記得加副檔名"</formula>
    </cfRule>
  </conditionalFormatting>
  <conditionalFormatting sqref="R41">
    <cfRule type="expression" dxfId="3" priority="356">
      <formula>R41="OK"</formula>
    </cfRule>
  </conditionalFormatting>
  <conditionalFormatting sqref="R42">
    <cfRule type="expression" dxfId="0" priority="357">
      <formula>R42="超過"</formula>
    </cfRule>
  </conditionalFormatting>
  <conditionalFormatting sqref="R42">
    <cfRule type="expression" dxfId="0" priority="358">
      <formula>R42="禁用語"</formula>
    </cfRule>
  </conditionalFormatting>
  <conditionalFormatting sqref="R42">
    <cfRule type="expression" dxfId="0" priority="359">
      <formula>R42="記得加副檔名"</formula>
    </cfRule>
  </conditionalFormatting>
  <conditionalFormatting sqref="R42">
    <cfRule type="expression" dxfId="3" priority="360">
      <formula>R42="OK"</formula>
    </cfRule>
  </conditionalFormatting>
  <conditionalFormatting sqref="R43">
    <cfRule type="expression" dxfId="0" priority="361">
      <formula>R43="超過"</formula>
    </cfRule>
  </conditionalFormatting>
  <conditionalFormatting sqref="R43">
    <cfRule type="expression" dxfId="0" priority="362">
      <formula>R43="禁用語"</formula>
    </cfRule>
  </conditionalFormatting>
  <conditionalFormatting sqref="R43">
    <cfRule type="expression" dxfId="0" priority="363">
      <formula>R43="記得加副檔名"</formula>
    </cfRule>
  </conditionalFormatting>
  <conditionalFormatting sqref="R43">
    <cfRule type="expression" dxfId="3" priority="364">
      <formula>R43="OK"</formula>
    </cfRule>
  </conditionalFormatting>
  <conditionalFormatting sqref="N44:N45">
    <cfRule type="expression" dxfId="0" priority="365">
      <formula>LENB(N44)/2&gt;4</formula>
    </cfRule>
  </conditionalFormatting>
  <conditionalFormatting sqref="R44:R45">
    <cfRule type="expression" dxfId="0" priority="366">
      <formula>R44="超過"</formula>
    </cfRule>
  </conditionalFormatting>
  <conditionalFormatting sqref="R44:R45">
    <cfRule type="expression" dxfId="0" priority="367">
      <formula>R44="禁用語"</formula>
    </cfRule>
  </conditionalFormatting>
  <conditionalFormatting sqref="R44:R45">
    <cfRule type="expression" dxfId="0" priority="368">
      <formula>R44="記得加副檔名"</formula>
    </cfRule>
  </conditionalFormatting>
  <conditionalFormatting sqref="R44:R45">
    <cfRule type="expression" dxfId="3" priority="369">
      <formula>R44="OK"</formula>
    </cfRule>
  </conditionalFormatting>
  <conditionalFormatting sqref="N45:N46">
    <cfRule type="expression" dxfId="0" priority="370">
      <formula>LENB(N45)/2&gt;5</formula>
    </cfRule>
  </conditionalFormatting>
  <conditionalFormatting sqref="R45:R46">
    <cfRule type="expression" dxfId="0" priority="371">
      <formula>R45="超過"</formula>
    </cfRule>
  </conditionalFormatting>
  <conditionalFormatting sqref="R45:R46">
    <cfRule type="expression" dxfId="0" priority="372">
      <formula>R45="禁用語"</formula>
    </cfRule>
  </conditionalFormatting>
  <conditionalFormatting sqref="R45:R46">
    <cfRule type="expression" dxfId="0" priority="373">
      <formula>R45="記得加副檔名"</formula>
    </cfRule>
  </conditionalFormatting>
  <conditionalFormatting sqref="R45:R46">
    <cfRule type="expression" dxfId="3" priority="374">
      <formula>R45="OK"</formula>
    </cfRule>
  </conditionalFormatting>
  <conditionalFormatting sqref="N47">
    <cfRule type="expression" dxfId="0" priority="375">
      <formula>LENB(N47)/2&gt;5</formula>
    </cfRule>
  </conditionalFormatting>
  <conditionalFormatting sqref="R47">
    <cfRule type="expression" dxfId="0" priority="376">
      <formula>R47="超過"</formula>
    </cfRule>
  </conditionalFormatting>
  <conditionalFormatting sqref="R47">
    <cfRule type="expression" dxfId="0" priority="377">
      <formula>R47="禁用語"</formula>
    </cfRule>
  </conditionalFormatting>
  <conditionalFormatting sqref="R47">
    <cfRule type="expression" dxfId="0" priority="378">
      <formula>R47="記得加副檔名"</formula>
    </cfRule>
  </conditionalFormatting>
  <conditionalFormatting sqref="R47">
    <cfRule type="expression" dxfId="3" priority="379">
      <formula>R47="OK"</formula>
    </cfRule>
  </conditionalFormatting>
  <conditionalFormatting sqref="D50">
    <cfRule type="expression" dxfId="0" priority="380">
      <formula>LENB(D50)/2&gt;8</formula>
    </cfRule>
  </conditionalFormatting>
  <conditionalFormatting sqref="G50">
    <cfRule type="expression" dxfId="0" priority="381">
      <formula>G50="超過"</formula>
    </cfRule>
  </conditionalFormatting>
  <conditionalFormatting sqref="G50">
    <cfRule type="expression" dxfId="0" priority="382">
      <formula>G50="禁用語"</formula>
    </cfRule>
  </conditionalFormatting>
  <conditionalFormatting sqref="G50">
    <cfRule type="expression" dxfId="0" priority="383">
      <formula>G50="記得加副檔名"</formula>
    </cfRule>
  </conditionalFormatting>
  <conditionalFormatting sqref="G50">
    <cfRule type="expression" dxfId="3" priority="384">
      <formula>G50="OK"</formula>
    </cfRule>
  </conditionalFormatting>
  <conditionalFormatting sqref="G51">
    <cfRule type="expression" dxfId="0" priority="385">
      <formula>G51="超過"</formula>
    </cfRule>
  </conditionalFormatting>
  <conditionalFormatting sqref="G51">
    <cfRule type="expression" dxfId="0" priority="386">
      <formula>G51="禁用語"</formula>
    </cfRule>
  </conditionalFormatting>
  <conditionalFormatting sqref="G51">
    <cfRule type="expression" dxfId="0" priority="387">
      <formula>G51="記得加副檔名"</formula>
    </cfRule>
  </conditionalFormatting>
  <conditionalFormatting sqref="G51">
    <cfRule type="expression" dxfId="3" priority="388">
      <formula>G51="OK"</formula>
    </cfRule>
  </conditionalFormatting>
  <conditionalFormatting sqref="G52">
    <cfRule type="expression" dxfId="0" priority="389">
      <formula>G52="超過"</formula>
    </cfRule>
  </conditionalFormatting>
  <conditionalFormatting sqref="G52">
    <cfRule type="expression" dxfId="0" priority="390">
      <formula>G52="禁用語"</formula>
    </cfRule>
  </conditionalFormatting>
  <conditionalFormatting sqref="G52">
    <cfRule type="expression" dxfId="0" priority="391">
      <formula>G52="記得加副檔名"</formula>
    </cfRule>
  </conditionalFormatting>
  <conditionalFormatting sqref="G52">
    <cfRule type="expression" dxfId="3" priority="392">
      <formula>G52="OK"</formula>
    </cfRule>
  </conditionalFormatting>
  <conditionalFormatting sqref="D53:D54">
    <cfRule type="expression" dxfId="0" priority="393">
      <formula>LENB(D53)/2&gt;4</formula>
    </cfRule>
  </conditionalFormatting>
  <conditionalFormatting sqref="G53:G54">
    <cfRule type="expression" dxfId="0" priority="394">
      <formula>G53="超過"</formula>
    </cfRule>
  </conditionalFormatting>
  <conditionalFormatting sqref="G53:G54">
    <cfRule type="expression" dxfId="0" priority="395">
      <formula>G53="禁用語"</formula>
    </cfRule>
  </conditionalFormatting>
  <conditionalFormatting sqref="G53:G54">
    <cfRule type="expression" dxfId="0" priority="396">
      <formula>G53="記得加副檔名"</formula>
    </cfRule>
  </conditionalFormatting>
  <conditionalFormatting sqref="G53:G54">
    <cfRule type="expression" dxfId="3" priority="397">
      <formula>G53="OK"</formula>
    </cfRule>
  </conditionalFormatting>
  <conditionalFormatting sqref="D55">
    <cfRule type="expression" dxfId="0" priority="398">
      <formula>LENB(D55)/2&gt;5</formula>
    </cfRule>
  </conditionalFormatting>
  <conditionalFormatting sqref="G55">
    <cfRule type="expression" dxfId="0" priority="399">
      <formula>G55="超過"</formula>
    </cfRule>
  </conditionalFormatting>
  <conditionalFormatting sqref="G55">
    <cfRule type="expression" dxfId="0" priority="400">
      <formula>G55="禁用語"</formula>
    </cfRule>
  </conditionalFormatting>
  <conditionalFormatting sqref="G55">
    <cfRule type="expression" dxfId="0" priority="401">
      <formula>G55="記得加副檔名"</formula>
    </cfRule>
  </conditionalFormatting>
  <conditionalFormatting sqref="G55">
    <cfRule type="expression" dxfId="3" priority="402">
      <formula>G55="OK"</formula>
    </cfRule>
  </conditionalFormatting>
  <conditionalFormatting sqref="D58">
    <cfRule type="expression" dxfId="0" priority="403">
      <formula>LENB(D58)/2&gt;8</formula>
    </cfRule>
  </conditionalFormatting>
  <conditionalFormatting sqref="G58">
    <cfRule type="expression" dxfId="0" priority="404">
      <formula>G58="超過"</formula>
    </cfRule>
  </conditionalFormatting>
  <conditionalFormatting sqref="G58">
    <cfRule type="expression" dxfId="0" priority="405">
      <formula>G58="禁用語"</formula>
    </cfRule>
  </conditionalFormatting>
  <conditionalFormatting sqref="G58">
    <cfRule type="expression" dxfId="0" priority="406">
      <formula>G58="記得加副檔名"</formula>
    </cfRule>
  </conditionalFormatting>
  <conditionalFormatting sqref="G58">
    <cfRule type="expression" dxfId="3" priority="407">
      <formula>G58="OK"</formula>
    </cfRule>
  </conditionalFormatting>
  <conditionalFormatting sqref="G59">
    <cfRule type="expression" dxfId="0" priority="408">
      <formula>G59="超過"</formula>
    </cfRule>
  </conditionalFormatting>
  <conditionalFormatting sqref="G59">
    <cfRule type="expression" dxfId="0" priority="409">
      <formula>G59="禁用語"</formula>
    </cfRule>
  </conditionalFormatting>
  <conditionalFormatting sqref="G59">
    <cfRule type="expression" dxfId="0" priority="410">
      <formula>G59="記得加副檔名"</formula>
    </cfRule>
  </conditionalFormatting>
  <conditionalFormatting sqref="G59">
    <cfRule type="expression" dxfId="3" priority="411">
      <formula>G59="OK"</formula>
    </cfRule>
  </conditionalFormatting>
  <conditionalFormatting sqref="D60">
    <cfRule type="expression" dxfId="0" priority="412">
      <formula>LENB(D60)/2&gt;8</formula>
    </cfRule>
  </conditionalFormatting>
  <conditionalFormatting sqref="G60">
    <cfRule type="expression" dxfId="0" priority="413">
      <formula>G60="超過"</formula>
    </cfRule>
  </conditionalFormatting>
  <conditionalFormatting sqref="G60">
    <cfRule type="expression" dxfId="0" priority="414">
      <formula>G60="禁用語"</formula>
    </cfRule>
  </conditionalFormatting>
  <conditionalFormatting sqref="G60">
    <cfRule type="expression" dxfId="0" priority="415">
      <formula>G60="記得加副檔名"</formula>
    </cfRule>
  </conditionalFormatting>
  <conditionalFormatting sqref="G60">
    <cfRule type="expression" dxfId="3" priority="416">
      <formula>G60="OK"</formula>
    </cfRule>
  </conditionalFormatting>
  <conditionalFormatting sqref="D61">
    <cfRule type="expression" dxfId="0" priority="417">
      <formula>LENB(D61)/2&gt;10</formula>
    </cfRule>
  </conditionalFormatting>
  <conditionalFormatting sqref="G61">
    <cfRule type="expression" dxfId="0" priority="418">
      <formula>G61="超過"</formula>
    </cfRule>
  </conditionalFormatting>
  <conditionalFormatting sqref="G61">
    <cfRule type="expression" dxfId="0" priority="419">
      <formula>G61="禁用語"</formula>
    </cfRule>
  </conditionalFormatting>
  <conditionalFormatting sqref="G61">
    <cfRule type="expression" dxfId="0" priority="420">
      <formula>G61="記得加副檔名"</formula>
    </cfRule>
  </conditionalFormatting>
  <conditionalFormatting sqref="G61">
    <cfRule type="expression" dxfId="3" priority="421">
      <formula>G61="OK"</formula>
    </cfRule>
  </conditionalFormatting>
  <conditionalFormatting sqref="I58">
    <cfRule type="expression" dxfId="0" priority="422">
      <formula>LENB(I58)/2&gt;8</formula>
    </cfRule>
  </conditionalFormatting>
  <conditionalFormatting sqref="L58">
    <cfRule type="expression" dxfId="0" priority="423">
      <formula>L58="超過"</formula>
    </cfRule>
  </conditionalFormatting>
  <conditionalFormatting sqref="L58">
    <cfRule type="expression" dxfId="0" priority="424">
      <formula>L58="禁用語"</formula>
    </cfRule>
  </conditionalFormatting>
  <conditionalFormatting sqref="L58">
    <cfRule type="expression" dxfId="0" priority="425">
      <formula>L58="記得加副檔名"</formula>
    </cfRule>
  </conditionalFormatting>
  <conditionalFormatting sqref="L58">
    <cfRule type="expression" dxfId="3" priority="426">
      <formula>L58="OK"</formula>
    </cfRule>
  </conditionalFormatting>
  <conditionalFormatting sqref="L59">
    <cfRule type="expression" dxfId="0" priority="427">
      <formula>L59="超過"</formula>
    </cfRule>
  </conditionalFormatting>
  <conditionalFormatting sqref="L59">
    <cfRule type="expression" dxfId="0" priority="428">
      <formula>L59="禁用語"</formula>
    </cfRule>
  </conditionalFormatting>
  <conditionalFormatting sqref="L59">
    <cfRule type="expression" dxfId="0" priority="429">
      <formula>L59="記得加副檔名"</formula>
    </cfRule>
  </conditionalFormatting>
  <conditionalFormatting sqref="L59">
    <cfRule type="expression" dxfId="3" priority="430">
      <formula>L59="OK"</formula>
    </cfRule>
  </conditionalFormatting>
  <conditionalFormatting sqref="I60">
    <cfRule type="expression" dxfId="0" priority="431">
      <formula>LENB(I60)/2&gt;8</formula>
    </cfRule>
  </conditionalFormatting>
  <conditionalFormatting sqref="L60">
    <cfRule type="expression" dxfId="0" priority="432">
      <formula>L60="超過"</formula>
    </cfRule>
  </conditionalFormatting>
  <conditionalFormatting sqref="L60">
    <cfRule type="expression" dxfId="0" priority="433">
      <formula>L60="禁用語"</formula>
    </cfRule>
  </conditionalFormatting>
  <conditionalFormatting sqref="L60">
    <cfRule type="expression" dxfId="0" priority="434">
      <formula>L60="記得加副檔名"</formula>
    </cfRule>
  </conditionalFormatting>
  <conditionalFormatting sqref="L60">
    <cfRule type="expression" dxfId="3" priority="435">
      <formula>L60="OK"</formula>
    </cfRule>
  </conditionalFormatting>
  <conditionalFormatting sqref="N58">
    <cfRule type="expression" dxfId="0" priority="436">
      <formula>LENB(N58)/2&gt;8</formula>
    </cfRule>
  </conditionalFormatting>
  <conditionalFormatting sqref="R58">
    <cfRule type="expression" dxfId="0" priority="437">
      <formula>R58="超過"</formula>
    </cfRule>
  </conditionalFormatting>
  <conditionalFormatting sqref="R58">
    <cfRule type="expression" dxfId="0" priority="438">
      <formula>R58="禁用語"</formula>
    </cfRule>
  </conditionalFormatting>
  <conditionalFormatting sqref="R58">
    <cfRule type="expression" dxfId="0" priority="439">
      <formula>R58="記得加副檔名"</formula>
    </cfRule>
  </conditionalFormatting>
  <conditionalFormatting sqref="R58">
    <cfRule type="expression" dxfId="3" priority="440">
      <formula>R58="OK"</formula>
    </cfRule>
  </conditionalFormatting>
  <conditionalFormatting sqref="R59">
    <cfRule type="expression" dxfId="0" priority="441">
      <formula>R59="超過"</formula>
    </cfRule>
  </conditionalFormatting>
  <conditionalFormatting sqref="R59">
    <cfRule type="expression" dxfId="0" priority="442">
      <formula>R59="禁用語"</formula>
    </cfRule>
  </conditionalFormatting>
  <conditionalFormatting sqref="R59">
    <cfRule type="expression" dxfId="0" priority="443">
      <formula>R59="記得加副檔名"</formula>
    </cfRule>
  </conditionalFormatting>
  <conditionalFormatting sqref="R59">
    <cfRule type="expression" dxfId="3" priority="444">
      <formula>R59="OK"</formula>
    </cfRule>
  </conditionalFormatting>
  <conditionalFormatting sqref="N60">
    <cfRule type="expression" dxfId="0" priority="445">
      <formula>LENB(N60)/2&gt;10</formula>
    </cfRule>
  </conditionalFormatting>
  <conditionalFormatting sqref="R60">
    <cfRule type="expression" dxfId="0" priority="446">
      <formula>R60="超過"</formula>
    </cfRule>
  </conditionalFormatting>
  <conditionalFormatting sqref="R60">
    <cfRule type="expression" dxfId="0" priority="447">
      <formula>R60="禁用語"</formula>
    </cfRule>
  </conditionalFormatting>
  <conditionalFormatting sqref="R60">
    <cfRule type="expression" dxfId="0" priority="448">
      <formula>R60="記得加副檔名"</formula>
    </cfRule>
  </conditionalFormatting>
  <conditionalFormatting sqref="R60">
    <cfRule type="expression" dxfId="3" priority="449">
      <formula>R60="OK"</formula>
    </cfRule>
  </conditionalFormatting>
  <conditionalFormatting sqref="D64">
    <cfRule type="expression" dxfId="0" priority="450">
      <formula>LENB(D64)/2&gt;8</formula>
    </cfRule>
  </conditionalFormatting>
  <conditionalFormatting sqref="G64">
    <cfRule type="expression" dxfId="0" priority="451">
      <formula>G64="超過"</formula>
    </cfRule>
  </conditionalFormatting>
  <conditionalFormatting sqref="G64">
    <cfRule type="expression" dxfId="0" priority="452">
      <formula>G64="禁用語"</formula>
    </cfRule>
  </conditionalFormatting>
  <conditionalFormatting sqref="G64">
    <cfRule type="expression" dxfId="0" priority="453">
      <formula>G64="記得加副檔名"</formula>
    </cfRule>
  </conditionalFormatting>
  <conditionalFormatting sqref="G64">
    <cfRule type="expression" dxfId="3" priority="454">
      <formula>G64="OK"</formula>
    </cfRule>
  </conditionalFormatting>
  <conditionalFormatting sqref="G65">
    <cfRule type="expression" dxfId="0" priority="455">
      <formula>G65="超過"</formula>
    </cfRule>
  </conditionalFormatting>
  <conditionalFormatting sqref="G65">
    <cfRule type="expression" dxfId="0" priority="456">
      <formula>G65="禁用語"</formula>
    </cfRule>
  </conditionalFormatting>
  <conditionalFormatting sqref="G65">
    <cfRule type="expression" dxfId="0" priority="457">
      <formula>G65="記得加副檔名"</formula>
    </cfRule>
  </conditionalFormatting>
  <conditionalFormatting sqref="G65">
    <cfRule type="expression" dxfId="3" priority="458">
      <formula>G65="OK"</formula>
    </cfRule>
  </conditionalFormatting>
  <conditionalFormatting sqref="I64">
    <cfRule type="expression" dxfId="0" priority="459">
      <formula>LENB(I64)/2&gt;8</formula>
    </cfRule>
  </conditionalFormatting>
  <conditionalFormatting sqref="L64">
    <cfRule type="expression" dxfId="0" priority="460">
      <formula>L64="超過"</formula>
    </cfRule>
  </conditionalFormatting>
  <conditionalFormatting sqref="L64">
    <cfRule type="expression" dxfId="0" priority="461">
      <formula>L64="禁用語"</formula>
    </cfRule>
  </conditionalFormatting>
  <conditionalFormatting sqref="L64">
    <cfRule type="expression" dxfId="0" priority="462">
      <formula>L64="記得加副檔名"</formula>
    </cfRule>
  </conditionalFormatting>
  <conditionalFormatting sqref="L64">
    <cfRule type="expression" dxfId="3" priority="463">
      <formula>L64="OK"</formula>
    </cfRule>
  </conditionalFormatting>
  <conditionalFormatting sqref="L65">
    <cfRule type="expression" dxfId="0" priority="464">
      <formula>L65="超過"</formula>
    </cfRule>
  </conditionalFormatting>
  <conditionalFormatting sqref="L65">
    <cfRule type="expression" dxfId="0" priority="465">
      <formula>L65="禁用語"</formula>
    </cfRule>
  </conditionalFormatting>
  <conditionalFormatting sqref="L65">
    <cfRule type="expression" dxfId="0" priority="466">
      <formula>L65="記得加副檔名"</formula>
    </cfRule>
  </conditionalFormatting>
  <conditionalFormatting sqref="L65">
    <cfRule type="expression" dxfId="3" priority="467">
      <formula>L65="OK"</formula>
    </cfRule>
  </conditionalFormatting>
  <conditionalFormatting sqref="I66">
    <cfRule type="expression" dxfId="0" priority="468">
      <formula>LENB(I66)/2&gt;8</formula>
    </cfRule>
  </conditionalFormatting>
  <conditionalFormatting sqref="L66">
    <cfRule type="expression" dxfId="0" priority="469">
      <formula>L66="超過"</formula>
    </cfRule>
  </conditionalFormatting>
  <conditionalFormatting sqref="L66">
    <cfRule type="expression" dxfId="0" priority="470">
      <formula>L66="禁用語"</formula>
    </cfRule>
  </conditionalFormatting>
  <conditionalFormatting sqref="L66">
    <cfRule type="expression" dxfId="0" priority="471">
      <formula>L66="記得加副檔名"</formula>
    </cfRule>
  </conditionalFormatting>
  <conditionalFormatting sqref="L66">
    <cfRule type="expression" dxfId="3" priority="472">
      <formula>L66="OK"</formula>
    </cfRule>
  </conditionalFormatting>
  <conditionalFormatting sqref="I67">
    <cfRule type="expression" dxfId="0" priority="473">
      <formula>LENB(I67)/2&gt;10</formula>
    </cfRule>
  </conditionalFormatting>
  <conditionalFormatting sqref="L67">
    <cfRule type="expression" dxfId="0" priority="474">
      <formula>L67="超過"</formula>
    </cfRule>
  </conditionalFormatting>
  <conditionalFormatting sqref="L67">
    <cfRule type="expression" dxfId="0" priority="475">
      <formula>L67="禁用語"</formula>
    </cfRule>
  </conditionalFormatting>
  <conditionalFormatting sqref="L67">
    <cfRule type="expression" dxfId="0" priority="476">
      <formula>L67="記得加副檔名"</formula>
    </cfRule>
  </conditionalFormatting>
  <conditionalFormatting sqref="L67">
    <cfRule type="expression" dxfId="3" priority="477">
      <formula>L67="OK"</formula>
    </cfRule>
  </conditionalFormatting>
  <conditionalFormatting sqref="I68">
    <cfRule type="expression" dxfId="0" priority="478">
      <formula>LENB(I68)/2&gt;5</formula>
    </cfRule>
  </conditionalFormatting>
  <conditionalFormatting sqref="L68">
    <cfRule type="expression" dxfId="0" priority="479">
      <formula>L68="超過"</formula>
    </cfRule>
  </conditionalFormatting>
  <conditionalFormatting sqref="L68">
    <cfRule type="expression" dxfId="0" priority="480">
      <formula>L68="禁用語"</formula>
    </cfRule>
  </conditionalFormatting>
  <conditionalFormatting sqref="L68">
    <cfRule type="expression" dxfId="0" priority="481">
      <formula>L68="記得加副檔名"</formula>
    </cfRule>
  </conditionalFormatting>
  <conditionalFormatting sqref="L68">
    <cfRule type="expression" dxfId="3" priority="482">
      <formula>L68="OK"</formula>
    </cfRule>
  </conditionalFormatting>
  <conditionalFormatting sqref="N64">
    <cfRule type="expression" dxfId="0" priority="483">
      <formula>LENB(N64)/2&gt;8</formula>
    </cfRule>
  </conditionalFormatting>
  <conditionalFormatting sqref="R64">
    <cfRule type="expression" dxfId="0" priority="484">
      <formula>R64="超過"</formula>
    </cfRule>
  </conditionalFormatting>
  <conditionalFormatting sqref="R64">
    <cfRule type="expression" dxfId="0" priority="485">
      <formula>R64="禁用語"</formula>
    </cfRule>
  </conditionalFormatting>
  <conditionalFormatting sqref="R64">
    <cfRule type="expression" dxfId="0" priority="486">
      <formula>R64="記得加副檔名"</formula>
    </cfRule>
  </conditionalFormatting>
  <conditionalFormatting sqref="R64">
    <cfRule type="expression" dxfId="3" priority="487">
      <formula>R64="OK"</formula>
    </cfRule>
  </conditionalFormatting>
  <conditionalFormatting sqref="R65">
    <cfRule type="expression" dxfId="0" priority="488">
      <formula>R65="超過"</formula>
    </cfRule>
  </conditionalFormatting>
  <conditionalFormatting sqref="R65">
    <cfRule type="expression" dxfId="0" priority="489">
      <formula>R65="禁用語"</formula>
    </cfRule>
  </conditionalFormatting>
  <conditionalFormatting sqref="R65">
    <cfRule type="expression" dxfId="0" priority="490">
      <formula>R65="記得加副檔名"</formula>
    </cfRule>
  </conditionalFormatting>
  <conditionalFormatting sqref="R65">
    <cfRule type="expression" dxfId="3" priority="491">
      <formula>R65="OK"</formula>
    </cfRule>
  </conditionalFormatting>
  <conditionalFormatting sqref="N66">
    <cfRule type="expression" dxfId="0" priority="492">
      <formula>LENB(N66)/2&gt;8</formula>
    </cfRule>
  </conditionalFormatting>
  <conditionalFormatting sqref="R66">
    <cfRule type="expression" dxfId="0" priority="493">
      <formula>R66="超過"</formula>
    </cfRule>
  </conditionalFormatting>
  <conditionalFormatting sqref="R66">
    <cfRule type="expression" dxfId="0" priority="494">
      <formula>R66="禁用語"</formula>
    </cfRule>
  </conditionalFormatting>
  <conditionalFormatting sqref="R66">
    <cfRule type="expression" dxfId="0" priority="495">
      <formula>R66="記得加副檔名"</formula>
    </cfRule>
  </conditionalFormatting>
  <conditionalFormatting sqref="R66">
    <cfRule type="expression" dxfId="3" priority="496">
      <formula>R66="OK"</formula>
    </cfRule>
  </conditionalFormatting>
  <conditionalFormatting sqref="N67">
    <cfRule type="expression" dxfId="0" priority="497">
      <formula>LENB(N67)/2&gt;5</formula>
    </cfRule>
  </conditionalFormatting>
  <conditionalFormatting sqref="R67">
    <cfRule type="expression" dxfId="0" priority="498">
      <formula>R67="超過"</formula>
    </cfRule>
  </conditionalFormatting>
  <conditionalFormatting sqref="R67">
    <cfRule type="expression" dxfId="0" priority="499">
      <formula>R67="禁用語"</formula>
    </cfRule>
  </conditionalFormatting>
  <conditionalFormatting sqref="R67">
    <cfRule type="expression" dxfId="0" priority="500">
      <formula>R67="記得加副檔名"</formula>
    </cfRule>
  </conditionalFormatting>
  <conditionalFormatting sqref="R67">
    <cfRule type="expression" dxfId="3" priority="501">
      <formula>R67="OK"</formula>
    </cfRule>
  </conditionalFormatting>
  <conditionalFormatting sqref="D71">
    <cfRule type="expression" dxfId="0" priority="502">
      <formula>LENB(D71)/2&gt;8</formula>
    </cfRule>
  </conditionalFormatting>
  <conditionalFormatting sqref="G71">
    <cfRule type="expression" dxfId="0" priority="503">
      <formula>G71="超過"</formula>
    </cfRule>
  </conditionalFormatting>
  <conditionalFormatting sqref="G71">
    <cfRule type="expression" dxfId="0" priority="504">
      <formula>G71="禁用語"</formula>
    </cfRule>
  </conditionalFormatting>
  <conditionalFormatting sqref="G71">
    <cfRule type="expression" dxfId="0" priority="505">
      <formula>G71="記得加副檔名"</formula>
    </cfRule>
  </conditionalFormatting>
  <conditionalFormatting sqref="G71">
    <cfRule type="expression" dxfId="3" priority="506">
      <formula>G71="OK"</formula>
    </cfRule>
  </conditionalFormatting>
  <conditionalFormatting sqref="G72">
    <cfRule type="expression" dxfId="0" priority="507">
      <formula>G72="超過"</formula>
    </cfRule>
  </conditionalFormatting>
  <conditionalFormatting sqref="G72">
    <cfRule type="expression" dxfId="0" priority="508">
      <formula>G72="禁用語"</formula>
    </cfRule>
  </conditionalFormatting>
  <conditionalFormatting sqref="G72">
    <cfRule type="expression" dxfId="0" priority="509">
      <formula>G72="記得加副檔名"</formula>
    </cfRule>
  </conditionalFormatting>
  <conditionalFormatting sqref="G72">
    <cfRule type="expression" dxfId="3" priority="510">
      <formula>G72="OK"</formula>
    </cfRule>
  </conditionalFormatting>
  <conditionalFormatting sqref="D73">
    <cfRule type="expression" dxfId="0" priority="511">
      <formula>LENB(D73)/2&gt;10</formula>
    </cfRule>
  </conditionalFormatting>
  <conditionalFormatting sqref="G73">
    <cfRule type="expression" dxfId="0" priority="512">
      <formula>G73="超過"</formula>
    </cfRule>
  </conditionalFormatting>
  <conditionalFormatting sqref="G73">
    <cfRule type="expression" dxfId="0" priority="513">
      <formula>G73="禁用語"</formula>
    </cfRule>
  </conditionalFormatting>
  <conditionalFormatting sqref="G73">
    <cfRule type="expression" dxfId="0" priority="514">
      <formula>G73="記得加副檔名"</formula>
    </cfRule>
  </conditionalFormatting>
  <conditionalFormatting sqref="G73">
    <cfRule type="expression" dxfId="3" priority="515">
      <formula>G73="OK"</formula>
    </cfRule>
  </conditionalFormatting>
  <conditionalFormatting sqref="D74">
    <cfRule type="expression" dxfId="0" priority="516">
      <formula>LENB(D74)/2&gt;5</formula>
    </cfRule>
  </conditionalFormatting>
  <conditionalFormatting sqref="G74">
    <cfRule type="expression" dxfId="0" priority="517">
      <formula>G74="超過"</formula>
    </cfRule>
  </conditionalFormatting>
  <conditionalFormatting sqref="G74">
    <cfRule type="expression" dxfId="0" priority="518">
      <formula>G74="禁用語"</formula>
    </cfRule>
  </conditionalFormatting>
  <conditionalFormatting sqref="G74">
    <cfRule type="expression" dxfId="0" priority="519">
      <formula>G74="記得加副檔名"</formula>
    </cfRule>
  </conditionalFormatting>
  <conditionalFormatting sqref="G74">
    <cfRule type="expression" dxfId="3" priority="520">
      <formula>G74="OK"</formula>
    </cfRule>
  </conditionalFormatting>
  <conditionalFormatting sqref="I71">
    <cfRule type="expression" dxfId="0" priority="521">
      <formula>LENB(I71)/2&gt;8</formula>
    </cfRule>
  </conditionalFormatting>
  <conditionalFormatting sqref="L71">
    <cfRule type="expression" dxfId="0" priority="522">
      <formula>L71="超過"</formula>
    </cfRule>
  </conditionalFormatting>
  <conditionalFormatting sqref="L71">
    <cfRule type="expression" dxfId="0" priority="523">
      <formula>L71="禁用語"</formula>
    </cfRule>
  </conditionalFormatting>
  <conditionalFormatting sqref="L71">
    <cfRule type="expression" dxfId="0" priority="524">
      <formula>L71="記得加副檔名"</formula>
    </cfRule>
  </conditionalFormatting>
  <conditionalFormatting sqref="L71">
    <cfRule type="expression" dxfId="3" priority="525">
      <formula>L71="OK"</formula>
    </cfRule>
  </conditionalFormatting>
  <conditionalFormatting sqref="L72">
    <cfRule type="expression" dxfId="0" priority="526">
      <formula>L72="超過"</formula>
    </cfRule>
  </conditionalFormatting>
  <conditionalFormatting sqref="L72">
    <cfRule type="expression" dxfId="0" priority="527">
      <formula>L72="禁用語"</formula>
    </cfRule>
  </conditionalFormatting>
  <conditionalFormatting sqref="L72">
    <cfRule type="expression" dxfId="0" priority="528">
      <formula>L72="記得加副檔名"</formula>
    </cfRule>
  </conditionalFormatting>
  <conditionalFormatting sqref="L72">
    <cfRule type="expression" dxfId="3" priority="529">
      <formula>L72="OK"</formula>
    </cfRule>
  </conditionalFormatting>
  <conditionalFormatting sqref="I73">
    <cfRule type="expression" dxfId="0" priority="530">
      <formula>LENB(I73)/2&gt;5</formula>
    </cfRule>
  </conditionalFormatting>
  <conditionalFormatting sqref="L73">
    <cfRule type="expression" dxfId="0" priority="531">
      <formula>L73="超過"</formula>
    </cfRule>
  </conditionalFormatting>
  <conditionalFormatting sqref="L73">
    <cfRule type="expression" dxfId="0" priority="532">
      <formula>L73="禁用語"</formula>
    </cfRule>
  </conditionalFormatting>
  <conditionalFormatting sqref="L73">
    <cfRule type="expression" dxfId="0" priority="533">
      <formula>L73="記得加副檔名"</formula>
    </cfRule>
  </conditionalFormatting>
  <conditionalFormatting sqref="L73">
    <cfRule type="expression" dxfId="3" priority="534">
      <formula>L73="OK"</formula>
    </cfRule>
  </conditionalFormatting>
  <conditionalFormatting sqref="N71">
    <cfRule type="expression" dxfId="0" priority="535">
      <formula>LENB(N71)/2&gt;8</formula>
    </cfRule>
  </conditionalFormatting>
  <conditionalFormatting sqref="R71">
    <cfRule type="expression" dxfId="0" priority="536">
      <formula>R71="超過"</formula>
    </cfRule>
  </conditionalFormatting>
  <conditionalFormatting sqref="R71">
    <cfRule type="expression" dxfId="0" priority="537">
      <formula>R71="禁用語"</formula>
    </cfRule>
  </conditionalFormatting>
  <conditionalFormatting sqref="R71">
    <cfRule type="expression" dxfId="0" priority="538">
      <formula>R71="記得加副檔名"</formula>
    </cfRule>
  </conditionalFormatting>
  <conditionalFormatting sqref="R71">
    <cfRule type="expression" dxfId="3" priority="539">
      <formula>R71="OK"</formula>
    </cfRule>
  </conditionalFormatting>
  <conditionalFormatting sqref="R72">
    <cfRule type="expression" dxfId="0" priority="540">
      <formula>R72="超過"</formula>
    </cfRule>
  </conditionalFormatting>
  <conditionalFormatting sqref="R72">
    <cfRule type="expression" dxfId="0" priority="541">
      <formula>R72="禁用語"</formula>
    </cfRule>
  </conditionalFormatting>
  <conditionalFormatting sqref="R72">
    <cfRule type="expression" dxfId="0" priority="542">
      <formula>R72="記得加副檔名"</formula>
    </cfRule>
  </conditionalFormatting>
  <conditionalFormatting sqref="R72">
    <cfRule type="expression" dxfId="3" priority="543">
      <formula>R72="OK"</formula>
    </cfRule>
  </conditionalFormatting>
  <conditionalFormatting sqref="N73">
    <cfRule type="expression" dxfId="0" priority="544">
      <formula>LENB(N73)/2&gt;8</formula>
    </cfRule>
  </conditionalFormatting>
  <conditionalFormatting sqref="R73">
    <cfRule type="expression" dxfId="0" priority="545">
      <formula>R73="超過"</formula>
    </cfRule>
  </conditionalFormatting>
  <conditionalFormatting sqref="R73">
    <cfRule type="expression" dxfId="0" priority="546">
      <formula>R73="禁用語"</formula>
    </cfRule>
  </conditionalFormatting>
  <conditionalFormatting sqref="R73">
    <cfRule type="expression" dxfId="0" priority="547">
      <formula>R73="記得加副檔名"</formula>
    </cfRule>
  </conditionalFormatting>
  <conditionalFormatting sqref="R73">
    <cfRule type="expression" dxfId="3" priority="548">
      <formula>R73="OK"</formula>
    </cfRule>
  </conditionalFormatting>
  <conditionalFormatting sqref="N74">
    <cfRule type="expression" dxfId="0" priority="549">
      <formula>LENB(N74)/2&gt;10</formula>
    </cfRule>
  </conditionalFormatting>
  <conditionalFormatting sqref="R74">
    <cfRule type="expression" dxfId="0" priority="550">
      <formula>R74="超過"</formula>
    </cfRule>
  </conditionalFormatting>
  <conditionalFormatting sqref="R74">
    <cfRule type="expression" dxfId="0" priority="551">
      <formula>R74="禁用語"</formula>
    </cfRule>
  </conditionalFormatting>
  <conditionalFormatting sqref="R74">
    <cfRule type="expression" dxfId="0" priority="552">
      <formula>R74="記得加副檔名"</formula>
    </cfRule>
  </conditionalFormatting>
  <conditionalFormatting sqref="R74">
    <cfRule type="expression" dxfId="3" priority="553">
      <formula>R74="OK"</formula>
    </cfRule>
  </conditionalFormatting>
  <conditionalFormatting sqref="D77">
    <cfRule type="expression" dxfId="0" priority="554">
      <formula>LENB(D77)/2&gt;8</formula>
    </cfRule>
  </conditionalFormatting>
  <conditionalFormatting sqref="G77">
    <cfRule type="expression" dxfId="0" priority="555">
      <formula>G77="超過"</formula>
    </cfRule>
  </conditionalFormatting>
  <conditionalFormatting sqref="G77">
    <cfRule type="expression" dxfId="0" priority="556">
      <formula>G77="禁用語"</formula>
    </cfRule>
  </conditionalFormatting>
  <conditionalFormatting sqref="G77">
    <cfRule type="expression" dxfId="0" priority="557">
      <formula>G77="記得加副檔名"</formula>
    </cfRule>
  </conditionalFormatting>
  <conditionalFormatting sqref="G77">
    <cfRule type="expression" dxfId="3" priority="558">
      <formula>G77="OK"</formula>
    </cfRule>
  </conditionalFormatting>
  <conditionalFormatting sqref="G78">
    <cfRule type="expression" dxfId="0" priority="559">
      <formula>G78="超過"</formula>
    </cfRule>
  </conditionalFormatting>
  <conditionalFormatting sqref="G78">
    <cfRule type="expression" dxfId="0" priority="560">
      <formula>G78="禁用語"</formula>
    </cfRule>
  </conditionalFormatting>
  <conditionalFormatting sqref="G78">
    <cfRule type="expression" dxfId="0" priority="561">
      <formula>G78="記得加副檔名"</formula>
    </cfRule>
  </conditionalFormatting>
  <conditionalFormatting sqref="G78">
    <cfRule type="expression" dxfId="3" priority="562">
      <formula>G78="OK"</formula>
    </cfRule>
  </conditionalFormatting>
  <conditionalFormatting sqref="D79">
    <cfRule type="expression" dxfId="0" priority="563">
      <formula>LENB(D79)/2&gt;8</formula>
    </cfRule>
  </conditionalFormatting>
  <conditionalFormatting sqref="G79">
    <cfRule type="expression" dxfId="0" priority="564">
      <formula>G79="超過"</formula>
    </cfRule>
  </conditionalFormatting>
  <conditionalFormatting sqref="G79">
    <cfRule type="expression" dxfId="0" priority="565">
      <formula>G79="禁用語"</formula>
    </cfRule>
  </conditionalFormatting>
  <conditionalFormatting sqref="G79">
    <cfRule type="expression" dxfId="0" priority="566">
      <formula>G79="記得加副檔名"</formula>
    </cfRule>
  </conditionalFormatting>
  <conditionalFormatting sqref="G79">
    <cfRule type="expression" dxfId="3" priority="567">
      <formula>G79="OK"</formula>
    </cfRule>
  </conditionalFormatting>
  <conditionalFormatting sqref="I77">
    <cfRule type="expression" dxfId="0" priority="568">
      <formula>LENB(I77)/2&gt;8</formula>
    </cfRule>
  </conditionalFormatting>
  <conditionalFormatting sqref="L77">
    <cfRule type="expression" dxfId="0" priority="569">
      <formula>L77="超過"</formula>
    </cfRule>
  </conditionalFormatting>
  <conditionalFormatting sqref="L77">
    <cfRule type="expression" dxfId="0" priority="570">
      <formula>L77="禁用語"</formula>
    </cfRule>
  </conditionalFormatting>
  <conditionalFormatting sqref="L77">
    <cfRule type="expression" dxfId="0" priority="571">
      <formula>L77="記得加副檔名"</formula>
    </cfRule>
  </conditionalFormatting>
  <conditionalFormatting sqref="L77">
    <cfRule type="expression" dxfId="3" priority="572">
      <formula>L77="OK"</formula>
    </cfRule>
  </conditionalFormatting>
  <conditionalFormatting sqref="L78">
    <cfRule type="expression" dxfId="0" priority="573">
      <formula>L78="超過"</formula>
    </cfRule>
  </conditionalFormatting>
  <conditionalFormatting sqref="L78">
    <cfRule type="expression" dxfId="0" priority="574">
      <formula>L78="禁用語"</formula>
    </cfRule>
  </conditionalFormatting>
  <conditionalFormatting sqref="L78">
    <cfRule type="expression" dxfId="0" priority="575">
      <formula>L78="記得加副檔名"</formula>
    </cfRule>
  </conditionalFormatting>
  <conditionalFormatting sqref="L78">
    <cfRule type="expression" dxfId="3" priority="576">
      <formula>L78="OK"</formula>
    </cfRule>
  </conditionalFormatting>
  <conditionalFormatting sqref="I79">
    <cfRule type="expression" dxfId="0" priority="577">
      <formula>LENB(I79)/2&gt;10</formula>
    </cfRule>
  </conditionalFormatting>
  <conditionalFormatting sqref="L79">
    <cfRule type="expression" dxfId="0" priority="578">
      <formula>L79="超過"</formula>
    </cfRule>
  </conditionalFormatting>
  <conditionalFormatting sqref="L79">
    <cfRule type="expression" dxfId="0" priority="579">
      <formula>L79="禁用語"</formula>
    </cfRule>
  </conditionalFormatting>
  <conditionalFormatting sqref="L79">
    <cfRule type="expression" dxfId="0" priority="580">
      <formula>L79="記得加副檔名"</formula>
    </cfRule>
  </conditionalFormatting>
  <conditionalFormatting sqref="L79">
    <cfRule type="expression" dxfId="3" priority="581">
      <formula>L79="OK"</formula>
    </cfRule>
  </conditionalFormatting>
  <conditionalFormatting sqref="N77">
    <cfRule type="expression" dxfId="0" priority="582">
      <formula>LENB(N77)/2&gt;8</formula>
    </cfRule>
  </conditionalFormatting>
  <conditionalFormatting sqref="R77">
    <cfRule type="expression" dxfId="0" priority="583">
      <formula>R77="超過"</formula>
    </cfRule>
  </conditionalFormatting>
  <conditionalFormatting sqref="R77">
    <cfRule type="expression" dxfId="0" priority="584">
      <formula>R77="禁用語"</formula>
    </cfRule>
  </conditionalFormatting>
  <conditionalFormatting sqref="R77">
    <cfRule type="expression" dxfId="0" priority="585">
      <formula>R77="記得加副檔名"</formula>
    </cfRule>
  </conditionalFormatting>
  <conditionalFormatting sqref="R77">
    <cfRule type="expression" dxfId="3" priority="586">
      <formula>R77="OK"</formula>
    </cfRule>
  </conditionalFormatting>
  <conditionalFormatting sqref="R78">
    <cfRule type="expression" dxfId="0" priority="587">
      <formula>R78="超過"</formula>
    </cfRule>
  </conditionalFormatting>
  <conditionalFormatting sqref="R78">
    <cfRule type="expression" dxfId="0" priority="588">
      <formula>R78="禁用語"</formula>
    </cfRule>
  </conditionalFormatting>
  <conditionalFormatting sqref="R78">
    <cfRule type="expression" dxfId="0" priority="589">
      <formula>R78="記得加副檔名"</formula>
    </cfRule>
  </conditionalFormatting>
  <conditionalFormatting sqref="R78">
    <cfRule type="expression" dxfId="3" priority="590">
      <formula>R78="OK"</formula>
    </cfRule>
  </conditionalFormatting>
  <conditionalFormatting sqref="D82">
    <cfRule type="expression" dxfId="0" priority="591">
      <formula>LENB(D82)/2&gt;8</formula>
    </cfRule>
  </conditionalFormatting>
  <conditionalFormatting sqref="G82">
    <cfRule type="expression" dxfId="0" priority="592">
      <formula>G82="超過"</formula>
    </cfRule>
  </conditionalFormatting>
  <conditionalFormatting sqref="G82">
    <cfRule type="expression" dxfId="0" priority="593">
      <formula>G82="禁用語"</formula>
    </cfRule>
  </conditionalFormatting>
  <conditionalFormatting sqref="G82">
    <cfRule type="expression" dxfId="0" priority="594">
      <formula>G82="記得加副檔名"</formula>
    </cfRule>
  </conditionalFormatting>
  <conditionalFormatting sqref="G82">
    <cfRule type="expression" dxfId="3" priority="595">
      <formula>G82="OK"</formula>
    </cfRule>
  </conditionalFormatting>
  <conditionalFormatting sqref="G83">
    <cfRule type="expression" dxfId="0" priority="596">
      <formula>G83="超過"</formula>
    </cfRule>
  </conditionalFormatting>
  <conditionalFormatting sqref="G83">
    <cfRule type="expression" dxfId="0" priority="597">
      <formula>G83="禁用語"</formula>
    </cfRule>
  </conditionalFormatting>
  <conditionalFormatting sqref="G83">
    <cfRule type="expression" dxfId="0" priority="598">
      <formula>G83="記得加副檔名"</formula>
    </cfRule>
  </conditionalFormatting>
  <conditionalFormatting sqref="G83">
    <cfRule type="expression" dxfId="3" priority="599">
      <formula>G83="OK"</formula>
    </cfRule>
  </conditionalFormatting>
  <conditionalFormatting sqref="D84:D85">
    <cfRule type="expression" dxfId="0" priority="600">
      <formula>LENB(D84)/2&gt;4</formula>
    </cfRule>
  </conditionalFormatting>
  <conditionalFormatting sqref="G84:G85">
    <cfRule type="expression" dxfId="0" priority="601">
      <formula>G84="超過"</formula>
    </cfRule>
  </conditionalFormatting>
  <conditionalFormatting sqref="G84:G85">
    <cfRule type="expression" dxfId="0" priority="602">
      <formula>G84="禁用語"</formula>
    </cfRule>
  </conditionalFormatting>
  <conditionalFormatting sqref="G84:G85">
    <cfRule type="expression" dxfId="0" priority="603">
      <formula>G84="記得加副檔名"</formula>
    </cfRule>
  </conditionalFormatting>
  <conditionalFormatting sqref="G84:G85">
    <cfRule type="expression" dxfId="3" priority="604">
      <formula>G84="OK"</formula>
    </cfRule>
  </conditionalFormatting>
  <conditionalFormatting sqref="D86">
    <cfRule type="expression" dxfId="0" priority="605">
      <formula>LENB(D86)/2&gt;5</formula>
    </cfRule>
  </conditionalFormatting>
  <conditionalFormatting sqref="G86">
    <cfRule type="expression" dxfId="0" priority="606">
      <formula>G86="超過"</formula>
    </cfRule>
  </conditionalFormatting>
  <conditionalFormatting sqref="G86">
    <cfRule type="expression" dxfId="0" priority="607">
      <formula>G86="禁用語"</formula>
    </cfRule>
  </conditionalFormatting>
  <conditionalFormatting sqref="G86">
    <cfRule type="expression" dxfId="0" priority="608">
      <formula>G86="記得加副檔名"</formula>
    </cfRule>
  </conditionalFormatting>
  <conditionalFormatting sqref="G86">
    <cfRule type="expression" dxfId="3" priority="609">
      <formula>G86="OK"</formula>
    </cfRule>
  </conditionalFormatting>
  <conditionalFormatting sqref="D87">
    <cfRule type="expression" dxfId="0" priority="610">
      <formula>LENB(D87)/2&gt;3</formula>
    </cfRule>
  </conditionalFormatting>
  <conditionalFormatting sqref="G87">
    <cfRule type="expression" dxfId="0" priority="611">
      <formula>G87="超過"</formula>
    </cfRule>
  </conditionalFormatting>
  <conditionalFormatting sqref="G87">
    <cfRule type="expression" dxfId="0" priority="612">
      <formula>G87="禁用語"</formula>
    </cfRule>
  </conditionalFormatting>
  <conditionalFormatting sqref="G87">
    <cfRule type="expression" dxfId="0" priority="613">
      <formula>G87="記得加副檔名"</formula>
    </cfRule>
  </conditionalFormatting>
  <conditionalFormatting sqref="G87">
    <cfRule type="expression" dxfId="3" priority="614">
      <formula>G87="OK"</formula>
    </cfRule>
  </conditionalFormatting>
  <conditionalFormatting sqref="I82">
    <cfRule type="expression" dxfId="0" priority="615">
      <formula>LENB(I82)/2&gt;8</formula>
    </cfRule>
  </conditionalFormatting>
  <conditionalFormatting sqref="L82">
    <cfRule type="expression" dxfId="0" priority="616">
      <formula>L82="超過"</formula>
    </cfRule>
  </conditionalFormatting>
  <conditionalFormatting sqref="L82">
    <cfRule type="expression" dxfId="0" priority="617">
      <formula>L82="禁用語"</formula>
    </cfRule>
  </conditionalFormatting>
  <conditionalFormatting sqref="L82">
    <cfRule type="expression" dxfId="0" priority="618">
      <formula>L82="記得加副檔名"</formula>
    </cfRule>
  </conditionalFormatting>
  <conditionalFormatting sqref="L82">
    <cfRule type="expression" dxfId="3" priority="619">
      <formula>L82="OK"</formula>
    </cfRule>
  </conditionalFormatting>
  <conditionalFormatting sqref="L83">
    <cfRule type="expression" dxfId="0" priority="620">
      <formula>L83="超過"</formula>
    </cfRule>
  </conditionalFormatting>
  <conditionalFormatting sqref="L83">
    <cfRule type="expression" dxfId="0" priority="621">
      <formula>L83="禁用語"</formula>
    </cfRule>
  </conditionalFormatting>
  <conditionalFormatting sqref="L83">
    <cfRule type="expression" dxfId="0" priority="622">
      <formula>L83="記得加副檔名"</formula>
    </cfRule>
  </conditionalFormatting>
  <conditionalFormatting sqref="L83">
    <cfRule type="expression" dxfId="3" priority="623">
      <formula>L83="OK"</formula>
    </cfRule>
  </conditionalFormatting>
  <conditionalFormatting sqref="I84">
    <cfRule type="expression" dxfId="0" priority="624">
      <formula>LENB(I84)/2&gt;8</formula>
    </cfRule>
  </conditionalFormatting>
  <conditionalFormatting sqref="L84">
    <cfRule type="expression" dxfId="0" priority="625">
      <formula>L84="超過"</formula>
    </cfRule>
  </conditionalFormatting>
  <conditionalFormatting sqref="L84">
    <cfRule type="expression" dxfId="0" priority="626">
      <formula>L84="禁用語"</formula>
    </cfRule>
  </conditionalFormatting>
  <conditionalFormatting sqref="L84">
    <cfRule type="expression" dxfId="0" priority="627">
      <formula>L84="記得加副檔名"</formula>
    </cfRule>
  </conditionalFormatting>
  <conditionalFormatting sqref="L84">
    <cfRule type="expression" dxfId="3" priority="628">
      <formula>L84="OK"</formula>
    </cfRule>
  </conditionalFormatting>
  <conditionalFormatting sqref="I85">
    <cfRule type="expression" dxfId="0" priority="629">
      <formula>LENB(I85)/2&gt;3</formula>
    </cfRule>
  </conditionalFormatting>
  <conditionalFormatting sqref="L85">
    <cfRule type="expression" dxfId="0" priority="630">
      <formula>L85="超過"</formula>
    </cfRule>
  </conditionalFormatting>
  <conditionalFormatting sqref="L85">
    <cfRule type="expression" dxfId="0" priority="631">
      <formula>L85="禁用語"</formula>
    </cfRule>
  </conditionalFormatting>
  <conditionalFormatting sqref="L85">
    <cfRule type="expression" dxfId="0" priority="632">
      <formula>L85="記得加副檔名"</formula>
    </cfRule>
  </conditionalFormatting>
  <conditionalFormatting sqref="L85">
    <cfRule type="expression" dxfId="3" priority="633">
      <formula>L85="OK"</formula>
    </cfRule>
  </conditionalFormatting>
  <conditionalFormatting sqref="N82">
    <cfRule type="expression" dxfId="0" priority="634">
      <formula>LENB(N82)/2&gt;8</formula>
    </cfRule>
  </conditionalFormatting>
  <conditionalFormatting sqref="R82">
    <cfRule type="expression" dxfId="0" priority="635">
      <formula>R82="超過"</formula>
    </cfRule>
  </conditionalFormatting>
  <conditionalFormatting sqref="R82">
    <cfRule type="expression" dxfId="0" priority="636">
      <formula>R82="禁用語"</formula>
    </cfRule>
  </conditionalFormatting>
  <conditionalFormatting sqref="R82">
    <cfRule type="expression" dxfId="0" priority="637">
      <formula>R82="記得加副檔名"</formula>
    </cfRule>
  </conditionalFormatting>
  <conditionalFormatting sqref="R82">
    <cfRule type="expression" dxfId="3" priority="638">
      <formula>R82="OK"</formula>
    </cfRule>
  </conditionalFormatting>
  <conditionalFormatting sqref="R83">
    <cfRule type="expression" dxfId="0" priority="639">
      <formula>R83="超過"</formula>
    </cfRule>
  </conditionalFormatting>
  <conditionalFormatting sqref="R83">
    <cfRule type="expression" dxfId="0" priority="640">
      <formula>R83="禁用語"</formula>
    </cfRule>
  </conditionalFormatting>
  <conditionalFormatting sqref="R83">
    <cfRule type="expression" dxfId="0" priority="641">
      <formula>R83="記得加副檔名"</formula>
    </cfRule>
  </conditionalFormatting>
  <conditionalFormatting sqref="R83">
    <cfRule type="expression" dxfId="3" priority="642">
      <formula>R83="OK"</formula>
    </cfRule>
  </conditionalFormatting>
  <conditionalFormatting sqref="N84">
    <cfRule type="expression" dxfId="0" priority="643">
      <formula>LENB(N84)/2&gt;10</formula>
    </cfRule>
  </conditionalFormatting>
  <conditionalFormatting sqref="R84">
    <cfRule type="expression" dxfId="0" priority="644">
      <formula>R84="超過"</formula>
    </cfRule>
  </conditionalFormatting>
  <conditionalFormatting sqref="R84">
    <cfRule type="expression" dxfId="0" priority="645">
      <formula>R84="禁用語"</formula>
    </cfRule>
  </conditionalFormatting>
  <conditionalFormatting sqref="R84">
    <cfRule type="expression" dxfId="0" priority="646">
      <formula>R84="記得加副檔名"</formula>
    </cfRule>
  </conditionalFormatting>
  <conditionalFormatting sqref="R84">
    <cfRule type="expression" dxfId="3" priority="647">
      <formula>R84="OK"</formula>
    </cfRule>
  </conditionalFormatting>
  <conditionalFormatting sqref="N85">
    <cfRule type="expression" dxfId="0" priority="648">
      <formula>LENB(N85)/2&gt;3</formula>
    </cfRule>
  </conditionalFormatting>
  <conditionalFormatting sqref="R85">
    <cfRule type="expression" dxfId="0" priority="649">
      <formula>R85="超過"</formula>
    </cfRule>
  </conditionalFormatting>
  <conditionalFormatting sqref="R85">
    <cfRule type="expression" dxfId="0" priority="650">
      <formula>R85="禁用語"</formula>
    </cfRule>
  </conditionalFormatting>
  <conditionalFormatting sqref="R85">
    <cfRule type="expression" dxfId="0" priority="651">
      <formula>R85="記得加副檔名"</formula>
    </cfRule>
  </conditionalFormatting>
  <conditionalFormatting sqref="R85">
    <cfRule type="expression" dxfId="3" priority="652">
      <formula>R85="OK"</formula>
    </cfRule>
  </conditionalFormatting>
  <conditionalFormatting sqref="D90">
    <cfRule type="expression" dxfId="0" priority="653">
      <formula>LENB(D90)/2&gt;8</formula>
    </cfRule>
  </conditionalFormatting>
  <conditionalFormatting sqref="G90">
    <cfRule type="expression" dxfId="0" priority="654">
      <formula>G90="超過"</formula>
    </cfRule>
  </conditionalFormatting>
  <conditionalFormatting sqref="G90">
    <cfRule type="expression" dxfId="0" priority="655">
      <formula>G90="禁用語"</formula>
    </cfRule>
  </conditionalFormatting>
  <conditionalFormatting sqref="G90">
    <cfRule type="expression" dxfId="0" priority="656">
      <formula>G90="記得加副檔名"</formula>
    </cfRule>
  </conditionalFormatting>
  <conditionalFormatting sqref="G90">
    <cfRule type="expression" dxfId="3" priority="657">
      <formula>G90="OK"</formula>
    </cfRule>
  </conditionalFormatting>
  <conditionalFormatting sqref="G91">
    <cfRule type="expression" dxfId="0" priority="658">
      <formula>G91="超過"</formula>
    </cfRule>
  </conditionalFormatting>
  <conditionalFormatting sqref="G91">
    <cfRule type="expression" dxfId="0" priority="659">
      <formula>G91="禁用語"</formula>
    </cfRule>
  </conditionalFormatting>
  <conditionalFormatting sqref="G91">
    <cfRule type="expression" dxfId="0" priority="660">
      <formula>G91="記得加副檔名"</formula>
    </cfRule>
  </conditionalFormatting>
  <conditionalFormatting sqref="G91">
    <cfRule type="expression" dxfId="3" priority="661">
      <formula>G91="OK"</formula>
    </cfRule>
  </conditionalFormatting>
  <conditionalFormatting sqref="D92">
    <cfRule type="expression" dxfId="0" priority="662">
      <formula>LENB(D92)/2&gt;3</formula>
    </cfRule>
  </conditionalFormatting>
  <conditionalFormatting sqref="G92">
    <cfRule type="expression" dxfId="0" priority="663">
      <formula>G92="超過"</formula>
    </cfRule>
  </conditionalFormatting>
  <conditionalFormatting sqref="G92">
    <cfRule type="expression" dxfId="0" priority="664">
      <formula>G92="禁用語"</formula>
    </cfRule>
  </conditionalFormatting>
  <conditionalFormatting sqref="G92">
    <cfRule type="expression" dxfId="0" priority="665">
      <formula>G92="記得加副檔名"</formula>
    </cfRule>
  </conditionalFormatting>
  <conditionalFormatting sqref="G92">
    <cfRule type="expression" dxfId="3" priority="666">
      <formula>G92="OK"</formula>
    </cfRule>
  </conditionalFormatting>
  <conditionalFormatting sqref="I90">
    <cfRule type="expression" dxfId="0" priority="667">
      <formula>LENB(I90)/2&gt;8</formula>
    </cfRule>
  </conditionalFormatting>
  <conditionalFormatting sqref="L90">
    <cfRule type="expression" dxfId="0" priority="668">
      <formula>L90="超過"</formula>
    </cfRule>
  </conditionalFormatting>
  <conditionalFormatting sqref="L90">
    <cfRule type="expression" dxfId="0" priority="669">
      <formula>L90="禁用語"</formula>
    </cfRule>
  </conditionalFormatting>
  <conditionalFormatting sqref="L90">
    <cfRule type="expression" dxfId="0" priority="670">
      <formula>L90="記得加副檔名"</formula>
    </cfRule>
  </conditionalFormatting>
  <conditionalFormatting sqref="L90">
    <cfRule type="expression" dxfId="3" priority="671">
      <formula>L90="OK"</formula>
    </cfRule>
  </conditionalFormatting>
  <conditionalFormatting sqref="L91">
    <cfRule type="expression" dxfId="0" priority="672">
      <formula>L91="超過"</formula>
    </cfRule>
  </conditionalFormatting>
  <conditionalFormatting sqref="L91">
    <cfRule type="expression" dxfId="0" priority="673">
      <formula>L91="禁用語"</formula>
    </cfRule>
  </conditionalFormatting>
  <conditionalFormatting sqref="L91">
    <cfRule type="expression" dxfId="0" priority="674">
      <formula>L91="記得加副檔名"</formula>
    </cfRule>
  </conditionalFormatting>
  <conditionalFormatting sqref="L91">
    <cfRule type="expression" dxfId="3" priority="675">
      <formula>L91="OK"</formula>
    </cfRule>
  </conditionalFormatting>
  <conditionalFormatting sqref="I92:I93">
    <cfRule type="expression" dxfId="0" priority="676">
      <formula>LENB(I92)/2&gt;4</formula>
    </cfRule>
  </conditionalFormatting>
  <conditionalFormatting sqref="L92:L93">
    <cfRule type="expression" dxfId="0" priority="677">
      <formula>L92="超過"</formula>
    </cfRule>
  </conditionalFormatting>
  <conditionalFormatting sqref="L92:L93">
    <cfRule type="expression" dxfId="0" priority="678">
      <formula>L92="禁用語"</formula>
    </cfRule>
  </conditionalFormatting>
  <conditionalFormatting sqref="L92:L93">
    <cfRule type="expression" dxfId="0" priority="679">
      <formula>L92="記得加副檔名"</formula>
    </cfRule>
  </conditionalFormatting>
  <conditionalFormatting sqref="L92:L93">
    <cfRule type="expression" dxfId="3" priority="680">
      <formula>L92="OK"</formula>
    </cfRule>
  </conditionalFormatting>
  <conditionalFormatting sqref="I94">
    <cfRule type="expression" dxfId="0" priority="681">
      <formula>LENB(I94)/2&gt;5</formula>
    </cfRule>
  </conditionalFormatting>
  <conditionalFormatting sqref="L94">
    <cfRule type="expression" dxfId="0" priority="682">
      <formula>L94="超過"</formula>
    </cfRule>
  </conditionalFormatting>
  <conditionalFormatting sqref="L94">
    <cfRule type="expression" dxfId="0" priority="683">
      <formula>L94="禁用語"</formula>
    </cfRule>
  </conditionalFormatting>
  <conditionalFormatting sqref="L94">
    <cfRule type="expression" dxfId="0" priority="684">
      <formula>L94="記得加副檔名"</formula>
    </cfRule>
  </conditionalFormatting>
  <conditionalFormatting sqref="L94">
    <cfRule type="expression" dxfId="3" priority="685">
      <formula>L94="OK"</formula>
    </cfRule>
  </conditionalFormatting>
  <conditionalFormatting sqref="N90">
    <cfRule type="expression" dxfId="0" priority="686">
      <formula>LENB(N90)/2&gt;8</formula>
    </cfRule>
  </conditionalFormatting>
  <conditionalFormatting sqref="R90">
    <cfRule type="expression" dxfId="0" priority="687">
      <formula>R90="超過"</formula>
    </cfRule>
  </conditionalFormatting>
  <conditionalFormatting sqref="R90">
    <cfRule type="expression" dxfId="0" priority="688">
      <formula>R90="禁用語"</formula>
    </cfRule>
  </conditionalFormatting>
  <conditionalFormatting sqref="R90">
    <cfRule type="expression" dxfId="0" priority="689">
      <formula>R90="記得加副檔名"</formula>
    </cfRule>
  </conditionalFormatting>
  <conditionalFormatting sqref="R90">
    <cfRule type="expression" dxfId="3" priority="690">
      <formula>R90="OK"</formula>
    </cfRule>
  </conditionalFormatting>
  <conditionalFormatting sqref="R91">
    <cfRule type="expression" dxfId="0" priority="691">
      <formula>R91="超過"</formula>
    </cfRule>
  </conditionalFormatting>
  <conditionalFormatting sqref="R91">
    <cfRule type="expression" dxfId="0" priority="692">
      <formula>R91="禁用語"</formula>
    </cfRule>
  </conditionalFormatting>
  <conditionalFormatting sqref="R91">
    <cfRule type="expression" dxfId="0" priority="693">
      <formula>R91="記得加副檔名"</formula>
    </cfRule>
  </conditionalFormatting>
  <conditionalFormatting sqref="R91">
    <cfRule type="expression" dxfId="3" priority="694">
      <formula>R91="OK"</formula>
    </cfRule>
  </conditionalFormatting>
  <conditionalFormatting sqref="N92:N93">
    <cfRule type="expression" dxfId="0" priority="695">
      <formula>LENB(N92)/2&gt;4</formula>
    </cfRule>
  </conditionalFormatting>
  <conditionalFormatting sqref="R92:R93">
    <cfRule type="expression" dxfId="0" priority="696">
      <formula>R92="超過"</formula>
    </cfRule>
  </conditionalFormatting>
  <conditionalFormatting sqref="R92:R93">
    <cfRule type="expression" dxfId="0" priority="697">
      <formula>R92="禁用語"</formula>
    </cfRule>
  </conditionalFormatting>
  <conditionalFormatting sqref="R92:R93">
    <cfRule type="expression" dxfId="0" priority="698">
      <formula>R92="記得加副檔名"</formula>
    </cfRule>
  </conditionalFormatting>
  <conditionalFormatting sqref="R92:R93">
    <cfRule type="expression" dxfId="3" priority="699">
      <formula>R92="OK"</formula>
    </cfRule>
  </conditionalFormatting>
  <conditionalFormatting sqref="N94">
    <cfRule type="expression" dxfId="0" priority="700">
      <formula>LENB(N94)/2&gt;5</formula>
    </cfRule>
  </conditionalFormatting>
  <conditionalFormatting sqref="R94">
    <cfRule type="expression" dxfId="0" priority="701">
      <formula>R94="超過"</formula>
    </cfRule>
  </conditionalFormatting>
  <conditionalFormatting sqref="R94">
    <cfRule type="expression" dxfId="0" priority="702">
      <formula>R94="禁用語"</formula>
    </cfRule>
  </conditionalFormatting>
  <conditionalFormatting sqref="R94">
    <cfRule type="expression" dxfId="0" priority="703">
      <formula>R94="記得加副檔名"</formula>
    </cfRule>
  </conditionalFormatting>
  <conditionalFormatting sqref="R94">
    <cfRule type="expression" dxfId="3" priority="704">
      <formula>R94="OK"</formula>
    </cfRule>
  </conditionalFormatting>
  <conditionalFormatting sqref="N95">
    <cfRule type="expression" dxfId="0" priority="705">
      <formula>LENB(N95)/2&gt;5</formula>
    </cfRule>
  </conditionalFormatting>
  <conditionalFormatting sqref="R95">
    <cfRule type="expression" dxfId="0" priority="706">
      <formula>R95="超過"</formula>
    </cfRule>
  </conditionalFormatting>
  <conditionalFormatting sqref="R95">
    <cfRule type="expression" dxfId="0" priority="707">
      <formula>R95="禁用語"</formula>
    </cfRule>
  </conditionalFormatting>
  <conditionalFormatting sqref="R95">
    <cfRule type="expression" dxfId="0" priority="708">
      <formula>R95="記得加副檔名"</formula>
    </cfRule>
  </conditionalFormatting>
  <conditionalFormatting sqref="R95">
    <cfRule type="expression" dxfId="3" priority="709">
      <formula>R95="OK"</formula>
    </cfRule>
  </conditionalFormatting>
  <conditionalFormatting sqref="D98">
    <cfRule type="expression" dxfId="0" priority="710">
      <formula>LENB(D98)/2&gt;8</formula>
    </cfRule>
  </conditionalFormatting>
  <conditionalFormatting sqref="G98">
    <cfRule type="expression" dxfId="0" priority="711">
      <formula>G98="超過"</formula>
    </cfRule>
  </conditionalFormatting>
  <conditionalFormatting sqref="G98">
    <cfRule type="expression" dxfId="0" priority="712">
      <formula>G98="禁用語"</formula>
    </cfRule>
  </conditionalFormatting>
  <conditionalFormatting sqref="G98">
    <cfRule type="expression" dxfId="0" priority="713">
      <formula>G98="記得加副檔名"</formula>
    </cfRule>
  </conditionalFormatting>
  <conditionalFormatting sqref="G98">
    <cfRule type="expression" dxfId="3" priority="714">
      <formula>G98="OK"</formula>
    </cfRule>
  </conditionalFormatting>
  <conditionalFormatting sqref="G99">
    <cfRule type="expression" dxfId="0" priority="715">
      <formula>G99="超過"</formula>
    </cfRule>
  </conditionalFormatting>
  <conditionalFormatting sqref="G99">
    <cfRule type="expression" dxfId="0" priority="716">
      <formula>G99="禁用語"</formula>
    </cfRule>
  </conditionalFormatting>
  <conditionalFormatting sqref="G99">
    <cfRule type="expression" dxfId="0" priority="717">
      <formula>G99="記得加副檔名"</formula>
    </cfRule>
  </conditionalFormatting>
  <conditionalFormatting sqref="G99">
    <cfRule type="expression" dxfId="3" priority="718">
      <formula>G99="OK"</formula>
    </cfRule>
  </conditionalFormatting>
  <conditionalFormatting sqref="D100:D101">
    <cfRule type="expression" dxfId="0" priority="719">
      <formula>LENB(D100)/2&gt;4</formula>
    </cfRule>
  </conditionalFormatting>
  <conditionalFormatting sqref="G100:G101">
    <cfRule type="expression" dxfId="0" priority="720">
      <formula>G100="超過"</formula>
    </cfRule>
  </conditionalFormatting>
  <conditionalFormatting sqref="G100:G101">
    <cfRule type="expression" dxfId="0" priority="721">
      <formula>G100="禁用語"</formula>
    </cfRule>
  </conditionalFormatting>
  <conditionalFormatting sqref="G100:G101">
    <cfRule type="expression" dxfId="0" priority="722">
      <formula>G100="記得加副檔名"</formula>
    </cfRule>
  </conditionalFormatting>
  <conditionalFormatting sqref="G100:G101">
    <cfRule type="expression" dxfId="3" priority="723">
      <formula>G100="OK"</formula>
    </cfRule>
  </conditionalFormatting>
  <conditionalFormatting sqref="D102">
    <cfRule type="expression" dxfId="0" priority="724">
      <formula>LENB(D102)/2&gt;5</formula>
    </cfRule>
  </conditionalFormatting>
  <conditionalFormatting sqref="G102">
    <cfRule type="expression" dxfId="0" priority="725">
      <formula>G102="超過"</formula>
    </cfRule>
  </conditionalFormatting>
  <conditionalFormatting sqref="G102">
    <cfRule type="expression" dxfId="0" priority="726">
      <formula>G102="禁用語"</formula>
    </cfRule>
  </conditionalFormatting>
  <conditionalFormatting sqref="G102">
    <cfRule type="expression" dxfId="0" priority="727">
      <formula>G102="記得加副檔名"</formula>
    </cfRule>
  </conditionalFormatting>
  <conditionalFormatting sqref="G102">
    <cfRule type="expression" dxfId="3" priority="728">
      <formula>G102="OK"</formula>
    </cfRule>
  </conditionalFormatting>
  <conditionalFormatting sqref="I98">
    <cfRule type="expression" dxfId="0" priority="729">
      <formula>LENB(I98)/2&gt;8</formula>
    </cfRule>
  </conditionalFormatting>
  <conditionalFormatting sqref="L98">
    <cfRule type="expression" dxfId="0" priority="730">
      <formula>L98="超過"</formula>
    </cfRule>
  </conditionalFormatting>
  <conditionalFormatting sqref="L98">
    <cfRule type="expression" dxfId="0" priority="731">
      <formula>L98="禁用語"</formula>
    </cfRule>
  </conditionalFormatting>
  <conditionalFormatting sqref="L98">
    <cfRule type="expression" dxfId="0" priority="732">
      <formula>L98="記得加副檔名"</formula>
    </cfRule>
  </conditionalFormatting>
  <conditionalFormatting sqref="L98">
    <cfRule type="expression" dxfId="3" priority="733">
      <formula>L98="OK"</formula>
    </cfRule>
  </conditionalFormatting>
  <conditionalFormatting sqref="L99">
    <cfRule type="expression" dxfId="0" priority="734">
      <formula>L99="超過"</formula>
    </cfRule>
  </conditionalFormatting>
  <conditionalFormatting sqref="L99">
    <cfRule type="expression" dxfId="0" priority="735">
      <formula>L99="禁用語"</formula>
    </cfRule>
  </conditionalFormatting>
  <conditionalFormatting sqref="L99">
    <cfRule type="expression" dxfId="0" priority="736">
      <formula>L99="記得加副檔名"</formula>
    </cfRule>
  </conditionalFormatting>
  <conditionalFormatting sqref="L99">
    <cfRule type="expression" dxfId="3" priority="737">
      <formula>L99="OK"</formula>
    </cfRule>
  </conditionalFormatting>
  <conditionalFormatting sqref="I100:I101">
    <cfRule type="expression" dxfId="0" priority="738">
      <formula>LENB(I100)/2&gt;4</formula>
    </cfRule>
  </conditionalFormatting>
  <conditionalFormatting sqref="L100:L101">
    <cfRule type="expression" dxfId="0" priority="739">
      <formula>L100="超過"</formula>
    </cfRule>
  </conditionalFormatting>
  <conditionalFormatting sqref="L100:L101">
    <cfRule type="expression" dxfId="0" priority="740">
      <formula>L100="禁用語"</formula>
    </cfRule>
  </conditionalFormatting>
  <conditionalFormatting sqref="L100:L101">
    <cfRule type="expression" dxfId="0" priority="741">
      <formula>L100="記得加副檔名"</formula>
    </cfRule>
  </conditionalFormatting>
  <conditionalFormatting sqref="L100:L101">
    <cfRule type="expression" dxfId="3" priority="742">
      <formula>L100="OK"</formula>
    </cfRule>
  </conditionalFormatting>
  <conditionalFormatting sqref="I102">
    <cfRule type="expression" dxfId="0" priority="743">
      <formula>LENB(I102)/2&gt;5</formula>
    </cfRule>
  </conditionalFormatting>
  <conditionalFormatting sqref="L102">
    <cfRule type="expression" dxfId="0" priority="744">
      <formula>L102="超過"</formula>
    </cfRule>
  </conditionalFormatting>
  <conditionalFormatting sqref="L102">
    <cfRule type="expression" dxfId="0" priority="745">
      <formula>L102="禁用語"</formula>
    </cfRule>
  </conditionalFormatting>
  <conditionalFormatting sqref="L102">
    <cfRule type="expression" dxfId="0" priority="746">
      <formula>L102="記得加副檔名"</formula>
    </cfRule>
  </conditionalFormatting>
  <conditionalFormatting sqref="L102">
    <cfRule type="expression" dxfId="3" priority="747">
      <formula>L102="OK"</formula>
    </cfRule>
  </conditionalFormatting>
  <conditionalFormatting sqref="I103">
    <cfRule type="expression" dxfId="0" priority="748">
      <formula>LENB(I103)/2&gt;3</formula>
    </cfRule>
  </conditionalFormatting>
  <conditionalFormatting sqref="L103">
    <cfRule type="expression" dxfId="0" priority="749">
      <formula>L103="超過"</formula>
    </cfRule>
  </conditionalFormatting>
  <conditionalFormatting sqref="L103">
    <cfRule type="expression" dxfId="0" priority="750">
      <formula>L103="禁用語"</formula>
    </cfRule>
  </conditionalFormatting>
  <conditionalFormatting sqref="L103">
    <cfRule type="expression" dxfId="0" priority="751">
      <formula>L103="記得加副檔名"</formula>
    </cfRule>
  </conditionalFormatting>
  <conditionalFormatting sqref="L103">
    <cfRule type="expression" dxfId="3" priority="752">
      <formula>L103="OK"</formula>
    </cfRule>
  </conditionalFormatting>
  <conditionalFormatting sqref="D106">
    <cfRule type="expression" dxfId="0" priority="753">
      <formula>LENB(D106)/2&gt;8</formula>
    </cfRule>
  </conditionalFormatting>
  <conditionalFormatting sqref="J106">
    <cfRule type="expression" dxfId="0" priority="754">
      <formula>J106="超過"</formula>
    </cfRule>
  </conditionalFormatting>
  <conditionalFormatting sqref="J106">
    <cfRule type="expression" dxfId="0" priority="755">
      <formula>J106="禁用語"</formula>
    </cfRule>
  </conditionalFormatting>
  <conditionalFormatting sqref="J106">
    <cfRule type="expression" dxfId="0" priority="756">
      <formula>J106="記得加副檔名"</formula>
    </cfRule>
  </conditionalFormatting>
  <conditionalFormatting sqref="J106">
    <cfRule type="expression" dxfId="3" priority="757">
      <formula>J106="OK"</formula>
    </cfRule>
  </conditionalFormatting>
  <conditionalFormatting sqref="J107">
    <cfRule type="expression" dxfId="0" priority="758">
      <formula>J107="超過"</formula>
    </cfRule>
  </conditionalFormatting>
  <conditionalFormatting sqref="J107">
    <cfRule type="expression" dxfId="0" priority="759">
      <formula>J107="禁用語"</formula>
    </cfRule>
  </conditionalFormatting>
  <conditionalFormatting sqref="J107">
    <cfRule type="expression" dxfId="0" priority="760">
      <formula>J107="記得加副檔名"</formula>
    </cfRule>
  </conditionalFormatting>
  <conditionalFormatting sqref="J107">
    <cfRule type="expression" dxfId="3" priority="761">
      <formula>J107="OK"</formula>
    </cfRule>
  </conditionalFormatting>
  <conditionalFormatting sqref="J108">
    <cfRule type="expression" dxfId="0" priority="762">
      <formula>J108="超過"</formula>
    </cfRule>
  </conditionalFormatting>
  <conditionalFormatting sqref="J108">
    <cfRule type="expression" dxfId="0" priority="763">
      <formula>J108="禁用語"</formula>
    </cfRule>
  </conditionalFormatting>
  <conditionalFormatting sqref="J108">
    <cfRule type="expression" dxfId="0" priority="764">
      <formula>J108="記得加副檔名"</formula>
    </cfRule>
  </conditionalFormatting>
  <conditionalFormatting sqref="J108">
    <cfRule type="expression" dxfId="3" priority="765">
      <formula>J108="OK"</formula>
    </cfRule>
  </conditionalFormatting>
  <conditionalFormatting sqref="D109">
    <cfRule type="expression" dxfId="0" priority="766">
      <formula>LENB(D109)/2&gt;12</formula>
    </cfRule>
  </conditionalFormatting>
  <conditionalFormatting sqref="J109">
    <cfRule type="expression" dxfId="0" priority="767">
      <formula>J109="超過"</formula>
    </cfRule>
  </conditionalFormatting>
  <conditionalFormatting sqref="J109">
    <cfRule type="expression" dxfId="0" priority="768">
      <formula>J109="禁用語"</formula>
    </cfRule>
  </conditionalFormatting>
  <conditionalFormatting sqref="J109">
    <cfRule type="expression" dxfId="0" priority="769">
      <formula>J109="記得加副檔名"</formula>
    </cfRule>
  </conditionalFormatting>
  <conditionalFormatting sqref="J109">
    <cfRule type="expression" dxfId="3" priority="770">
      <formula>J109="OK"</formula>
    </cfRule>
  </conditionalFormatting>
  <conditionalFormatting sqref="D110">
    <cfRule type="expression" dxfId="0" priority="771">
      <formula>LENB(D110)/2&gt;16</formula>
    </cfRule>
  </conditionalFormatting>
  <conditionalFormatting sqref="J110">
    <cfRule type="expression" dxfId="0" priority="772">
      <formula>J110="超過"</formula>
    </cfRule>
  </conditionalFormatting>
  <conditionalFormatting sqref="J110">
    <cfRule type="expression" dxfId="0" priority="773">
      <formula>J110="禁用語"</formula>
    </cfRule>
  </conditionalFormatting>
  <conditionalFormatting sqref="J110">
    <cfRule type="expression" dxfId="0" priority="774">
      <formula>J110="記得加副檔名"</formula>
    </cfRule>
  </conditionalFormatting>
  <conditionalFormatting sqref="J110">
    <cfRule type="expression" dxfId="3" priority="775">
      <formula>J110="OK"</formula>
    </cfRule>
  </conditionalFormatting>
  <conditionalFormatting sqref="L106">
    <cfRule type="expression" dxfId="0" priority="776">
      <formula>LENB(L106)/2&gt;8</formula>
    </cfRule>
  </conditionalFormatting>
  <conditionalFormatting sqref="R106">
    <cfRule type="expression" dxfId="0" priority="777">
      <formula>R106="超過"</formula>
    </cfRule>
  </conditionalFormatting>
  <conditionalFormatting sqref="R106">
    <cfRule type="expression" dxfId="0" priority="778">
      <formula>R106="禁用語"</formula>
    </cfRule>
  </conditionalFormatting>
  <conditionalFormatting sqref="R106">
    <cfRule type="expression" dxfId="0" priority="779">
      <formula>R106="記得加副檔名"</formula>
    </cfRule>
  </conditionalFormatting>
  <conditionalFormatting sqref="R106">
    <cfRule type="expression" dxfId="3" priority="780">
      <formula>R106="OK"</formula>
    </cfRule>
  </conditionalFormatting>
  <conditionalFormatting sqref="R107">
    <cfRule type="expression" dxfId="0" priority="781">
      <formula>R107="超過"</formula>
    </cfRule>
  </conditionalFormatting>
  <conditionalFormatting sqref="R107">
    <cfRule type="expression" dxfId="0" priority="782">
      <formula>R107="禁用語"</formula>
    </cfRule>
  </conditionalFormatting>
  <conditionalFormatting sqref="R107">
    <cfRule type="expression" dxfId="0" priority="783">
      <formula>R107="記得加副檔名"</formula>
    </cfRule>
  </conditionalFormatting>
  <conditionalFormatting sqref="R107">
    <cfRule type="expression" dxfId="3" priority="784">
      <formula>R107="OK"</formula>
    </cfRule>
  </conditionalFormatting>
  <conditionalFormatting sqref="R108">
    <cfRule type="expression" dxfId="0" priority="785">
      <formula>R108="超過"</formula>
    </cfRule>
  </conditionalFormatting>
  <conditionalFormatting sqref="R108">
    <cfRule type="expression" dxfId="0" priority="786">
      <formula>R108="禁用語"</formula>
    </cfRule>
  </conditionalFormatting>
  <conditionalFormatting sqref="R108">
    <cfRule type="expression" dxfId="0" priority="787">
      <formula>R108="記得加副檔名"</formula>
    </cfRule>
  </conditionalFormatting>
  <conditionalFormatting sqref="R108">
    <cfRule type="expression" dxfId="3" priority="788">
      <formula>R108="OK"</formula>
    </cfRule>
  </conditionalFormatting>
  <conditionalFormatting sqref="L109">
    <cfRule type="expression" dxfId="0" priority="789">
      <formula>LENB(L109)/2&gt;12</formula>
    </cfRule>
  </conditionalFormatting>
  <conditionalFormatting sqref="R109">
    <cfRule type="expression" dxfId="0" priority="790">
      <formula>R109="超過"</formula>
    </cfRule>
  </conditionalFormatting>
  <conditionalFormatting sqref="R109">
    <cfRule type="expression" dxfId="0" priority="791">
      <formula>R109="禁用語"</formula>
    </cfRule>
  </conditionalFormatting>
  <conditionalFormatting sqref="R109">
    <cfRule type="expression" dxfId="0" priority="792">
      <formula>R109="記得加副檔名"</formula>
    </cfRule>
  </conditionalFormatting>
  <conditionalFormatting sqref="R109">
    <cfRule type="expression" dxfId="3" priority="793">
      <formula>R109="OK"</formula>
    </cfRule>
  </conditionalFormatting>
  <conditionalFormatting sqref="D113">
    <cfRule type="expression" dxfId="0" priority="794">
      <formula>LENB(D113)/2&gt;8</formula>
    </cfRule>
  </conditionalFormatting>
  <conditionalFormatting sqref="J113">
    <cfRule type="expression" dxfId="0" priority="795">
      <formula>J113="超過"</formula>
    </cfRule>
  </conditionalFormatting>
  <conditionalFormatting sqref="J113">
    <cfRule type="expression" dxfId="0" priority="796">
      <formula>J113="禁用語"</formula>
    </cfRule>
  </conditionalFormatting>
  <conditionalFormatting sqref="J113">
    <cfRule type="expression" dxfId="0" priority="797">
      <formula>J113="記得加副檔名"</formula>
    </cfRule>
  </conditionalFormatting>
  <conditionalFormatting sqref="J113">
    <cfRule type="expression" dxfId="3" priority="798">
      <formula>J113="OK"</formula>
    </cfRule>
  </conditionalFormatting>
  <conditionalFormatting sqref="J114">
    <cfRule type="expression" dxfId="0" priority="799">
      <formula>J114="超過"</formula>
    </cfRule>
  </conditionalFormatting>
  <conditionalFormatting sqref="J114">
    <cfRule type="expression" dxfId="0" priority="800">
      <formula>J114="禁用語"</formula>
    </cfRule>
  </conditionalFormatting>
  <conditionalFormatting sqref="J114">
    <cfRule type="expression" dxfId="0" priority="801">
      <formula>J114="記得加副檔名"</formula>
    </cfRule>
  </conditionalFormatting>
  <conditionalFormatting sqref="J114">
    <cfRule type="expression" dxfId="3" priority="802">
      <formula>J114="OK"</formula>
    </cfRule>
  </conditionalFormatting>
  <conditionalFormatting sqref="J115">
    <cfRule type="expression" dxfId="0" priority="803">
      <formula>J115="超過"</formula>
    </cfRule>
  </conditionalFormatting>
  <conditionalFormatting sqref="J115">
    <cfRule type="expression" dxfId="0" priority="804">
      <formula>J115="禁用語"</formula>
    </cfRule>
  </conditionalFormatting>
  <conditionalFormatting sqref="J115">
    <cfRule type="expression" dxfId="0" priority="805">
      <formula>J115="記得加副檔名"</formula>
    </cfRule>
  </conditionalFormatting>
  <conditionalFormatting sqref="J115">
    <cfRule type="expression" dxfId="3" priority="806">
      <formula>J115="OK"</formula>
    </cfRule>
  </conditionalFormatting>
  <conditionalFormatting sqref="D116">
    <cfRule type="expression" dxfId="0" priority="807">
      <formula>LENB(D116)/2&gt;16</formula>
    </cfRule>
  </conditionalFormatting>
  <conditionalFormatting sqref="J116">
    <cfRule type="expression" dxfId="0" priority="808">
      <formula>J116="超過"</formula>
    </cfRule>
  </conditionalFormatting>
  <conditionalFormatting sqref="J116">
    <cfRule type="expression" dxfId="0" priority="809">
      <formula>J116="禁用語"</formula>
    </cfRule>
  </conditionalFormatting>
  <conditionalFormatting sqref="J116">
    <cfRule type="expression" dxfId="0" priority="810">
      <formula>J116="記得加副檔名"</formula>
    </cfRule>
  </conditionalFormatting>
  <conditionalFormatting sqref="J116">
    <cfRule type="expression" dxfId="3" priority="811">
      <formula>J116="OK"</formula>
    </cfRule>
  </conditionalFormatting>
  <conditionalFormatting sqref="L113">
    <cfRule type="expression" dxfId="0" priority="812">
      <formula>LENB(L113)/2&gt;8</formula>
    </cfRule>
  </conditionalFormatting>
  <conditionalFormatting sqref="R113">
    <cfRule type="expression" dxfId="0" priority="813">
      <formula>R113="超過"</formula>
    </cfRule>
  </conditionalFormatting>
  <conditionalFormatting sqref="R113">
    <cfRule type="expression" dxfId="0" priority="814">
      <formula>R113="禁用語"</formula>
    </cfRule>
  </conditionalFormatting>
  <conditionalFormatting sqref="R113">
    <cfRule type="expression" dxfId="0" priority="815">
      <formula>R113="記得加副檔名"</formula>
    </cfRule>
  </conditionalFormatting>
  <conditionalFormatting sqref="R113">
    <cfRule type="expression" dxfId="3" priority="816">
      <formula>R113="OK"</formula>
    </cfRule>
  </conditionalFormatting>
  <conditionalFormatting sqref="R114">
    <cfRule type="expression" dxfId="0" priority="817">
      <formula>R114="超過"</formula>
    </cfRule>
  </conditionalFormatting>
  <conditionalFormatting sqref="R114">
    <cfRule type="expression" dxfId="0" priority="818">
      <formula>R114="禁用語"</formula>
    </cfRule>
  </conditionalFormatting>
  <conditionalFormatting sqref="R114">
    <cfRule type="expression" dxfId="0" priority="819">
      <formula>R114="記得加副檔名"</formula>
    </cfRule>
  </conditionalFormatting>
  <conditionalFormatting sqref="R114">
    <cfRule type="expression" dxfId="3" priority="820">
      <formula>R114="OK"</formula>
    </cfRule>
  </conditionalFormatting>
  <conditionalFormatting sqref="R115">
    <cfRule type="expression" dxfId="0" priority="821">
      <formula>R115="超過"</formula>
    </cfRule>
  </conditionalFormatting>
  <conditionalFormatting sqref="R115">
    <cfRule type="expression" dxfId="0" priority="822">
      <formula>R115="禁用語"</formula>
    </cfRule>
  </conditionalFormatting>
  <conditionalFormatting sqref="R115">
    <cfRule type="expression" dxfId="0" priority="823">
      <formula>R115="記得加副檔名"</formula>
    </cfRule>
  </conditionalFormatting>
  <conditionalFormatting sqref="R115">
    <cfRule type="expression" dxfId="3" priority="824">
      <formula>R115="OK"</formula>
    </cfRule>
  </conditionalFormatting>
  <conditionalFormatting sqref="L116">
    <cfRule type="expression" dxfId="0" priority="825">
      <formula>LENB(L116)/2&gt;12</formula>
    </cfRule>
  </conditionalFormatting>
  <conditionalFormatting sqref="R116">
    <cfRule type="expression" dxfId="0" priority="826">
      <formula>R116="超過"</formula>
    </cfRule>
  </conditionalFormatting>
  <conditionalFormatting sqref="R116">
    <cfRule type="expression" dxfId="0" priority="827">
      <formula>R116="禁用語"</formula>
    </cfRule>
  </conditionalFormatting>
  <conditionalFormatting sqref="R116">
    <cfRule type="expression" dxfId="0" priority="828">
      <formula>R116="記得加副檔名"</formula>
    </cfRule>
  </conditionalFormatting>
  <conditionalFormatting sqref="R116">
    <cfRule type="expression" dxfId="3" priority="829">
      <formula>R116="OK"</formula>
    </cfRule>
  </conditionalFormatting>
  <conditionalFormatting sqref="L117">
    <cfRule type="expression" dxfId="0" priority="830">
      <formula>LENB(L117)/2&gt;16</formula>
    </cfRule>
  </conditionalFormatting>
  <conditionalFormatting sqref="R117">
    <cfRule type="expression" dxfId="0" priority="831">
      <formula>R117="超過"</formula>
    </cfRule>
  </conditionalFormatting>
  <conditionalFormatting sqref="R117">
    <cfRule type="expression" dxfId="0" priority="832">
      <formula>R117="禁用語"</formula>
    </cfRule>
  </conditionalFormatting>
  <conditionalFormatting sqref="R117">
    <cfRule type="expression" dxfId="0" priority="833">
      <formula>R117="記得加副檔名"</formula>
    </cfRule>
  </conditionalFormatting>
  <conditionalFormatting sqref="R117">
    <cfRule type="expression" dxfId="3" priority="834">
      <formula>R117="OK"</formula>
    </cfRule>
  </conditionalFormatting>
  <conditionalFormatting sqref="L118">
    <cfRule type="expression" dxfId="0" priority="835">
      <formula>LENB(L118)/2&gt;5</formula>
    </cfRule>
  </conditionalFormatting>
  <conditionalFormatting sqref="R118">
    <cfRule type="expression" dxfId="0" priority="836">
      <formula>R118="超過"</formula>
    </cfRule>
  </conditionalFormatting>
  <conditionalFormatting sqref="R118">
    <cfRule type="expression" dxfId="0" priority="837">
      <formula>R118="禁用語"</formula>
    </cfRule>
  </conditionalFormatting>
  <conditionalFormatting sqref="R118">
    <cfRule type="expression" dxfId="0" priority="838">
      <formula>R118="記得加副檔名"</formula>
    </cfRule>
  </conditionalFormatting>
  <conditionalFormatting sqref="R118">
    <cfRule type="expression" dxfId="3" priority="839">
      <formula>R118="OK"</formula>
    </cfRule>
  </conditionalFormatting>
  <conditionalFormatting sqref="D121">
    <cfRule type="expression" dxfId="0" priority="840">
      <formula>LENB(D121)/2&gt;8</formula>
    </cfRule>
  </conditionalFormatting>
  <conditionalFormatting sqref="J121">
    <cfRule type="expression" dxfId="0" priority="841">
      <formula>J121="超過"</formula>
    </cfRule>
  </conditionalFormatting>
  <conditionalFormatting sqref="J121">
    <cfRule type="expression" dxfId="0" priority="842">
      <formula>J121="禁用語"</formula>
    </cfRule>
  </conditionalFormatting>
  <conditionalFormatting sqref="J121">
    <cfRule type="expression" dxfId="0" priority="843">
      <formula>J121="記得加副檔名"</formula>
    </cfRule>
  </conditionalFormatting>
  <conditionalFormatting sqref="J121">
    <cfRule type="expression" dxfId="3" priority="844">
      <formula>J121="OK"</formula>
    </cfRule>
  </conditionalFormatting>
  <conditionalFormatting sqref="J122">
    <cfRule type="expression" dxfId="0" priority="845">
      <formula>J122="超過"</formula>
    </cfRule>
  </conditionalFormatting>
  <conditionalFormatting sqref="J122">
    <cfRule type="expression" dxfId="0" priority="846">
      <formula>J122="禁用語"</formula>
    </cfRule>
  </conditionalFormatting>
  <conditionalFormatting sqref="J122">
    <cfRule type="expression" dxfId="0" priority="847">
      <formula>J122="記得加副檔名"</formula>
    </cfRule>
  </conditionalFormatting>
  <conditionalFormatting sqref="J122">
    <cfRule type="expression" dxfId="3" priority="848">
      <formula>J122="OK"</formula>
    </cfRule>
  </conditionalFormatting>
  <conditionalFormatting sqref="J123">
    <cfRule type="expression" dxfId="0" priority="849">
      <formula>J123="超過"</formula>
    </cfRule>
  </conditionalFormatting>
  <conditionalFormatting sqref="J123">
    <cfRule type="expression" dxfId="0" priority="850">
      <formula>J123="禁用語"</formula>
    </cfRule>
  </conditionalFormatting>
  <conditionalFormatting sqref="J123">
    <cfRule type="expression" dxfId="0" priority="851">
      <formula>J123="記得加副檔名"</formula>
    </cfRule>
  </conditionalFormatting>
  <conditionalFormatting sqref="J123">
    <cfRule type="expression" dxfId="3" priority="852">
      <formula>J123="OK"</formula>
    </cfRule>
  </conditionalFormatting>
  <conditionalFormatting sqref="D124">
    <cfRule type="expression" dxfId="0" priority="853">
      <formula>LENB(D124)/2&gt;12</formula>
    </cfRule>
  </conditionalFormatting>
  <conditionalFormatting sqref="J124">
    <cfRule type="expression" dxfId="0" priority="854">
      <formula>J124="超過"</formula>
    </cfRule>
  </conditionalFormatting>
  <conditionalFormatting sqref="J124">
    <cfRule type="expression" dxfId="0" priority="855">
      <formula>J124="禁用語"</formula>
    </cfRule>
  </conditionalFormatting>
  <conditionalFormatting sqref="J124">
    <cfRule type="expression" dxfId="0" priority="856">
      <formula>J124="記得加副檔名"</formula>
    </cfRule>
  </conditionalFormatting>
  <conditionalFormatting sqref="J124">
    <cfRule type="expression" dxfId="3" priority="857">
      <formula>J124="OK"</formula>
    </cfRule>
  </conditionalFormatting>
  <conditionalFormatting sqref="D125">
    <cfRule type="expression" dxfId="0" priority="858">
      <formula>LENB(D125)/2&gt;5</formula>
    </cfRule>
  </conditionalFormatting>
  <conditionalFormatting sqref="J125">
    <cfRule type="expression" dxfId="0" priority="859">
      <formula>J125="超過"</formula>
    </cfRule>
  </conditionalFormatting>
  <conditionalFormatting sqref="J125">
    <cfRule type="expression" dxfId="0" priority="860">
      <formula>J125="禁用語"</formula>
    </cfRule>
  </conditionalFormatting>
  <conditionalFormatting sqref="J125">
    <cfRule type="expression" dxfId="0" priority="861">
      <formula>J125="記得加副檔名"</formula>
    </cfRule>
  </conditionalFormatting>
  <conditionalFormatting sqref="J125">
    <cfRule type="expression" dxfId="3" priority="862">
      <formula>J125="OK"</formula>
    </cfRule>
  </conditionalFormatting>
  <conditionalFormatting sqref="L121">
    <cfRule type="expression" dxfId="0" priority="863">
      <formula>LENB(L121)/2&gt;8</formula>
    </cfRule>
  </conditionalFormatting>
  <conditionalFormatting sqref="R121">
    <cfRule type="expression" dxfId="0" priority="864">
      <formula>R121="超過"</formula>
    </cfRule>
  </conditionalFormatting>
  <conditionalFormatting sqref="R121">
    <cfRule type="expression" dxfId="0" priority="865">
      <formula>R121="禁用語"</formula>
    </cfRule>
  </conditionalFormatting>
  <conditionalFormatting sqref="R121">
    <cfRule type="expression" dxfId="0" priority="866">
      <formula>R121="記得加副檔名"</formula>
    </cfRule>
  </conditionalFormatting>
  <conditionalFormatting sqref="R121">
    <cfRule type="expression" dxfId="3" priority="867">
      <formula>R121="OK"</formula>
    </cfRule>
  </conditionalFormatting>
  <conditionalFormatting sqref="R122">
    <cfRule type="expression" dxfId="0" priority="868">
      <formula>R122="超過"</formula>
    </cfRule>
  </conditionalFormatting>
  <conditionalFormatting sqref="R122">
    <cfRule type="expression" dxfId="0" priority="869">
      <formula>R122="禁用語"</formula>
    </cfRule>
  </conditionalFormatting>
  <conditionalFormatting sqref="R122">
    <cfRule type="expression" dxfId="0" priority="870">
      <formula>R122="記得加副檔名"</formula>
    </cfRule>
  </conditionalFormatting>
  <conditionalFormatting sqref="R122">
    <cfRule type="expression" dxfId="3" priority="871">
      <formula>R122="OK"</formula>
    </cfRule>
  </conditionalFormatting>
  <conditionalFormatting sqref="R123">
    <cfRule type="expression" dxfId="0" priority="872">
      <formula>R123="超過"</formula>
    </cfRule>
  </conditionalFormatting>
  <conditionalFormatting sqref="R123">
    <cfRule type="expression" dxfId="0" priority="873">
      <formula>R123="禁用語"</formula>
    </cfRule>
  </conditionalFormatting>
  <conditionalFormatting sqref="R123">
    <cfRule type="expression" dxfId="0" priority="874">
      <formula>R123="記得加副檔名"</formula>
    </cfRule>
  </conditionalFormatting>
  <conditionalFormatting sqref="R123">
    <cfRule type="expression" dxfId="3" priority="875">
      <formula>R123="OK"</formula>
    </cfRule>
  </conditionalFormatting>
  <conditionalFormatting sqref="L124">
    <cfRule type="expression" dxfId="0" priority="876">
      <formula>LENB(L124)/2&gt;16</formula>
    </cfRule>
  </conditionalFormatting>
  <conditionalFormatting sqref="R124">
    <cfRule type="expression" dxfId="0" priority="877">
      <formula>R124="超過"</formula>
    </cfRule>
  </conditionalFormatting>
  <conditionalFormatting sqref="R124">
    <cfRule type="expression" dxfId="0" priority="878">
      <formula>R124="禁用語"</formula>
    </cfRule>
  </conditionalFormatting>
  <conditionalFormatting sqref="R124">
    <cfRule type="expression" dxfId="0" priority="879">
      <formula>R124="記得加副檔名"</formula>
    </cfRule>
  </conditionalFormatting>
  <conditionalFormatting sqref="R124">
    <cfRule type="expression" dxfId="3" priority="880">
      <formula>R124="OK"</formula>
    </cfRule>
  </conditionalFormatting>
  <conditionalFormatting sqref="L125">
    <cfRule type="expression" dxfId="0" priority="881">
      <formula>LENB(L125)/2&gt;5</formula>
    </cfRule>
  </conditionalFormatting>
  <conditionalFormatting sqref="R125">
    <cfRule type="expression" dxfId="0" priority="882">
      <formula>R125="超過"</formula>
    </cfRule>
  </conditionalFormatting>
  <conditionalFormatting sqref="R125">
    <cfRule type="expression" dxfId="0" priority="883">
      <formula>R125="禁用語"</formula>
    </cfRule>
  </conditionalFormatting>
  <conditionalFormatting sqref="R125">
    <cfRule type="expression" dxfId="0" priority="884">
      <formula>R125="記得加副檔名"</formula>
    </cfRule>
  </conditionalFormatting>
  <conditionalFormatting sqref="R125">
    <cfRule type="expression" dxfId="3" priority="885">
      <formula>R125="OK"</formula>
    </cfRule>
  </conditionalFormatting>
  <conditionalFormatting sqref="D128">
    <cfRule type="expression" dxfId="0" priority="886">
      <formula>LENB(D128)/2&gt;8</formula>
    </cfRule>
  </conditionalFormatting>
  <conditionalFormatting sqref="J128">
    <cfRule type="expression" dxfId="0" priority="887">
      <formula>J128="超過"</formula>
    </cfRule>
  </conditionalFormatting>
  <conditionalFormatting sqref="J128">
    <cfRule type="expression" dxfId="0" priority="888">
      <formula>J128="禁用語"</formula>
    </cfRule>
  </conditionalFormatting>
  <conditionalFormatting sqref="J128">
    <cfRule type="expression" dxfId="0" priority="889">
      <formula>J128="記得加副檔名"</formula>
    </cfRule>
  </conditionalFormatting>
  <conditionalFormatting sqref="J128">
    <cfRule type="expression" dxfId="3" priority="890">
      <formula>J128="OK"</formula>
    </cfRule>
  </conditionalFormatting>
  <conditionalFormatting sqref="J129">
    <cfRule type="expression" dxfId="0" priority="891">
      <formula>J129="超過"</formula>
    </cfRule>
  </conditionalFormatting>
  <conditionalFormatting sqref="J129">
    <cfRule type="expression" dxfId="0" priority="892">
      <formula>J129="禁用語"</formula>
    </cfRule>
  </conditionalFormatting>
  <conditionalFormatting sqref="J129">
    <cfRule type="expression" dxfId="0" priority="893">
      <formula>J129="記得加副檔名"</formula>
    </cfRule>
  </conditionalFormatting>
  <conditionalFormatting sqref="J129">
    <cfRule type="expression" dxfId="3" priority="894">
      <formula>J129="OK"</formula>
    </cfRule>
  </conditionalFormatting>
  <conditionalFormatting sqref="J130">
    <cfRule type="expression" dxfId="0" priority="895">
      <formula>J130="超過"</formula>
    </cfRule>
  </conditionalFormatting>
  <conditionalFormatting sqref="J130">
    <cfRule type="expression" dxfId="0" priority="896">
      <formula>J130="禁用語"</formula>
    </cfRule>
  </conditionalFormatting>
  <conditionalFormatting sqref="J130">
    <cfRule type="expression" dxfId="0" priority="897">
      <formula>J130="記得加副檔名"</formula>
    </cfRule>
  </conditionalFormatting>
  <conditionalFormatting sqref="J130">
    <cfRule type="expression" dxfId="3" priority="898">
      <formula>J130="OK"</formula>
    </cfRule>
  </conditionalFormatting>
  <conditionalFormatting sqref="D131">
    <cfRule type="expression" dxfId="0" priority="899">
      <formula>LENB(D131)/2&gt;12</formula>
    </cfRule>
  </conditionalFormatting>
  <conditionalFormatting sqref="J131">
    <cfRule type="expression" dxfId="0" priority="900">
      <formula>J131="超過"</formula>
    </cfRule>
  </conditionalFormatting>
  <conditionalFormatting sqref="J131">
    <cfRule type="expression" dxfId="0" priority="901">
      <formula>J131="禁用語"</formula>
    </cfRule>
  </conditionalFormatting>
  <conditionalFormatting sqref="J131">
    <cfRule type="expression" dxfId="0" priority="902">
      <formula>J131="記得加副檔名"</formula>
    </cfRule>
  </conditionalFormatting>
  <conditionalFormatting sqref="J131">
    <cfRule type="expression" dxfId="3" priority="903">
      <formula>J131="OK"</formula>
    </cfRule>
  </conditionalFormatting>
  <conditionalFormatting sqref="D132">
    <cfRule type="expression" dxfId="0" priority="904">
      <formula>LENB(D132)/2&gt;16</formula>
    </cfRule>
  </conditionalFormatting>
  <conditionalFormatting sqref="J132">
    <cfRule type="expression" dxfId="0" priority="905">
      <formula>J132="超過"</formula>
    </cfRule>
  </conditionalFormatting>
  <conditionalFormatting sqref="J132">
    <cfRule type="expression" dxfId="0" priority="906">
      <formula>J132="禁用語"</formula>
    </cfRule>
  </conditionalFormatting>
  <conditionalFormatting sqref="J132">
    <cfRule type="expression" dxfId="0" priority="907">
      <formula>J132="記得加副檔名"</formula>
    </cfRule>
  </conditionalFormatting>
  <conditionalFormatting sqref="J132">
    <cfRule type="expression" dxfId="3" priority="908">
      <formula>J132="OK"</formula>
    </cfRule>
  </conditionalFormatting>
  <conditionalFormatting sqref="L128">
    <cfRule type="expression" dxfId="0" priority="909">
      <formula>LENB(L128)/2&gt;8</formula>
    </cfRule>
  </conditionalFormatting>
  <conditionalFormatting sqref="R128">
    <cfRule type="expression" dxfId="0" priority="910">
      <formula>R128="超過"</formula>
    </cfRule>
  </conditionalFormatting>
  <conditionalFormatting sqref="R128">
    <cfRule type="expression" dxfId="0" priority="911">
      <formula>R128="禁用語"</formula>
    </cfRule>
  </conditionalFormatting>
  <conditionalFormatting sqref="R128">
    <cfRule type="expression" dxfId="0" priority="912">
      <formula>R128="記得加副檔名"</formula>
    </cfRule>
  </conditionalFormatting>
  <conditionalFormatting sqref="R128">
    <cfRule type="expression" dxfId="3" priority="913">
      <formula>R128="OK"</formula>
    </cfRule>
  </conditionalFormatting>
  <conditionalFormatting sqref="R129">
    <cfRule type="expression" dxfId="0" priority="914">
      <formula>R129="超過"</formula>
    </cfRule>
  </conditionalFormatting>
  <conditionalFormatting sqref="R129">
    <cfRule type="expression" dxfId="0" priority="915">
      <formula>R129="禁用語"</formula>
    </cfRule>
  </conditionalFormatting>
  <conditionalFormatting sqref="R129">
    <cfRule type="expression" dxfId="0" priority="916">
      <formula>R129="記得加副檔名"</formula>
    </cfRule>
  </conditionalFormatting>
  <conditionalFormatting sqref="R129">
    <cfRule type="expression" dxfId="3" priority="917">
      <formula>R129="OK"</formula>
    </cfRule>
  </conditionalFormatting>
  <conditionalFormatting sqref="R130">
    <cfRule type="expression" dxfId="0" priority="918">
      <formula>R130="超過"</formula>
    </cfRule>
  </conditionalFormatting>
  <conditionalFormatting sqref="R130">
    <cfRule type="expression" dxfId="0" priority="919">
      <formula>R130="禁用語"</formula>
    </cfRule>
  </conditionalFormatting>
  <conditionalFormatting sqref="R130">
    <cfRule type="expression" dxfId="0" priority="920">
      <formula>R130="記得加副檔名"</formula>
    </cfRule>
  </conditionalFormatting>
  <conditionalFormatting sqref="R130">
    <cfRule type="expression" dxfId="3" priority="921">
      <formula>R130="OK"</formula>
    </cfRule>
  </conditionalFormatting>
  <conditionalFormatting sqref="L131">
    <cfRule type="expression" dxfId="0" priority="922">
      <formula>LENB(L131)/2&gt;12</formula>
    </cfRule>
  </conditionalFormatting>
  <conditionalFormatting sqref="R131">
    <cfRule type="expression" dxfId="0" priority="923">
      <formula>R131="超過"</formula>
    </cfRule>
  </conditionalFormatting>
  <conditionalFormatting sqref="R131">
    <cfRule type="expression" dxfId="0" priority="924">
      <formula>R131="禁用語"</formula>
    </cfRule>
  </conditionalFormatting>
  <conditionalFormatting sqref="R131">
    <cfRule type="expression" dxfId="0" priority="925">
      <formula>R131="記得加副檔名"</formula>
    </cfRule>
  </conditionalFormatting>
  <conditionalFormatting sqref="R131">
    <cfRule type="expression" dxfId="3" priority="926">
      <formula>R131="OK"</formula>
    </cfRule>
  </conditionalFormatting>
  <conditionalFormatting sqref="D135">
    <cfRule type="expression" dxfId="0" priority="927">
      <formula>LENB(D135)/2&gt;8</formula>
    </cfRule>
  </conditionalFormatting>
  <conditionalFormatting sqref="J135">
    <cfRule type="expression" dxfId="0" priority="928">
      <formula>J135="超過"</formula>
    </cfRule>
  </conditionalFormatting>
  <conditionalFormatting sqref="J135">
    <cfRule type="expression" dxfId="0" priority="929">
      <formula>J135="禁用語"</formula>
    </cfRule>
  </conditionalFormatting>
  <conditionalFormatting sqref="J135">
    <cfRule type="expression" dxfId="0" priority="930">
      <formula>J135="記得加副檔名"</formula>
    </cfRule>
  </conditionalFormatting>
  <conditionalFormatting sqref="J135">
    <cfRule type="expression" dxfId="3" priority="931">
      <formula>J135="OK"</formula>
    </cfRule>
  </conditionalFormatting>
  <conditionalFormatting sqref="J136">
    <cfRule type="expression" dxfId="0" priority="932">
      <formula>J136="超過"</formula>
    </cfRule>
  </conditionalFormatting>
  <conditionalFormatting sqref="J136">
    <cfRule type="expression" dxfId="0" priority="933">
      <formula>J136="禁用語"</formula>
    </cfRule>
  </conditionalFormatting>
  <conditionalFormatting sqref="J136">
    <cfRule type="expression" dxfId="0" priority="934">
      <formula>J136="記得加副檔名"</formula>
    </cfRule>
  </conditionalFormatting>
  <conditionalFormatting sqref="J136">
    <cfRule type="expression" dxfId="3" priority="935">
      <formula>J136="OK"</formula>
    </cfRule>
  </conditionalFormatting>
  <conditionalFormatting sqref="J137">
    <cfRule type="expression" dxfId="0" priority="936">
      <formula>J137="超過"</formula>
    </cfRule>
  </conditionalFormatting>
  <conditionalFormatting sqref="J137">
    <cfRule type="expression" dxfId="0" priority="937">
      <formula>J137="禁用語"</formula>
    </cfRule>
  </conditionalFormatting>
  <conditionalFormatting sqref="J137">
    <cfRule type="expression" dxfId="0" priority="938">
      <formula>J137="記得加副檔名"</formula>
    </cfRule>
  </conditionalFormatting>
  <conditionalFormatting sqref="J137">
    <cfRule type="expression" dxfId="3" priority="939">
      <formula>J137="OK"</formula>
    </cfRule>
  </conditionalFormatting>
  <conditionalFormatting sqref="D138">
    <cfRule type="expression" dxfId="0" priority="940">
      <formula>LENB(D138)/2&gt;16</formula>
    </cfRule>
  </conditionalFormatting>
  <conditionalFormatting sqref="J138">
    <cfRule type="expression" dxfId="0" priority="941">
      <formula>J138="超過"</formula>
    </cfRule>
  </conditionalFormatting>
  <conditionalFormatting sqref="J138">
    <cfRule type="expression" dxfId="0" priority="942">
      <formula>J138="禁用語"</formula>
    </cfRule>
  </conditionalFormatting>
  <conditionalFormatting sqref="J138">
    <cfRule type="expression" dxfId="0" priority="943">
      <formula>J138="記得加副檔名"</formula>
    </cfRule>
  </conditionalFormatting>
  <conditionalFormatting sqref="J138">
    <cfRule type="expression" dxfId="3" priority="944">
      <formula>J138="OK"</formula>
    </cfRule>
  </conditionalFormatting>
  <conditionalFormatting sqref="L135">
    <cfRule type="expression" dxfId="0" priority="945">
      <formula>LENB(L135)/2&gt;8</formula>
    </cfRule>
  </conditionalFormatting>
  <conditionalFormatting sqref="R135">
    <cfRule type="expression" dxfId="0" priority="946">
      <formula>R135="超過"</formula>
    </cfRule>
  </conditionalFormatting>
  <conditionalFormatting sqref="R135">
    <cfRule type="expression" dxfId="0" priority="947">
      <formula>R135="禁用語"</formula>
    </cfRule>
  </conditionalFormatting>
  <conditionalFormatting sqref="R135">
    <cfRule type="expression" dxfId="0" priority="948">
      <formula>R135="記得加副檔名"</formula>
    </cfRule>
  </conditionalFormatting>
  <conditionalFormatting sqref="R135">
    <cfRule type="expression" dxfId="3" priority="949">
      <formula>R135="OK"</formula>
    </cfRule>
  </conditionalFormatting>
  <conditionalFormatting sqref="R136">
    <cfRule type="expression" dxfId="0" priority="950">
      <formula>R136="超過"</formula>
    </cfRule>
  </conditionalFormatting>
  <conditionalFormatting sqref="R136">
    <cfRule type="expression" dxfId="0" priority="951">
      <formula>R136="禁用語"</formula>
    </cfRule>
  </conditionalFormatting>
  <conditionalFormatting sqref="R136">
    <cfRule type="expression" dxfId="0" priority="952">
      <formula>R136="記得加副檔名"</formula>
    </cfRule>
  </conditionalFormatting>
  <conditionalFormatting sqref="R136">
    <cfRule type="expression" dxfId="3" priority="953">
      <formula>R136="OK"</formula>
    </cfRule>
  </conditionalFormatting>
  <conditionalFormatting sqref="R137">
    <cfRule type="expression" dxfId="0" priority="954">
      <formula>R137="超過"</formula>
    </cfRule>
  </conditionalFormatting>
  <conditionalFormatting sqref="R137">
    <cfRule type="expression" dxfId="0" priority="955">
      <formula>R137="禁用語"</formula>
    </cfRule>
  </conditionalFormatting>
  <conditionalFormatting sqref="R137">
    <cfRule type="expression" dxfId="0" priority="956">
      <formula>R137="記得加副檔名"</formula>
    </cfRule>
  </conditionalFormatting>
  <conditionalFormatting sqref="R137">
    <cfRule type="expression" dxfId="3" priority="957">
      <formula>R137="OK"</formula>
    </cfRule>
  </conditionalFormatting>
  <conditionalFormatting sqref="L138:L139">
    <cfRule type="expression" dxfId="0" priority="958">
      <formula>LENB(L138)/2&gt;6</formula>
    </cfRule>
  </conditionalFormatting>
  <conditionalFormatting sqref="R138:R139">
    <cfRule type="expression" dxfId="0" priority="959">
      <formula>R138="超過"</formula>
    </cfRule>
  </conditionalFormatting>
  <conditionalFormatting sqref="R138:R139">
    <cfRule type="expression" dxfId="0" priority="960">
      <formula>R138="禁用語"</formula>
    </cfRule>
  </conditionalFormatting>
  <conditionalFormatting sqref="R138:R139">
    <cfRule type="expression" dxfId="0" priority="961">
      <formula>R138="記得加副檔名"</formula>
    </cfRule>
  </conditionalFormatting>
  <conditionalFormatting sqref="R138:R139">
    <cfRule type="expression" dxfId="3" priority="962">
      <formula>R138="OK"</formula>
    </cfRule>
  </conditionalFormatting>
  <conditionalFormatting sqref="L140">
    <cfRule type="expression" dxfId="0" priority="963">
      <formula>LENB(L140)/2&gt;8</formula>
    </cfRule>
  </conditionalFormatting>
  <conditionalFormatting sqref="R140">
    <cfRule type="expression" dxfId="0" priority="964">
      <formula>R140="超過"</formula>
    </cfRule>
  </conditionalFormatting>
  <conditionalFormatting sqref="R140">
    <cfRule type="expression" dxfId="0" priority="965">
      <formula>R140="禁用語"</formula>
    </cfRule>
  </conditionalFormatting>
  <conditionalFormatting sqref="R140">
    <cfRule type="expression" dxfId="0" priority="966">
      <formula>R140="記得加副檔名"</formula>
    </cfRule>
  </conditionalFormatting>
  <conditionalFormatting sqref="R140">
    <cfRule type="expression" dxfId="3" priority="967">
      <formula>R140="OK"</formula>
    </cfRule>
  </conditionalFormatting>
  <conditionalFormatting sqref="D143">
    <cfRule type="expression" dxfId="0" priority="968">
      <formula>LENB(D143)/2&gt;8</formula>
    </cfRule>
  </conditionalFormatting>
  <conditionalFormatting sqref="J143">
    <cfRule type="expression" dxfId="0" priority="969">
      <formula>J143="超過"</formula>
    </cfRule>
  </conditionalFormatting>
  <conditionalFormatting sqref="J143">
    <cfRule type="expression" dxfId="0" priority="970">
      <formula>J143="禁用語"</formula>
    </cfRule>
  </conditionalFormatting>
  <conditionalFormatting sqref="J143">
    <cfRule type="expression" dxfId="0" priority="971">
      <formula>J143="記得加副檔名"</formula>
    </cfRule>
  </conditionalFormatting>
  <conditionalFormatting sqref="J143">
    <cfRule type="expression" dxfId="3" priority="972">
      <formula>J143="OK"</formula>
    </cfRule>
  </conditionalFormatting>
  <conditionalFormatting sqref="J144">
    <cfRule type="expression" dxfId="0" priority="973">
      <formula>J144="超過"</formula>
    </cfRule>
  </conditionalFormatting>
  <conditionalFormatting sqref="J144">
    <cfRule type="expression" dxfId="0" priority="974">
      <formula>J144="禁用語"</formula>
    </cfRule>
  </conditionalFormatting>
  <conditionalFormatting sqref="J144">
    <cfRule type="expression" dxfId="0" priority="975">
      <formula>J144="記得加副檔名"</formula>
    </cfRule>
  </conditionalFormatting>
  <conditionalFormatting sqref="J144">
    <cfRule type="expression" dxfId="3" priority="976">
      <formula>J144="OK"</formula>
    </cfRule>
  </conditionalFormatting>
  <conditionalFormatting sqref="D146:D148">
    <cfRule type="expression" dxfId="0" priority="977">
      <formula>LENB(D146)/2&gt;6</formula>
    </cfRule>
  </conditionalFormatting>
  <conditionalFormatting sqref="J146:J147">
    <cfRule type="expression" dxfId="0" priority="978">
      <formula>J146="超過"</formula>
    </cfRule>
  </conditionalFormatting>
  <conditionalFormatting sqref="J146:J147">
    <cfRule type="expression" dxfId="0" priority="979">
      <formula>J146="禁用語"</formula>
    </cfRule>
  </conditionalFormatting>
  <conditionalFormatting sqref="J146:J147">
    <cfRule type="expression" dxfId="0" priority="980">
      <formula>J146="記得加副檔名"</formula>
    </cfRule>
  </conditionalFormatting>
  <conditionalFormatting sqref="J146:J147">
    <cfRule type="expression" dxfId="3" priority="981">
      <formula>J146="OK"</formula>
    </cfRule>
  </conditionalFormatting>
  <conditionalFormatting sqref="D147:D149">
    <cfRule type="expression" dxfId="0" priority="982">
      <formula>LENB(D147)/2&gt;8</formula>
    </cfRule>
  </conditionalFormatting>
  <conditionalFormatting sqref="J147:J148">
    <cfRule type="expression" dxfId="0" priority="983">
      <formula>J147="超過"</formula>
    </cfRule>
  </conditionalFormatting>
  <conditionalFormatting sqref="J147:J148">
    <cfRule type="expression" dxfId="0" priority="984">
      <formula>J147="禁用語"</formula>
    </cfRule>
  </conditionalFormatting>
  <conditionalFormatting sqref="J147:J148">
    <cfRule type="expression" dxfId="0" priority="985">
      <formula>J147="記得加副檔名"</formula>
    </cfRule>
  </conditionalFormatting>
  <conditionalFormatting sqref="J147:J148">
    <cfRule type="expression" dxfId="3" priority="986">
      <formula>J147="OK"</formula>
    </cfRule>
  </conditionalFormatting>
  <conditionalFormatting sqref="D145 D149">
    <cfRule type="expression" dxfId="0" priority="987">
      <formula>LENB(D145)/2&gt;5</formula>
    </cfRule>
  </conditionalFormatting>
  <conditionalFormatting sqref="J145 J149">
    <cfRule type="expression" dxfId="0" priority="988">
      <formula>J145="超過"</formula>
    </cfRule>
  </conditionalFormatting>
  <conditionalFormatting sqref="J145 J149">
    <cfRule type="expression" dxfId="0" priority="989">
      <formula>J145="禁用語"</formula>
    </cfRule>
  </conditionalFormatting>
  <conditionalFormatting sqref="J145 J149">
    <cfRule type="expression" dxfId="0" priority="990">
      <formula>J145="記得加副檔名"</formula>
    </cfRule>
  </conditionalFormatting>
  <conditionalFormatting sqref="J145 J149">
    <cfRule type="expression" dxfId="3" priority="991">
      <formula>J145="OK"</formula>
    </cfRule>
  </conditionalFormatting>
  <conditionalFormatting sqref="L143">
    <cfRule type="expression" dxfId="0" priority="992">
      <formula>LENB(L143)/2&gt;8</formula>
    </cfRule>
  </conditionalFormatting>
  <conditionalFormatting sqref="R143">
    <cfRule type="expression" dxfId="0" priority="993">
      <formula>R143="超過"</formula>
    </cfRule>
  </conditionalFormatting>
  <conditionalFormatting sqref="R143">
    <cfRule type="expression" dxfId="0" priority="994">
      <formula>R143="禁用語"</formula>
    </cfRule>
  </conditionalFormatting>
  <conditionalFormatting sqref="R143">
    <cfRule type="expression" dxfId="0" priority="995">
      <formula>R143="記得加副檔名"</formula>
    </cfRule>
  </conditionalFormatting>
  <conditionalFormatting sqref="R143">
    <cfRule type="expression" dxfId="3" priority="996">
      <formula>R143="OK"</formula>
    </cfRule>
  </conditionalFormatting>
  <conditionalFormatting sqref="R144">
    <cfRule type="expression" dxfId="0" priority="997">
      <formula>R144="超過"</formula>
    </cfRule>
  </conditionalFormatting>
  <conditionalFormatting sqref="R144">
    <cfRule type="expression" dxfId="0" priority="998">
      <formula>R144="禁用語"</formula>
    </cfRule>
  </conditionalFormatting>
  <conditionalFormatting sqref="R144">
    <cfRule type="expression" dxfId="0" priority="999">
      <formula>R144="記得加副檔名"</formula>
    </cfRule>
  </conditionalFormatting>
  <conditionalFormatting sqref="R144">
    <cfRule type="expression" dxfId="3" priority="1000">
      <formula>R144="OK"</formula>
    </cfRule>
  </conditionalFormatting>
  <conditionalFormatting sqref="R145">
    <cfRule type="expression" dxfId="0" priority="1001">
      <formula>R145="超過"</formula>
    </cfRule>
  </conditionalFormatting>
  <conditionalFormatting sqref="R145">
    <cfRule type="expression" dxfId="0" priority="1002">
      <formula>R145="禁用語"</formula>
    </cfRule>
  </conditionalFormatting>
  <conditionalFormatting sqref="R145">
    <cfRule type="expression" dxfId="0" priority="1003">
      <formula>R145="記得加副檔名"</formula>
    </cfRule>
  </conditionalFormatting>
  <conditionalFormatting sqref="R145">
    <cfRule type="expression" dxfId="3" priority="1004">
      <formula>R145="OK"</formula>
    </cfRule>
  </conditionalFormatting>
  <conditionalFormatting sqref="L146:L147">
    <cfRule type="expression" dxfId="0" priority="1005">
      <formula>LENB(L146)/2&gt;6</formula>
    </cfRule>
  </conditionalFormatting>
  <conditionalFormatting sqref="R146:R147">
    <cfRule type="expression" dxfId="0" priority="1006">
      <formula>R146="超過"</formula>
    </cfRule>
  </conditionalFormatting>
  <conditionalFormatting sqref="R146:R147">
    <cfRule type="expression" dxfId="0" priority="1007">
      <formula>R146="禁用語"</formula>
    </cfRule>
  </conditionalFormatting>
  <conditionalFormatting sqref="R146:R147">
    <cfRule type="expression" dxfId="0" priority="1008">
      <formula>R146="記得加副檔名"</formula>
    </cfRule>
  </conditionalFormatting>
  <conditionalFormatting sqref="R146:R147">
    <cfRule type="expression" dxfId="3" priority="1009">
      <formula>R146="OK"</formula>
    </cfRule>
  </conditionalFormatting>
  <conditionalFormatting sqref="L147:L148">
    <cfRule type="expression" dxfId="0" priority="1010">
      <formula>LENB(L147)/2&gt;8</formula>
    </cfRule>
  </conditionalFormatting>
  <conditionalFormatting sqref="R147:R148">
    <cfRule type="expression" dxfId="0" priority="1011">
      <formula>R147="超過"</formula>
    </cfRule>
  </conditionalFormatting>
  <conditionalFormatting sqref="R147:R148">
    <cfRule type="expression" dxfId="0" priority="1012">
      <formula>R147="禁用語"</formula>
    </cfRule>
  </conditionalFormatting>
  <conditionalFormatting sqref="R147:R148">
    <cfRule type="expression" dxfId="0" priority="1013">
      <formula>R147="記得加副檔名"</formula>
    </cfRule>
  </conditionalFormatting>
  <conditionalFormatting sqref="R147:R148">
    <cfRule type="expression" dxfId="3" priority="1014">
      <formula>R147="OK"</formula>
    </cfRule>
  </conditionalFormatting>
  <conditionalFormatting sqref="D153">
    <cfRule type="expression" dxfId="0" priority="1015">
      <formula>LENB(D153)/2&gt;8</formula>
    </cfRule>
  </conditionalFormatting>
  <conditionalFormatting sqref="J153">
    <cfRule type="expression" dxfId="0" priority="1016">
      <formula>J153="超過"</formula>
    </cfRule>
  </conditionalFormatting>
  <conditionalFormatting sqref="J153">
    <cfRule type="expression" dxfId="0" priority="1017">
      <formula>J153="禁用語"</formula>
    </cfRule>
  </conditionalFormatting>
  <conditionalFormatting sqref="J153">
    <cfRule type="expression" dxfId="0" priority="1018">
      <formula>J153="記得加副檔名"</formula>
    </cfRule>
  </conditionalFormatting>
  <conditionalFormatting sqref="J153">
    <cfRule type="expression" dxfId="3" priority="1019">
      <formula>J153="OK"</formula>
    </cfRule>
  </conditionalFormatting>
  <conditionalFormatting sqref="J154">
    <cfRule type="expression" dxfId="0" priority="1020">
      <formula>J154="超過"</formula>
    </cfRule>
  </conditionalFormatting>
  <conditionalFormatting sqref="J154">
    <cfRule type="expression" dxfId="0" priority="1021">
      <formula>J154="禁用語"</formula>
    </cfRule>
  </conditionalFormatting>
  <conditionalFormatting sqref="J154">
    <cfRule type="expression" dxfId="0" priority="1022">
      <formula>J154="記得加副檔名"</formula>
    </cfRule>
  </conditionalFormatting>
  <conditionalFormatting sqref="J154">
    <cfRule type="expression" dxfId="3" priority="1023">
      <formula>J154="OK"</formula>
    </cfRule>
  </conditionalFormatting>
  <conditionalFormatting sqref="J155">
    <cfRule type="expression" dxfId="0" priority="1024">
      <formula>J155="超過"</formula>
    </cfRule>
  </conditionalFormatting>
  <conditionalFormatting sqref="J155">
    <cfRule type="expression" dxfId="0" priority="1025">
      <formula>J155="禁用語"</formula>
    </cfRule>
  </conditionalFormatting>
  <conditionalFormatting sqref="J155">
    <cfRule type="expression" dxfId="0" priority="1026">
      <formula>J155="記得加副檔名"</formula>
    </cfRule>
  </conditionalFormatting>
  <conditionalFormatting sqref="J155">
    <cfRule type="expression" dxfId="3" priority="1027">
      <formula>J155="OK"</formula>
    </cfRule>
  </conditionalFormatting>
  <conditionalFormatting sqref="D156:D157">
    <cfRule type="expression" dxfId="0" priority="1028">
      <formula>LENB(D156)/2&gt;6</formula>
    </cfRule>
  </conditionalFormatting>
  <conditionalFormatting sqref="J156:J157">
    <cfRule type="expression" dxfId="0" priority="1029">
      <formula>J156="超過"</formula>
    </cfRule>
  </conditionalFormatting>
  <conditionalFormatting sqref="J156:J157">
    <cfRule type="expression" dxfId="0" priority="1030">
      <formula>J156="禁用語"</formula>
    </cfRule>
  </conditionalFormatting>
  <conditionalFormatting sqref="J156:J157">
    <cfRule type="expression" dxfId="0" priority="1031">
      <formula>J156="記得加副檔名"</formula>
    </cfRule>
  </conditionalFormatting>
  <conditionalFormatting sqref="J156:J157">
    <cfRule type="expression" dxfId="3" priority="1032">
      <formula>J156="OK"</formula>
    </cfRule>
  </conditionalFormatting>
  <conditionalFormatting sqref="D158">
    <cfRule type="expression" dxfId="0" priority="1033">
      <formula>LENB(D158)/2&gt;8</formula>
    </cfRule>
  </conditionalFormatting>
  <conditionalFormatting sqref="J158">
    <cfRule type="expression" dxfId="0" priority="1034">
      <formula>J158="超過"</formula>
    </cfRule>
  </conditionalFormatting>
  <conditionalFormatting sqref="J158">
    <cfRule type="expression" dxfId="0" priority="1035">
      <formula>J158="禁用語"</formula>
    </cfRule>
  </conditionalFormatting>
  <conditionalFormatting sqref="J158">
    <cfRule type="expression" dxfId="0" priority="1036">
      <formula>J158="記得加副檔名"</formula>
    </cfRule>
  </conditionalFormatting>
  <conditionalFormatting sqref="J158">
    <cfRule type="expression" dxfId="3" priority="1037">
      <formula>J158="OK"</formula>
    </cfRule>
  </conditionalFormatting>
  <conditionalFormatting sqref="D159">
    <cfRule type="expression" dxfId="0" priority="1038">
      <formula>LENB(D159)/2&gt;3</formula>
    </cfRule>
  </conditionalFormatting>
  <conditionalFormatting sqref="J159">
    <cfRule type="expression" dxfId="0" priority="1039">
      <formula>J159="超過"</formula>
    </cfRule>
  </conditionalFormatting>
  <conditionalFormatting sqref="J159">
    <cfRule type="expression" dxfId="0" priority="1040">
      <formula>J159="禁用語"</formula>
    </cfRule>
  </conditionalFormatting>
  <conditionalFormatting sqref="J159">
    <cfRule type="expression" dxfId="0" priority="1041">
      <formula>J159="記得加副檔名"</formula>
    </cfRule>
  </conditionalFormatting>
  <conditionalFormatting sqref="J159">
    <cfRule type="expression" dxfId="3" priority="1042">
      <formula>J159="OK"</formula>
    </cfRule>
  </conditionalFormatting>
  <conditionalFormatting sqref="D162">
    <cfRule type="expression" dxfId="0" priority="1043">
      <formula>LENB(D162)/2&gt;12</formula>
    </cfRule>
  </conditionalFormatting>
  <conditionalFormatting sqref="J162">
    <cfRule type="expression" dxfId="0" priority="1044">
      <formula>J162="超過"</formula>
    </cfRule>
  </conditionalFormatting>
  <conditionalFormatting sqref="J162">
    <cfRule type="expression" dxfId="0" priority="1045">
      <formula>J162="禁用語"</formula>
    </cfRule>
  </conditionalFormatting>
  <conditionalFormatting sqref="J162">
    <cfRule type="expression" dxfId="0" priority="1046">
      <formula>J162="記得加副檔名"</formula>
    </cfRule>
  </conditionalFormatting>
  <conditionalFormatting sqref="J162">
    <cfRule type="expression" dxfId="3" priority="1047">
      <formula>J162="OK"</formula>
    </cfRule>
  </conditionalFormatting>
  <conditionalFormatting sqref="J163">
    <cfRule type="expression" dxfId="0" priority="1048">
      <formula>J163="超過"</formula>
    </cfRule>
  </conditionalFormatting>
  <conditionalFormatting sqref="J163">
    <cfRule type="expression" dxfId="0" priority="1049">
      <formula>J163="禁用語"</formula>
    </cfRule>
  </conditionalFormatting>
  <conditionalFormatting sqref="J163">
    <cfRule type="expression" dxfId="0" priority="1050">
      <formula>J163="記得加副檔名"</formula>
    </cfRule>
  </conditionalFormatting>
  <conditionalFormatting sqref="J163">
    <cfRule type="expression" dxfId="3" priority="1051">
      <formula>J163="OK"</formula>
    </cfRule>
  </conditionalFormatting>
  <conditionalFormatting sqref="D164">
    <cfRule type="expression" dxfId="0" priority="1052">
      <formula>LENB(D164)/2&gt;12</formula>
    </cfRule>
  </conditionalFormatting>
  <conditionalFormatting sqref="J164">
    <cfRule type="expression" dxfId="0" priority="1053">
      <formula>J164="超過"</formula>
    </cfRule>
  </conditionalFormatting>
  <conditionalFormatting sqref="J164">
    <cfRule type="expression" dxfId="0" priority="1054">
      <formula>J164="禁用語"</formula>
    </cfRule>
  </conditionalFormatting>
  <conditionalFormatting sqref="J164">
    <cfRule type="expression" dxfId="0" priority="1055">
      <formula>J164="記得加副檔名"</formula>
    </cfRule>
  </conditionalFormatting>
  <conditionalFormatting sqref="J164">
    <cfRule type="expression" dxfId="3" priority="1056">
      <formula>J164="OK"</formula>
    </cfRule>
  </conditionalFormatting>
  <conditionalFormatting sqref="D165">
    <cfRule type="expression" dxfId="0" priority="1057">
      <formula>LENB(D165)/2&gt;16</formula>
    </cfRule>
  </conditionalFormatting>
  <conditionalFormatting sqref="J165">
    <cfRule type="expression" dxfId="0" priority="1058">
      <formula>J165="超過"</formula>
    </cfRule>
  </conditionalFormatting>
  <conditionalFormatting sqref="J165">
    <cfRule type="expression" dxfId="0" priority="1059">
      <formula>J165="禁用語"</formula>
    </cfRule>
  </conditionalFormatting>
  <conditionalFormatting sqref="J165">
    <cfRule type="expression" dxfId="0" priority="1060">
      <formula>J165="記得加副檔名"</formula>
    </cfRule>
  </conditionalFormatting>
  <conditionalFormatting sqref="J165">
    <cfRule type="expression" dxfId="3" priority="1061">
      <formula>J165="OK"</formula>
    </cfRule>
  </conditionalFormatting>
  <conditionalFormatting sqref="L162">
    <cfRule type="expression" dxfId="0" priority="1062">
      <formula>LENB(L162)/2&gt;12</formula>
    </cfRule>
  </conditionalFormatting>
  <conditionalFormatting sqref="R162">
    <cfRule type="expression" dxfId="0" priority="1063">
      <formula>R162="超過"</formula>
    </cfRule>
  </conditionalFormatting>
  <conditionalFormatting sqref="R162">
    <cfRule type="expression" dxfId="0" priority="1064">
      <formula>R162="禁用語"</formula>
    </cfRule>
  </conditionalFormatting>
  <conditionalFormatting sqref="R162">
    <cfRule type="expression" dxfId="0" priority="1065">
      <formula>R162="記得加副檔名"</formula>
    </cfRule>
  </conditionalFormatting>
  <conditionalFormatting sqref="R162">
    <cfRule type="expression" dxfId="3" priority="1066">
      <formula>R162="OK"</formula>
    </cfRule>
  </conditionalFormatting>
  <conditionalFormatting sqref="R163">
    <cfRule type="expression" dxfId="0" priority="1067">
      <formula>R163="超過"</formula>
    </cfRule>
  </conditionalFormatting>
  <conditionalFormatting sqref="R163">
    <cfRule type="expression" dxfId="0" priority="1068">
      <formula>R163="禁用語"</formula>
    </cfRule>
  </conditionalFormatting>
  <conditionalFormatting sqref="R163">
    <cfRule type="expression" dxfId="0" priority="1069">
      <formula>R163="記得加副檔名"</formula>
    </cfRule>
  </conditionalFormatting>
  <conditionalFormatting sqref="R163">
    <cfRule type="expression" dxfId="3" priority="1070">
      <formula>R163="OK"</formula>
    </cfRule>
  </conditionalFormatting>
  <conditionalFormatting sqref="L164">
    <cfRule type="expression" dxfId="0" priority="1071">
      <formula>LENB(L164)/2&gt;12</formula>
    </cfRule>
  </conditionalFormatting>
  <conditionalFormatting sqref="R164">
    <cfRule type="expression" dxfId="0" priority="1072">
      <formula>R164="超過"</formula>
    </cfRule>
  </conditionalFormatting>
  <conditionalFormatting sqref="R164">
    <cfRule type="expression" dxfId="0" priority="1073">
      <formula>R164="禁用語"</formula>
    </cfRule>
  </conditionalFormatting>
  <conditionalFormatting sqref="R164">
    <cfRule type="expression" dxfId="0" priority="1074">
      <formula>R164="記得加副檔名"</formula>
    </cfRule>
  </conditionalFormatting>
  <conditionalFormatting sqref="R164">
    <cfRule type="expression" dxfId="3" priority="1075">
      <formula>R164="OK"</formula>
    </cfRule>
  </conditionalFormatting>
  <conditionalFormatting sqref="D168">
    <cfRule type="expression" dxfId="0" priority="1076">
      <formula>LENB(D168)/2&gt;12</formula>
    </cfRule>
  </conditionalFormatting>
  <conditionalFormatting sqref="J168">
    <cfRule type="expression" dxfId="0" priority="1077">
      <formula>J168="超過"</formula>
    </cfRule>
  </conditionalFormatting>
  <conditionalFormatting sqref="J168">
    <cfRule type="expression" dxfId="0" priority="1078">
      <formula>J168="禁用語"</formula>
    </cfRule>
  </conditionalFormatting>
  <conditionalFormatting sqref="J168">
    <cfRule type="expression" dxfId="0" priority="1079">
      <formula>J168="記得加副檔名"</formula>
    </cfRule>
  </conditionalFormatting>
  <conditionalFormatting sqref="J168">
    <cfRule type="expression" dxfId="3" priority="1080">
      <formula>J168="OK"</formula>
    </cfRule>
  </conditionalFormatting>
  <conditionalFormatting sqref="J169">
    <cfRule type="expression" dxfId="0" priority="1081">
      <formula>J169="超過"</formula>
    </cfRule>
  </conditionalFormatting>
  <conditionalFormatting sqref="J169">
    <cfRule type="expression" dxfId="0" priority="1082">
      <formula>J169="禁用語"</formula>
    </cfRule>
  </conditionalFormatting>
  <conditionalFormatting sqref="J169">
    <cfRule type="expression" dxfId="0" priority="1083">
      <formula>J169="記得加副檔名"</formula>
    </cfRule>
  </conditionalFormatting>
  <conditionalFormatting sqref="J169">
    <cfRule type="expression" dxfId="3" priority="1084">
      <formula>J169="OK"</formula>
    </cfRule>
  </conditionalFormatting>
  <conditionalFormatting sqref="D170">
    <cfRule type="expression" dxfId="0" priority="1085">
      <formula>LENB(D170)/2&gt;16</formula>
    </cfRule>
  </conditionalFormatting>
  <conditionalFormatting sqref="J170">
    <cfRule type="expression" dxfId="0" priority="1086">
      <formula>J170="超過"</formula>
    </cfRule>
  </conditionalFormatting>
  <conditionalFormatting sqref="J170">
    <cfRule type="expression" dxfId="0" priority="1087">
      <formula>J170="禁用語"</formula>
    </cfRule>
  </conditionalFormatting>
  <conditionalFormatting sqref="J170">
    <cfRule type="expression" dxfId="0" priority="1088">
      <formula>J170="記得加副檔名"</formula>
    </cfRule>
  </conditionalFormatting>
  <conditionalFormatting sqref="J170">
    <cfRule type="expression" dxfId="3" priority="1089">
      <formula>J170="OK"</formula>
    </cfRule>
  </conditionalFormatting>
  <conditionalFormatting sqref="L168">
    <cfRule type="expression" dxfId="0" priority="1090">
      <formula>LENB(L168)/2&gt;12</formula>
    </cfRule>
  </conditionalFormatting>
  <conditionalFormatting sqref="R168">
    <cfRule type="expression" dxfId="0" priority="1091">
      <formula>R168="超過"</formula>
    </cfRule>
  </conditionalFormatting>
  <conditionalFormatting sqref="R168">
    <cfRule type="expression" dxfId="0" priority="1092">
      <formula>R168="禁用語"</formula>
    </cfRule>
  </conditionalFormatting>
  <conditionalFormatting sqref="R168">
    <cfRule type="expression" dxfId="0" priority="1093">
      <formula>R168="記得加副檔名"</formula>
    </cfRule>
  </conditionalFormatting>
  <conditionalFormatting sqref="R168">
    <cfRule type="expression" dxfId="3" priority="1094">
      <formula>R168="OK"</formula>
    </cfRule>
  </conditionalFormatting>
  <conditionalFormatting sqref="R169">
    <cfRule type="expression" dxfId="0" priority="1095">
      <formula>R169="超過"</formula>
    </cfRule>
  </conditionalFormatting>
  <conditionalFormatting sqref="R169">
    <cfRule type="expression" dxfId="0" priority="1096">
      <formula>R169="禁用語"</formula>
    </cfRule>
  </conditionalFormatting>
  <conditionalFormatting sqref="R169">
    <cfRule type="expression" dxfId="0" priority="1097">
      <formula>R169="記得加副檔名"</formula>
    </cfRule>
  </conditionalFormatting>
  <conditionalFormatting sqref="R169">
    <cfRule type="expression" dxfId="3" priority="1098">
      <formula>R169="OK"</formula>
    </cfRule>
  </conditionalFormatting>
  <conditionalFormatting sqref="L170">
    <cfRule type="expression" dxfId="0" priority="1099">
      <formula>LENB(L170)/2&gt;12</formula>
    </cfRule>
  </conditionalFormatting>
  <conditionalFormatting sqref="R170">
    <cfRule type="expression" dxfId="0" priority="1100">
      <formula>R170="超過"</formula>
    </cfRule>
  </conditionalFormatting>
  <conditionalFormatting sqref="R170">
    <cfRule type="expression" dxfId="0" priority="1101">
      <formula>R170="禁用語"</formula>
    </cfRule>
  </conditionalFormatting>
  <conditionalFormatting sqref="R170">
    <cfRule type="expression" dxfId="0" priority="1102">
      <formula>R170="記得加副檔名"</formula>
    </cfRule>
  </conditionalFormatting>
  <conditionalFormatting sqref="R170">
    <cfRule type="expression" dxfId="3" priority="1103">
      <formula>R170="OK"</formula>
    </cfRule>
  </conditionalFormatting>
  <conditionalFormatting sqref="L171">
    <cfRule type="expression" dxfId="0" priority="1104">
      <formula>LENB(L171)/2&gt;16</formula>
    </cfRule>
  </conditionalFormatting>
  <conditionalFormatting sqref="R171">
    <cfRule type="expression" dxfId="0" priority="1105">
      <formula>R171="超過"</formula>
    </cfRule>
  </conditionalFormatting>
  <conditionalFormatting sqref="R171">
    <cfRule type="expression" dxfId="0" priority="1106">
      <formula>R171="禁用語"</formula>
    </cfRule>
  </conditionalFormatting>
  <conditionalFormatting sqref="R171">
    <cfRule type="expression" dxfId="0" priority="1107">
      <formula>R171="記得加副檔名"</formula>
    </cfRule>
  </conditionalFormatting>
  <conditionalFormatting sqref="R171">
    <cfRule type="expression" dxfId="3" priority="1108">
      <formula>R171="OK"</formula>
    </cfRule>
  </conditionalFormatting>
  <conditionalFormatting sqref="L172">
    <cfRule type="expression" dxfId="0" priority="1109">
      <formula>LENB(L172)/2&gt;5</formula>
    </cfRule>
  </conditionalFormatting>
  <conditionalFormatting sqref="R172">
    <cfRule type="expression" dxfId="0" priority="1110">
      <formula>R172="超過"</formula>
    </cfRule>
  </conditionalFormatting>
  <conditionalFormatting sqref="R172">
    <cfRule type="expression" dxfId="0" priority="1111">
      <formula>R172="禁用語"</formula>
    </cfRule>
  </conditionalFormatting>
  <conditionalFormatting sqref="R172">
    <cfRule type="expression" dxfId="0" priority="1112">
      <formula>R172="記得加副檔名"</formula>
    </cfRule>
  </conditionalFormatting>
  <conditionalFormatting sqref="R172">
    <cfRule type="expression" dxfId="3" priority="1113">
      <formula>R172="OK"</formula>
    </cfRule>
  </conditionalFormatting>
  <conditionalFormatting sqref="D175">
    <cfRule type="expression" dxfId="0" priority="1114">
      <formula>LENB(D175)/2&gt;12</formula>
    </cfRule>
  </conditionalFormatting>
  <conditionalFormatting sqref="J175">
    <cfRule type="expression" dxfId="0" priority="1115">
      <formula>J175="超過"</formula>
    </cfRule>
  </conditionalFormatting>
  <conditionalFormatting sqref="J175">
    <cfRule type="expression" dxfId="0" priority="1116">
      <formula>J175="禁用語"</formula>
    </cfRule>
  </conditionalFormatting>
  <conditionalFormatting sqref="J175">
    <cfRule type="expression" dxfId="0" priority="1117">
      <formula>J175="記得加副檔名"</formula>
    </cfRule>
  </conditionalFormatting>
  <conditionalFormatting sqref="J175">
    <cfRule type="expression" dxfId="3" priority="1118">
      <formula>J175="OK"</formula>
    </cfRule>
  </conditionalFormatting>
  <conditionalFormatting sqref="J176">
    <cfRule type="expression" dxfId="0" priority="1119">
      <formula>J176="超過"</formula>
    </cfRule>
  </conditionalFormatting>
  <conditionalFormatting sqref="J176">
    <cfRule type="expression" dxfId="0" priority="1120">
      <formula>J176="禁用語"</formula>
    </cfRule>
  </conditionalFormatting>
  <conditionalFormatting sqref="J176">
    <cfRule type="expression" dxfId="0" priority="1121">
      <formula>J176="記得加副檔名"</formula>
    </cfRule>
  </conditionalFormatting>
  <conditionalFormatting sqref="J176">
    <cfRule type="expression" dxfId="3" priority="1122">
      <formula>J176="OK"</formula>
    </cfRule>
  </conditionalFormatting>
  <conditionalFormatting sqref="D177">
    <cfRule type="expression" dxfId="0" priority="1123">
      <formula>LENB(D177)/2&gt;12</formula>
    </cfRule>
  </conditionalFormatting>
  <conditionalFormatting sqref="J177">
    <cfRule type="expression" dxfId="0" priority="1124">
      <formula>J177="超過"</formula>
    </cfRule>
  </conditionalFormatting>
  <conditionalFormatting sqref="J177">
    <cfRule type="expression" dxfId="0" priority="1125">
      <formula>J177="禁用語"</formula>
    </cfRule>
  </conditionalFormatting>
  <conditionalFormatting sqref="J177">
    <cfRule type="expression" dxfId="0" priority="1126">
      <formula>J177="記得加副檔名"</formula>
    </cfRule>
  </conditionalFormatting>
  <conditionalFormatting sqref="J177">
    <cfRule type="expression" dxfId="3" priority="1127">
      <formula>J177="OK"</formula>
    </cfRule>
  </conditionalFormatting>
  <conditionalFormatting sqref="D178">
    <cfRule type="expression" dxfId="0" priority="1128">
      <formula>LENB(D178)/2&gt;5</formula>
    </cfRule>
  </conditionalFormatting>
  <conditionalFormatting sqref="J178">
    <cfRule type="expression" dxfId="0" priority="1129">
      <formula>J178="超過"</formula>
    </cfRule>
  </conditionalFormatting>
  <conditionalFormatting sqref="J178">
    <cfRule type="expression" dxfId="0" priority="1130">
      <formula>J178="禁用語"</formula>
    </cfRule>
  </conditionalFormatting>
  <conditionalFormatting sqref="J178">
    <cfRule type="expression" dxfId="0" priority="1131">
      <formula>J178="記得加副檔名"</formula>
    </cfRule>
  </conditionalFormatting>
  <conditionalFormatting sqref="J178">
    <cfRule type="expression" dxfId="3" priority="1132">
      <formula>J178="OK"</formula>
    </cfRule>
  </conditionalFormatting>
  <conditionalFormatting sqref="L175">
    <cfRule type="expression" dxfId="0" priority="1133">
      <formula>LENB(L175)/2&gt;12</formula>
    </cfRule>
  </conditionalFormatting>
  <conditionalFormatting sqref="R175">
    <cfRule type="expression" dxfId="0" priority="1134">
      <formula>R175="超過"</formula>
    </cfRule>
  </conditionalFormatting>
  <conditionalFormatting sqref="R175">
    <cfRule type="expression" dxfId="0" priority="1135">
      <formula>R175="禁用語"</formula>
    </cfRule>
  </conditionalFormatting>
  <conditionalFormatting sqref="R175">
    <cfRule type="expression" dxfId="0" priority="1136">
      <formula>R175="記得加副檔名"</formula>
    </cfRule>
  </conditionalFormatting>
  <conditionalFormatting sqref="R175">
    <cfRule type="expression" dxfId="3" priority="1137">
      <formula>R175="OK"</formula>
    </cfRule>
  </conditionalFormatting>
  <conditionalFormatting sqref="R176">
    <cfRule type="expression" dxfId="0" priority="1138">
      <formula>R176="超過"</formula>
    </cfRule>
  </conditionalFormatting>
  <conditionalFormatting sqref="R176">
    <cfRule type="expression" dxfId="0" priority="1139">
      <formula>R176="禁用語"</formula>
    </cfRule>
  </conditionalFormatting>
  <conditionalFormatting sqref="R176">
    <cfRule type="expression" dxfId="0" priority="1140">
      <formula>R176="記得加副檔名"</formula>
    </cfRule>
  </conditionalFormatting>
  <conditionalFormatting sqref="R176">
    <cfRule type="expression" dxfId="3" priority="1141">
      <formula>R176="OK"</formula>
    </cfRule>
  </conditionalFormatting>
  <conditionalFormatting sqref="L177">
    <cfRule type="expression" dxfId="0" priority="1142">
      <formula>LENB(L177)/2&gt;16</formula>
    </cfRule>
  </conditionalFormatting>
  <conditionalFormatting sqref="R177">
    <cfRule type="expression" dxfId="0" priority="1143">
      <formula>R177="超過"</formula>
    </cfRule>
  </conditionalFormatting>
  <conditionalFormatting sqref="R177">
    <cfRule type="expression" dxfId="0" priority="1144">
      <formula>R177="禁用語"</formula>
    </cfRule>
  </conditionalFormatting>
  <conditionalFormatting sqref="R177">
    <cfRule type="expression" dxfId="0" priority="1145">
      <formula>R177="記得加副檔名"</formula>
    </cfRule>
  </conditionalFormatting>
  <conditionalFormatting sqref="R177">
    <cfRule type="expression" dxfId="3" priority="1146">
      <formula>R177="OK"</formula>
    </cfRule>
  </conditionalFormatting>
  <conditionalFormatting sqref="L178">
    <cfRule type="expression" dxfId="0" priority="1147">
      <formula>LENB(L178)/2&gt;5</formula>
    </cfRule>
  </conditionalFormatting>
  <conditionalFormatting sqref="R178">
    <cfRule type="expression" dxfId="0" priority="1148">
      <formula>R178="超過"</formula>
    </cfRule>
  </conditionalFormatting>
  <conditionalFormatting sqref="R178">
    <cfRule type="expression" dxfId="0" priority="1149">
      <formula>R178="禁用語"</formula>
    </cfRule>
  </conditionalFormatting>
  <conditionalFormatting sqref="R178">
    <cfRule type="expression" dxfId="0" priority="1150">
      <formula>R178="記得加副檔名"</formula>
    </cfRule>
  </conditionalFormatting>
  <conditionalFormatting sqref="R178">
    <cfRule type="expression" dxfId="3" priority="1151">
      <formula>R178="OK"</formula>
    </cfRule>
  </conditionalFormatting>
  <conditionalFormatting sqref="D181">
    <cfRule type="expression" dxfId="0" priority="1152">
      <formula>LENB(D181)/2&gt;12</formula>
    </cfRule>
  </conditionalFormatting>
  <conditionalFormatting sqref="J181">
    <cfRule type="expression" dxfId="0" priority="1153">
      <formula>J181="超過"</formula>
    </cfRule>
  </conditionalFormatting>
  <conditionalFormatting sqref="J181">
    <cfRule type="expression" dxfId="0" priority="1154">
      <formula>J181="禁用語"</formula>
    </cfRule>
  </conditionalFormatting>
  <conditionalFormatting sqref="J181">
    <cfRule type="expression" dxfId="0" priority="1155">
      <formula>J181="記得加副檔名"</formula>
    </cfRule>
  </conditionalFormatting>
  <conditionalFormatting sqref="J181">
    <cfRule type="expression" dxfId="3" priority="1156">
      <formula>J181="OK"</formula>
    </cfRule>
  </conditionalFormatting>
  <conditionalFormatting sqref="J182">
    <cfRule type="expression" dxfId="0" priority="1157">
      <formula>J182="超過"</formula>
    </cfRule>
  </conditionalFormatting>
  <conditionalFormatting sqref="J182">
    <cfRule type="expression" dxfId="0" priority="1158">
      <formula>J182="禁用語"</formula>
    </cfRule>
  </conditionalFormatting>
  <conditionalFormatting sqref="J182">
    <cfRule type="expression" dxfId="0" priority="1159">
      <formula>J182="記得加副檔名"</formula>
    </cfRule>
  </conditionalFormatting>
  <conditionalFormatting sqref="J182">
    <cfRule type="expression" dxfId="3" priority="1160">
      <formula>J182="OK"</formula>
    </cfRule>
  </conditionalFormatting>
  <conditionalFormatting sqref="D183">
    <cfRule type="expression" dxfId="0" priority="1161">
      <formula>LENB(D183)/2&gt;12</formula>
    </cfRule>
  </conditionalFormatting>
  <conditionalFormatting sqref="J183">
    <cfRule type="expression" dxfId="0" priority="1162">
      <formula>J183="超過"</formula>
    </cfRule>
  </conditionalFormatting>
  <conditionalFormatting sqref="J183">
    <cfRule type="expression" dxfId="0" priority="1163">
      <formula>J183="禁用語"</formula>
    </cfRule>
  </conditionalFormatting>
  <conditionalFormatting sqref="J183">
    <cfRule type="expression" dxfId="0" priority="1164">
      <formula>J183="記得加副檔名"</formula>
    </cfRule>
  </conditionalFormatting>
  <conditionalFormatting sqref="J183">
    <cfRule type="expression" dxfId="3" priority="1165">
      <formula>J183="OK"</formula>
    </cfRule>
  </conditionalFormatting>
  <conditionalFormatting sqref="D184">
    <cfRule type="expression" dxfId="0" priority="1166">
      <formula>LENB(D184)/2&gt;16</formula>
    </cfRule>
  </conditionalFormatting>
  <conditionalFormatting sqref="J184">
    <cfRule type="expression" dxfId="0" priority="1167">
      <formula>J184="超過"</formula>
    </cfRule>
  </conditionalFormatting>
  <conditionalFormatting sqref="J184">
    <cfRule type="expression" dxfId="0" priority="1168">
      <formula>J184="禁用語"</formula>
    </cfRule>
  </conditionalFormatting>
  <conditionalFormatting sqref="J184">
    <cfRule type="expression" dxfId="0" priority="1169">
      <formula>J184="記得加副檔名"</formula>
    </cfRule>
  </conditionalFormatting>
  <conditionalFormatting sqref="J184">
    <cfRule type="expression" dxfId="3" priority="1170">
      <formula>J184="OK"</formula>
    </cfRule>
  </conditionalFormatting>
  <conditionalFormatting sqref="L181">
    <cfRule type="expression" dxfId="0" priority="1171">
      <formula>LENB(L181)/2&gt;12</formula>
    </cfRule>
  </conditionalFormatting>
  <conditionalFormatting sqref="R181">
    <cfRule type="expression" dxfId="0" priority="1172">
      <formula>R181="超過"</formula>
    </cfRule>
  </conditionalFormatting>
  <conditionalFormatting sqref="R181">
    <cfRule type="expression" dxfId="0" priority="1173">
      <formula>R181="禁用語"</formula>
    </cfRule>
  </conditionalFormatting>
  <conditionalFormatting sqref="R181">
    <cfRule type="expression" dxfId="0" priority="1174">
      <formula>R181="記得加副檔名"</formula>
    </cfRule>
  </conditionalFormatting>
  <conditionalFormatting sqref="R181">
    <cfRule type="expression" dxfId="3" priority="1175">
      <formula>R181="OK"</formula>
    </cfRule>
  </conditionalFormatting>
  <conditionalFormatting sqref="R182">
    <cfRule type="expression" dxfId="0" priority="1176">
      <formula>R182="超過"</formula>
    </cfRule>
  </conditionalFormatting>
  <conditionalFormatting sqref="R182">
    <cfRule type="expression" dxfId="0" priority="1177">
      <formula>R182="禁用語"</formula>
    </cfRule>
  </conditionalFormatting>
  <conditionalFormatting sqref="R182">
    <cfRule type="expression" dxfId="0" priority="1178">
      <formula>R182="記得加副檔名"</formula>
    </cfRule>
  </conditionalFormatting>
  <conditionalFormatting sqref="R182">
    <cfRule type="expression" dxfId="3" priority="1179">
      <formula>R182="OK"</formula>
    </cfRule>
  </conditionalFormatting>
  <conditionalFormatting sqref="L183">
    <cfRule type="expression" dxfId="0" priority="1180">
      <formula>LENB(L183)/2&gt;12</formula>
    </cfRule>
  </conditionalFormatting>
  <conditionalFormatting sqref="R183">
    <cfRule type="expression" dxfId="0" priority="1181">
      <formula>R183="超過"</formula>
    </cfRule>
  </conditionalFormatting>
  <conditionalFormatting sqref="R183">
    <cfRule type="expression" dxfId="0" priority="1182">
      <formula>R183="禁用語"</formula>
    </cfRule>
  </conditionalFormatting>
  <conditionalFormatting sqref="R183">
    <cfRule type="expression" dxfId="0" priority="1183">
      <formula>R183="記得加副檔名"</formula>
    </cfRule>
  </conditionalFormatting>
  <conditionalFormatting sqref="R183">
    <cfRule type="expression" dxfId="3" priority="1184">
      <formula>R183="OK"</formula>
    </cfRule>
  </conditionalFormatting>
  <conditionalFormatting sqref="D187">
    <cfRule type="expression" dxfId="0" priority="1185">
      <formula>LENB(D187)/2&gt;12</formula>
    </cfRule>
  </conditionalFormatting>
  <conditionalFormatting sqref="J187">
    <cfRule type="expression" dxfId="0" priority="1186">
      <formula>J187="超過"</formula>
    </cfRule>
  </conditionalFormatting>
  <conditionalFormatting sqref="J187">
    <cfRule type="expression" dxfId="0" priority="1187">
      <formula>J187="禁用語"</formula>
    </cfRule>
  </conditionalFormatting>
  <conditionalFormatting sqref="J187">
    <cfRule type="expression" dxfId="0" priority="1188">
      <formula>J187="記得加副檔名"</formula>
    </cfRule>
  </conditionalFormatting>
  <conditionalFormatting sqref="J187">
    <cfRule type="expression" dxfId="3" priority="1189">
      <formula>J187="OK"</formula>
    </cfRule>
  </conditionalFormatting>
  <conditionalFormatting sqref="J188">
    <cfRule type="expression" dxfId="0" priority="1190">
      <formula>J188="超過"</formula>
    </cfRule>
  </conditionalFormatting>
  <conditionalFormatting sqref="J188">
    <cfRule type="expression" dxfId="0" priority="1191">
      <formula>J188="禁用語"</formula>
    </cfRule>
  </conditionalFormatting>
  <conditionalFormatting sqref="J188">
    <cfRule type="expression" dxfId="0" priority="1192">
      <formula>J188="記得加副檔名"</formula>
    </cfRule>
  </conditionalFormatting>
  <conditionalFormatting sqref="J188">
    <cfRule type="expression" dxfId="3" priority="1193">
      <formula>J188="OK"</formula>
    </cfRule>
  </conditionalFormatting>
  <conditionalFormatting sqref="D189">
    <cfRule type="expression" dxfId="0" priority="1194">
      <formula>LENB(D189)/2&gt;16</formula>
    </cfRule>
  </conditionalFormatting>
  <conditionalFormatting sqref="J189">
    <cfRule type="expression" dxfId="0" priority="1195">
      <formula>J189="超過"</formula>
    </cfRule>
  </conditionalFormatting>
  <conditionalFormatting sqref="J189">
    <cfRule type="expression" dxfId="0" priority="1196">
      <formula>J189="禁用語"</formula>
    </cfRule>
  </conditionalFormatting>
  <conditionalFormatting sqref="J189">
    <cfRule type="expression" dxfId="0" priority="1197">
      <formula>J189="記得加副檔名"</formula>
    </cfRule>
  </conditionalFormatting>
  <conditionalFormatting sqref="J189">
    <cfRule type="expression" dxfId="3" priority="1198">
      <formula>J189="OK"</formula>
    </cfRule>
  </conditionalFormatting>
  <conditionalFormatting sqref="L187">
    <cfRule type="expression" dxfId="0" priority="1199">
      <formula>LENB(L187)/2&gt;12</formula>
    </cfRule>
  </conditionalFormatting>
  <conditionalFormatting sqref="R187">
    <cfRule type="expression" dxfId="0" priority="1200">
      <formula>R187="超過"</formula>
    </cfRule>
  </conditionalFormatting>
  <conditionalFormatting sqref="R187">
    <cfRule type="expression" dxfId="0" priority="1201">
      <formula>R187="禁用語"</formula>
    </cfRule>
  </conditionalFormatting>
  <conditionalFormatting sqref="R187">
    <cfRule type="expression" dxfId="0" priority="1202">
      <formula>R187="記得加副檔名"</formula>
    </cfRule>
  </conditionalFormatting>
  <conditionalFormatting sqref="R187">
    <cfRule type="expression" dxfId="3" priority="1203">
      <formula>R187="OK"</formula>
    </cfRule>
  </conditionalFormatting>
  <conditionalFormatting sqref="R188">
    <cfRule type="expression" dxfId="0" priority="1204">
      <formula>R188="超過"</formula>
    </cfRule>
  </conditionalFormatting>
  <conditionalFormatting sqref="R188">
    <cfRule type="expression" dxfId="0" priority="1205">
      <formula>R188="禁用語"</formula>
    </cfRule>
  </conditionalFormatting>
  <conditionalFormatting sqref="R188">
    <cfRule type="expression" dxfId="0" priority="1206">
      <formula>R188="記得加副檔名"</formula>
    </cfRule>
  </conditionalFormatting>
  <conditionalFormatting sqref="R188">
    <cfRule type="expression" dxfId="3" priority="1207">
      <formula>R188="OK"</formula>
    </cfRule>
  </conditionalFormatting>
  <conditionalFormatting sqref="L189:L190">
    <cfRule type="expression" dxfId="0" priority="1208">
      <formula>LENB(L189)/2&gt;6</formula>
    </cfRule>
  </conditionalFormatting>
  <conditionalFormatting sqref="R189:R190">
    <cfRule type="expression" dxfId="0" priority="1209">
      <formula>R189="超過"</formula>
    </cfRule>
  </conditionalFormatting>
  <conditionalFormatting sqref="R189:R190">
    <cfRule type="expression" dxfId="0" priority="1210">
      <formula>R189="禁用語"</formula>
    </cfRule>
  </conditionalFormatting>
  <conditionalFormatting sqref="R189:R190">
    <cfRule type="expression" dxfId="0" priority="1211">
      <formula>R189="記得加副檔名"</formula>
    </cfRule>
  </conditionalFormatting>
  <conditionalFormatting sqref="R189:R190">
    <cfRule type="expression" dxfId="3" priority="1212">
      <formula>R189="OK"</formula>
    </cfRule>
  </conditionalFormatting>
  <conditionalFormatting sqref="L191">
    <cfRule type="expression" dxfId="0" priority="1213">
      <formula>LENB(L191)/2&gt;8</formula>
    </cfRule>
  </conditionalFormatting>
  <conditionalFormatting sqref="R191">
    <cfRule type="expression" dxfId="0" priority="1214">
      <formula>R191="超過"</formula>
    </cfRule>
  </conditionalFormatting>
  <conditionalFormatting sqref="R191">
    <cfRule type="expression" dxfId="0" priority="1215">
      <formula>R191="禁用語"</formula>
    </cfRule>
  </conditionalFormatting>
  <conditionalFormatting sqref="R191">
    <cfRule type="expression" dxfId="0" priority="1216">
      <formula>R191="記得加副檔名"</formula>
    </cfRule>
  </conditionalFormatting>
  <conditionalFormatting sqref="R191">
    <cfRule type="expression" dxfId="3" priority="1217">
      <formula>R191="OK"</formula>
    </cfRule>
  </conditionalFormatting>
  <conditionalFormatting sqref="D194">
    <cfRule type="expression" dxfId="0" priority="1218">
      <formula>LENB(D194)/2&gt;12</formula>
    </cfRule>
  </conditionalFormatting>
  <conditionalFormatting sqref="J194">
    <cfRule type="expression" dxfId="0" priority="1219">
      <formula>J194="超過"</formula>
    </cfRule>
  </conditionalFormatting>
  <conditionalFormatting sqref="J194">
    <cfRule type="expression" dxfId="0" priority="1220">
      <formula>J194="禁用語"</formula>
    </cfRule>
  </conditionalFormatting>
  <conditionalFormatting sqref="J194">
    <cfRule type="expression" dxfId="0" priority="1221">
      <formula>J194="記得加副檔名"</formula>
    </cfRule>
  </conditionalFormatting>
  <conditionalFormatting sqref="J194">
    <cfRule type="expression" dxfId="3" priority="1222">
      <formula>J194="OK"</formula>
    </cfRule>
  </conditionalFormatting>
  <conditionalFormatting sqref="J195">
    <cfRule type="expression" dxfId="0" priority="1223">
      <formula>J195="超過"</formula>
    </cfRule>
  </conditionalFormatting>
  <conditionalFormatting sqref="J195">
    <cfRule type="expression" dxfId="0" priority="1224">
      <formula>J195="禁用語"</formula>
    </cfRule>
  </conditionalFormatting>
  <conditionalFormatting sqref="J195">
    <cfRule type="expression" dxfId="0" priority="1225">
      <formula>J195="記得加副檔名"</formula>
    </cfRule>
  </conditionalFormatting>
  <conditionalFormatting sqref="J195">
    <cfRule type="expression" dxfId="3" priority="1226">
      <formula>J195="OK"</formula>
    </cfRule>
  </conditionalFormatting>
  <conditionalFormatting sqref="D196:D197">
    <cfRule type="expression" dxfId="0" priority="1227">
      <formula>LENB(D196)/2&gt;6</formula>
    </cfRule>
  </conditionalFormatting>
  <conditionalFormatting sqref="J196:J197">
    <cfRule type="expression" dxfId="0" priority="1228">
      <formula>J196="超過"</formula>
    </cfRule>
  </conditionalFormatting>
  <conditionalFormatting sqref="J196:J197">
    <cfRule type="expression" dxfId="0" priority="1229">
      <formula>J196="禁用語"</formula>
    </cfRule>
  </conditionalFormatting>
  <conditionalFormatting sqref="J196:J197">
    <cfRule type="expression" dxfId="0" priority="1230">
      <formula>J196="記得加副檔名"</formula>
    </cfRule>
  </conditionalFormatting>
  <conditionalFormatting sqref="J196:J197">
    <cfRule type="expression" dxfId="3" priority="1231">
      <formula>J196="OK"</formula>
    </cfRule>
  </conditionalFormatting>
  <conditionalFormatting sqref="D198">
    <cfRule type="expression" dxfId="0" priority="1232">
      <formula>LENB(D198)/2&gt;8</formula>
    </cfRule>
  </conditionalFormatting>
  <conditionalFormatting sqref="J198">
    <cfRule type="expression" dxfId="0" priority="1233">
      <formula>J198="超過"</formula>
    </cfRule>
  </conditionalFormatting>
  <conditionalFormatting sqref="J198">
    <cfRule type="expression" dxfId="0" priority="1234">
      <formula>J198="禁用語"</formula>
    </cfRule>
  </conditionalFormatting>
  <conditionalFormatting sqref="J198">
    <cfRule type="expression" dxfId="0" priority="1235">
      <formula>J198="記得加副檔名"</formula>
    </cfRule>
  </conditionalFormatting>
  <conditionalFormatting sqref="J198">
    <cfRule type="expression" dxfId="3" priority="1236">
      <formula>J198="OK"</formula>
    </cfRule>
  </conditionalFormatting>
  <conditionalFormatting sqref="D199">
    <cfRule type="expression" dxfId="0" priority="1237">
      <formula>LENB(D199)/2&gt;5</formula>
    </cfRule>
  </conditionalFormatting>
  <conditionalFormatting sqref="J199">
    <cfRule type="expression" dxfId="0" priority="1238">
      <formula>J199="超過"</formula>
    </cfRule>
  </conditionalFormatting>
  <conditionalFormatting sqref="J199">
    <cfRule type="expression" dxfId="0" priority="1239">
      <formula>J199="禁用語"</formula>
    </cfRule>
  </conditionalFormatting>
  <conditionalFormatting sqref="J199">
    <cfRule type="expression" dxfId="0" priority="1240">
      <formula>J199="記得加副檔名"</formula>
    </cfRule>
  </conditionalFormatting>
  <conditionalFormatting sqref="J199">
    <cfRule type="expression" dxfId="3" priority="1241">
      <formula>J199="OK"</formula>
    </cfRule>
  </conditionalFormatting>
  <conditionalFormatting sqref="L194">
    <cfRule type="expression" dxfId="0" priority="1242">
      <formula>LENB(L194)/2&gt;12</formula>
    </cfRule>
  </conditionalFormatting>
  <conditionalFormatting sqref="R194">
    <cfRule type="expression" dxfId="0" priority="1243">
      <formula>R194="超過"</formula>
    </cfRule>
  </conditionalFormatting>
  <conditionalFormatting sqref="R194">
    <cfRule type="expression" dxfId="0" priority="1244">
      <formula>R194="禁用語"</formula>
    </cfRule>
  </conditionalFormatting>
  <conditionalFormatting sqref="R194">
    <cfRule type="expression" dxfId="0" priority="1245">
      <formula>R194="記得加副檔名"</formula>
    </cfRule>
  </conditionalFormatting>
  <conditionalFormatting sqref="R194">
    <cfRule type="expression" dxfId="3" priority="1246">
      <formula>R194="OK"</formula>
    </cfRule>
  </conditionalFormatting>
  <conditionalFormatting sqref="R195">
    <cfRule type="expression" dxfId="0" priority="1247">
      <formula>R195="超過"</formula>
    </cfRule>
  </conditionalFormatting>
  <conditionalFormatting sqref="R195">
    <cfRule type="expression" dxfId="0" priority="1248">
      <formula>R195="禁用語"</formula>
    </cfRule>
  </conditionalFormatting>
  <conditionalFormatting sqref="R195">
    <cfRule type="expression" dxfId="0" priority="1249">
      <formula>R195="記得加副檔名"</formula>
    </cfRule>
  </conditionalFormatting>
  <conditionalFormatting sqref="R195">
    <cfRule type="expression" dxfId="3" priority="1250">
      <formula>R195="OK"</formula>
    </cfRule>
  </conditionalFormatting>
  <conditionalFormatting sqref="L196:L197">
    <cfRule type="expression" dxfId="0" priority="1251">
      <formula>LENB(L196)/2&gt;6</formula>
    </cfRule>
  </conditionalFormatting>
  <conditionalFormatting sqref="R196:R197">
    <cfRule type="expression" dxfId="0" priority="1252">
      <formula>R196="超過"</formula>
    </cfRule>
  </conditionalFormatting>
  <conditionalFormatting sqref="R196:R197">
    <cfRule type="expression" dxfId="0" priority="1253">
      <formula>R196="禁用語"</formula>
    </cfRule>
  </conditionalFormatting>
  <conditionalFormatting sqref="R196:R197">
    <cfRule type="expression" dxfId="0" priority="1254">
      <formula>R196="記得加副檔名"</formula>
    </cfRule>
  </conditionalFormatting>
  <conditionalFormatting sqref="R196:R197">
    <cfRule type="expression" dxfId="3" priority="1255">
      <formula>R196="OK"</formula>
    </cfRule>
  </conditionalFormatting>
  <conditionalFormatting sqref="L198">
    <cfRule type="expression" dxfId="0" priority="1256">
      <formula>LENB(L198)/2&gt;8</formula>
    </cfRule>
  </conditionalFormatting>
  <conditionalFormatting sqref="R198">
    <cfRule type="expression" dxfId="0" priority="1257">
      <formula>R198="超過"</formula>
    </cfRule>
  </conditionalFormatting>
  <conditionalFormatting sqref="R198">
    <cfRule type="expression" dxfId="0" priority="1258">
      <formula>R198="禁用語"</formula>
    </cfRule>
  </conditionalFormatting>
  <conditionalFormatting sqref="R198">
    <cfRule type="expression" dxfId="0" priority="1259">
      <formula>R198="記得加副檔名"</formula>
    </cfRule>
  </conditionalFormatting>
  <conditionalFormatting sqref="R198">
    <cfRule type="expression" dxfId="3" priority="1260">
      <formula>R198="OK"</formula>
    </cfRule>
  </conditionalFormatting>
  <conditionalFormatting sqref="D202">
    <cfRule type="expression" dxfId="0" priority="1261">
      <formula>LENB(D202)/2&gt;12</formula>
    </cfRule>
  </conditionalFormatting>
  <conditionalFormatting sqref="J202">
    <cfRule type="expression" dxfId="0" priority="1262">
      <formula>J202="超過"</formula>
    </cfRule>
  </conditionalFormatting>
  <conditionalFormatting sqref="J202">
    <cfRule type="expression" dxfId="0" priority="1263">
      <formula>J202="禁用語"</formula>
    </cfRule>
  </conditionalFormatting>
  <conditionalFormatting sqref="J202">
    <cfRule type="expression" dxfId="0" priority="1264">
      <formula>J202="記得加副檔名"</formula>
    </cfRule>
  </conditionalFormatting>
  <conditionalFormatting sqref="J202">
    <cfRule type="expression" dxfId="3" priority="1265">
      <formula>J202="OK"</formula>
    </cfRule>
  </conditionalFormatting>
  <conditionalFormatting sqref="J203">
    <cfRule type="expression" dxfId="0" priority="1266">
      <formula>J203="超過"</formula>
    </cfRule>
  </conditionalFormatting>
  <conditionalFormatting sqref="J203">
    <cfRule type="expression" dxfId="0" priority="1267">
      <formula>J203="禁用語"</formula>
    </cfRule>
  </conditionalFormatting>
  <conditionalFormatting sqref="J203">
    <cfRule type="expression" dxfId="0" priority="1268">
      <formula>J203="記得加副檔名"</formula>
    </cfRule>
  </conditionalFormatting>
  <conditionalFormatting sqref="J203">
    <cfRule type="expression" dxfId="3" priority="1269">
      <formula>J203="OK"</formula>
    </cfRule>
  </conditionalFormatting>
  <conditionalFormatting sqref="D204:D205">
    <cfRule type="expression" dxfId="0" priority="1270">
      <formula>LENB(D204)/2&gt;6</formula>
    </cfRule>
  </conditionalFormatting>
  <conditionalFormatting sqref="J204:J205">
    <cfRule type="expression" dxfId="0" priority="1271">
      <formula>J204="超過"</formula>
    </cfRule>
  </conditionalFormatting>
  <conditionalFormatting sqref="J204:J205">
    <cfRule type="expression" dxfId="0" priority="1272">
      <formula>J204="禁用語"</formula>
    </cfRule>
  </conditionalFormatting>
  <conditionalFormatting sqref="J204:J205">
    <cfRule type="expression" dxfId="0" priority="1273">
      <formula>J204="記得加副檔名"</formula>
    </cfRule>
  </conditionalFormatting>
  <conditionalFormatting sqref="J204:J205">
    <cfRule type="expression" dxfId="3" priority="1274">
      <formula>J204="OK"</formula>
    </cfRule>
  </conditionalFormatting>
  <conditionalFormatting sqref="D206">
    <cfRule type="expression" dxfId="0" priority="1275">
      <formula>LENB(D206)/2&gt;8</formula>
    </cfRule>
  </conditionalFormatting>
  <conditionalFormatting sqref="J206">
    <cfRule type="expression" dxfId="0" priority="1276">
      <formula>J206="超過"</formula>
    </cfRule>
  </conditionalFormatting>
  <conditionalFormatting sqref="J206">
    <cfRule type="expression" dxfId="0" priority="1277">
      <formula>J206="禁用語"</formula>
    </cfRule>
  </conditionalFormatting>
  <conditionalFormatting sqref="J206">
    <cfRule type="expression" dxfId="0" priority="1278">
      <formula>J206="記得加副檔名"</formula>
    </cfRule>
  </conditionalFormatting>
  <conditionalFormatting sqref="J206">
    <cfRule type="expression" dxfId="3" priority="1279">
      <formula>J206="OK"</formula>
    </cfRule>
  </conditionalFormatting>
  <conditionalFormatting sqref="D207">
    <cfRule type="expression" dxfId="0" priority="1280">
      <formula>LENB(D207)/2&gt;3</formula>
    </cfRule>
  </conditionalFormatting>
  <conditionalFormatting sqref="J207">
    <cfRule type="expression" dxfId="0" priority="1281">
      <formula>J207="超過"</formula>
    </cfRule>
  </conditionalFormatting>
  <conditionalFormatting sqref="J207">
    <cfRule type="expression" dxfId="0" priority="1282">
      <formula>J207="禁用語"</formula>
    </cfRule>
  </conditionalFormatting>
  <conditionalFormatting sqref="J207">
    <cfRule type="expression" dxfId="0" priority="1283">
      <formula>J207="記得加副檔名"</formula>
    </cfRule>
  </conditionalFormatting>
  <conditionalFormatting sqref="J207">
    <cfRule type="expression" dxfId="3" priority="1284">
      <formula>J207="OK"</formula>
    </cfRule>
  </conditionalFormatting>
  <conditionalFormatting sqref="D211">
    <cfRule type="expression" dxfId="0" priority="1285">
      <formula>LENB(D211)/2&gt;8</formula>
    </cfRule>
  </conditionalFormatting>
  <conditionalFormatting sqref="J211">
    <cfRule type="expression" dxfId="0" priority="1286">
      <formula>J211="超過"</formula>
    </cfRule>
  </conditionalFormatting>
  <conditionalFormatting sqref="J211">
    <cfRule type="expression" dxfId="0" priority="1287">
      <formula>J211="禁用語"</formula>
    </cfRule>
  </conditionalFormatting>
  <conditionalFormatting sqref="J211">
    <cfRule type="expression" dxfId="0" priority="1288">
      <formula>J211="記得加副檔名"</formula>
    </cfRule>
  </conditionalFormatting>
  <conditionalFormatting sqref="J211">
    <cfRule type="expression" dxfId="3" priority="1289">
      <formula>J211="OK"</formula>
    </cfRule>
  </conditionalFormatting>
  <conditionalFormatting sqref="J212">
    <cfRule type="expression" dxfId="0" priority="1290">
      <formula>J212="超過"</formula>
    </cfRule>
  </conditionalFormatting>
  <conditionalFormatting sqref="J212">
    <cfRule type="expression" dxfId="0" priority="1291">
      <formula>J212="禁用語"</formula>
    </cfRule>
  </conditionalFormatting>
  <conditionalFormatting sqref="J212">
    <cfRule type="expression" dxfId="0" priority="1292">
      <formula>J212="記得加副檔名"</formula>
    </cfRule>
  </conditionalFormatting>
  <conditionalFormatting sqref="J212">
    <cfRule type="expression" dxfId="3" priority="1293">
      <formula>J212="OK"</formula>
    </cfRule>
  </conditionalFormatting>
  <conditionalFormatting sqref="J213">
    <cfRule type="expression" dxfId="0" priority="1294">
      <formula>J213="超過"</formula>
    </cfRule>
  </conditionalFormatting>
  <conditionalFormatting sqref="J213">
    <cfRule type="expression" dxfId="0" priority="1295">
      <formula>J213="禁用語"</formula>
    </cfRule>
  </conditionalFormatting>
  <conditionalFormatting sqref="J213">
    <cfRule type="expression" dxfId="0" priority="1296">
      <formula>J213="記得加副檔名"</formula>
    </cfRule>
  </conditionalFormatting>
  <conditionalFormatting sqref="J213">
    <cfRule type="expression" dxfId="3" priority="1297">
      <formula>J213="OK"</formula>
    </cfRule>
  </conditionalFormatting>
  <conditionalFormatting sqref="D214">
    <cfRule type="expression" dxfId="0" priority="1298">
      <formula>LENB(D214)/2&gt;5</formula>
    </cfRule>
  </conditionalFormatting>
  <conditionalFormatting sqref="F214">
    <cfRule type="expression" dxfId="0" priority="1299">
      <formula>F214="超過"</formula>
    </cfRule>
  </conditionalFormatting>
  <conditionalFormatting sqref="F214">
    <cfRule type="expression" dxfId="0" priority="1300">
      <formula>F214="禁用語"</formula>
    </cfRule>
  </conditionalFormatting>
  <conditionalFormatting sqref="F214">
    <cfRule type="expression" dxfId="0" priority="1301">
      <formula>F214="記得加副檔名"</formula>
    </cfRule>
  </conditionalFormatting>
  <conditionalFormatting sqref="F214">
    <cfRule type="expression" dxfId="3" priority="1302">
      <formula>F214="OK"</formula>
    </cfRule>
  </conditionalFormatting>
  <conditionalFormatting sqref="G214">
    <cfRule type="expression" dxfId="0" priority="1303">
      <formula>LENB(G214)/2&gt;5</formula>
    </cfRule>
  </conditionalFormatting>
  <conditionalFormatting sqref="J214">
    <cfRule type="expression" dxfId="0" priority="1304">
      <formula>J214="超過"</formula>
    </cfRule>
  </conditionalFormatting>
  <conditionalFormatting sqref="J214">
    <cfRule type="expression" dxfId="0" priority="1305">
      <formula>J214="禁用語"</formula>
    </cfRule>
  </conditionalFormatting>
  <conditionalFormatting sqref="J214">
    <cfRule type="expression" dxfId="0" priority="1306">
      <formula>J214="記得加副檔名"</formula>
    </cfRule>
  </conditionalFormatting>
  <conditionalFormatting sqref="J214">
    <cfRule type="expression" dxfId="3" priority="1307">
      <formula>J214="OK"</formula>
    </cfRule>
  </conditionalFormatting>
  <conditionalFormatting sqref="D215">
    <cfRule type="expression" dxfId="0" priority="1308">
      <formula>LENB(D215)/2&gt;6</formula>
    </cfRule>
  </conditionalFormatting>
  <conditionalFormatting sqref="F215">
    <cfRule type="expression" dxfId="0" priority="1309">
      <formula>F215="超過"</formula>
    </cfRule>
  </conditionalFormatting>
  <conditionalFormatting sqref="F215">
    <cfRule type="expression" dxfId="0" priority="1310">
      <formula>F215="禁用語"</formula>
    </cfRule>
  </conditionalFormatting>
  <conditionalFormatting sqref="F215">
    <cfRule type="expression" dxfId="0" priority="1311">
      <formula>F215="記得加副檔名"</formula>
    </cfRule>
  </conditionalFormatting>
  <conditionalFormatting sqref="F215">
    <cfRule type="expression" dxfId="3" priority="1312">
      <formula>F215="OK"</formula>
    </cfRule>
  </conditionalFormatting>
  <conditionalFormatting sqref="G215">
    <cfRule type="expression" dxfId="0" priority="1313">
      <formula>LENB(G215)/2&gt;6</formula>
    </cfRule>
  </conditionalFormatting>
  <conditionalFormatting sqref="J215">
    <cfRule type="expression" dxfId="0" priority="1314">
      <formula>J215="超過"</formula>
    </cfRule>
  </conditionalFormatting>
  <conditionalFormatting sqref="J215">
    <cfRule type="expression" dxfId="0" priority="1315">
      <formula>J215="禁用語"</formula>
    </cfRule>
  </conditionalFormatting>
  <conditionalFormatting sqref="J215">
    <cfRule type="expression" dxfId="0" priority="1316">
      <formula>J215="記得加副檔名"</formula>
    </cfRule>
  </conditionalFormatting>
  <conditionalFormatting sqref="J215">
    <cfRule type="expression" dxfId="3" priority="1317">
      <formula>J215="OK"</formula>
    </cfRule>
  </conditionalFormatting>
  <conditionalFormatting sqref="D216">
    <cfRule type="expression" dxfId="0" priority="1318">
      <formula>LENB(D216)/2&gt;5</formula>
    </cfRule>
  </conditionalFormatting>
  <conditionalFormatting sqref="F216">
    <cfRule type="expression" dxfId="0" priority="1319">
      <formula>F216="超過"</formula>
    </cfRule>
  </conditionalFormatting>
  <conditionalFormatting sqref="F216">
    <cfRule type="expression" dxfId="0" priority="1320">
      <formula>F216="禁用語"</formula>
    </cfRule>
  </conditionalFormatting>
  <conditionalFormatting sqref="F216">
    <cfRule type="expression" dxfId="0" priority="1321">
      <formula>F216="記得加副檔名"</formula>
    </cfRule>
  </conditionalFormatting>
  <conditionalFormatting sqref="F216">
    <cfRule type="expression" dxfId="3" priority="1322">
      <formula>F216="OK"</formula>
    </cfRule>
  </conditionalFormatting>
  <conditionalFormatting sqref="G216">
    <cfRule type="expression" dxfId="0" priority="1323">
      <formula>LENB(G216)/2&gt;5</formula>
    </cfRule>
  </conditionalFormatting>
  <conditionalFormatting sqref="J216">
    <cfRule type="expression" dxfId="0" priority="1324">
      <formula>J216="超過"</formula>
    </cfRule>
  </conditionalFormatting>
  <conditionalFormatting sqref="J216">
    <cfRule type="expression" dxfId="0" priority="1325">
      <formula>J216="禁用語"</formula>
    </cfRule>
  </conditionalFormatting>
  <conditionalFormatting sqref="J216">
    <cfRule type="expression" dxfId="0" priority="1326">
      <formula>J216="記得加副檔名"</formula>
    </cfRule>
  </conditionalFormatting>
  <conditionalFormatting sqref="J216">
    <cfRule type="expression" dxfId="3" priority="1327">
      <formula>J216="OK"</formula>
    </cfRule>
  </conditionalFormatting>
  <conditionalFormatting sqref="L211">
    <cfRule type="expression" dxfId="0" priority="1328">
      <formula>LENB(L211)/2&gt;8</formula>
    </cfRule>
  </conditionalFormatting>
  <conditionalFormatting sqref="R211">
    <cfRule type="expression" dxfId="0" priority="1329">
      <formula>R211="超過"</formula>
    </cfRule>
  </conditionalFormatting>
  <conditionalFormatting sqref="R211">
    <cfRule type="expression" dxfId="0" priority="1330">
      <formula>R211="禁用語"</formula>
    </cfRule>
  </conditionalFormatting>
  <conditionalFormatting sqref="R211">
    <cfRule type="expression" dxfId="0" priority="1331">
      <formula>R211="記得加副檔名"</formula>
    </cfRule>
  </conditionalFormatting>
  <conditionalFormatting sqref="R211">
    <cfRule type="expression" dxfId="3" priority="1332">
      <formula>R211="OK"</formula>
    </cfRule>
  </conditionalFormatting>
  <conditionalFormatting sqref="R212">
    <cfRule type="expression" dxfId="0" priority="1333">
      <formula>R212="超過"</formula>
    </cfRule>
  </conditionalFormatting>
  <conditionalFormatting sqref="R212">
    <cfRule type="expression" dxfId="0" priority="1334">
      <formula>R212="禁用語"</formula>
    </cfRule>
  </conditionalFormatting>
  <conditionalFormatting sqref="R212">
    <cfRule type="expression" dxfId="0" priority="1335">
      <formula>R212="記得加副檔名"</formula>
    </cfRule>
  </conditionalFormatting>
  <conditionalFormatting sqref="R212">
    <cfRule type="expression" dxfId="3" priority="1336">
      <formula>R212="OK"</formula>
    </cfRule>
  </conditionalFormatting>
  <conditionalFormatting sqref="R213">
    <cfRule type="expression" dxfId="0" priority="1337">
      <formula>R213="超過"</formula>
    </cfRule>
  </conditionalFormatting>
  <conditionalFormatting sqref="R213">
    <cfRule type="expression" dxfId="0" priority="1338">
      <formula>R213="禁用語"</formula>
    </cfRule>
  </conditionalFormatting>
  <conditionalFormatting sqref="R213">
    <cfRule type="expression" dxfId="0" priority="1339">
      <formula>R213="記得加副檔名"</formula>
    </cfRule>
  </conditionalFormatting>
  <conditionalFormatting sqref="R213">
    <cfRule type="expression" dxfId="3" priority="1340">
      <formula>R213="OK"</formula>
    </cfRule>
  </conditionalFormatting>
  <conditionalFormatting sqref="L214">
    <cfRule type="expression" dxfId="0" priority="1341">
      <formula>LENB(L214)/2&gt;5</formula>
    </cfRule>
  </conditionalFormatting>
  <conditionalFormatting sqref="N214">
    <cfRule type="expression" dxfId="0" priority="1342">
      <formula>N214="超過"</formula>
    </cfRule>
  </conditionalFormatting>
  <conditionalFormatting sqref="N214">
    <cfRule type="expression" dxfId="0" priority="1343">
      <formula>N214="禁用語"</formula>
    </cfRule>
  </conditionalFormatting>
  <conditionalFormatting sqref="N214">
    <cfRule type="expression" dxfId="0" priority="1344">
      <formula>N214="記得加副檔名"</formula>
    </cfRule>
  </conditionalFormatting>
  <conditionalFormatting sqref="N214">
    <cfRule type="expression" dxfId="3" priority="1345">
      <formula>N214="OK"</formula>
    </cfRule>
  </conditionalFormatting>
  <conditionalFormatting sqref="O214">
    <cfRule type="expression" dxfId="0" priority="1346">
      <formula>LENB(O214)/2&gt;5</formula>
    </cfRule>
  </conditionalFormatting>
  <conditionalFormatting sqref="R214">
    <cfRule type="expression" dxfId="0" priority="1347">
      <formula>R214="超過"</formula>
    </cfRule>
  </conditionalFormatting>
  <conditionalFormatting sqref="R214">
    <cfRule type="expression" dxfId="0" priority="1348">
      <formula>R214="禁用語"</formula>
    </cfRule>
  </conditionalFormatting>
  <conditionalFormatting sqref="R214">
    <cfRule type="expression" dxfId="0" priority="1349">
      <formula>R214="記得加副檔名"</formula>
    </cfRule>
  </conditionalFormatting>
  <conditionalFormatting sqref="R214">
    <cfRule type="expression" dxfId="3" priority="1350">
      <formula>R214="OK"</formula>
    </cfRule>
  </conditionalFormatting>
  <conditionalFormatting sqref="L215">
    <cfRule type="expression" dxfId="0" priority="1351">
      <formula>LENB(L215)/2&gt;6</formula>
    </cfRule>
  </conditionalFormatting>
  <conditionalFormatting sqref="N215">
    <cfRule type="expression" dxfId="0" priority="1352">
      <formula>N215="超過"</formula>
    </cfRule>
  </conditionalFormatting>
  <conditionalFormatting sqref="N215">
    <cfRule type="expression" dxfId="0" priority="1353">
      <formula>N215="禁用語"</formula>
    </cfRule>
  </conditionalFormatting>
  <conditionalFormatting sqref="N215">
    <cfRule type="expression" dxfId="0" priority="1354">
      <formula>N215="記得加副檔名"</formula>
    </cfRule>
  </conditionalFormatting>
  <conditionalFormatting sqref="N215">
    <cfRule type="expression" dxfId="3" priority="1355">
      <formula>N215="OK"</formula>
    </cfRule>
  </conditionalFormatting>
  <conditionalFormatting sqref="O215">
    <cfRule type="expression" dxfId="0" priority="1356">
      <formula>LENB(O215)/2&gt;6</formula>
    </cfRule>
  </conditionalFormatting>
  <conditionalFormatting sqref="R215">
    <cfRule type="expression" dxfId="0" priority="1357">
      <formula>R215="超過"</formula>
    </cfRule>
  </conditionalFormatting>
  <conditionalFormatting sqref="R215">
    <cfRule type="expression" dxfId="0" priority="1358">
      <formula>R215="禁用語"</formula>
    </cfRule>
  </conditionalFormatting>
  <conditionalFormatting sqref="R215">
    <cfRule type="expression" dxfId="0" priority="1359">
      <formula>R215="記得加副檔名"</formula>
    </cfRule>
  </conditionalFormatting>
  <conditionalFormatting sqref="R215">
    <cfRule type="expression" dxfId="3" priority="1360">
      <formula>R215="OK"</formula>
    </cfRule>
  </conditionalFormatting>
  <conditionalFormatting sqref="D220">
    <cfRule type="expression" dxfId="0" priority="1361">
      <formula>LENB(D220)/2&gt;8</formula>
    </cfRule>
  </conditionalFormatting>
  <conditionalFormatting sqref="J220">
    <cfRule type="expression" dxfId="0" priority="1362">
      <formula>J220="超過"</formula>
    </cfRule>
  </conditionalFormatting>
  <conditionalFormatting sqref="J220">
    <cfRule type="expression" dxfId="0" priority="1363">
      <formula>J220="禁用語"</formula>
    </cfRule>
  </conditionalFormatting>
  <conditionalFormatting sqref="J220">
    <cfRule type="expression" dxfId="0" priority="1364">
      <formula>J220="記得加副檔名"</formula>
    </cfRule>
  </conditionalFormatting>
  <conditionalFormatting sqref="J220">
    <cfRule type="expression" dxfId="3" priority="1365">
      <formula>J220="OK"</formula>
    </cfRule>
  </conditionalFormatting>
  <conditionalFormatting sqref="J221">
    <cfRule type="expression" dxfId="0" priority="1366">
      <formula>J221="超過"</formula>
    </cfRule>
  </conditionalFormatting>
  <conditionalFormatting sqref="J221">
    <cfRule type="expression" dxfId="0" priority="1367">
      <formula>J221="禁用語"</formula>
    </cfRule>
  </conditionalFormatting>
  <conditionalFormatting sqref="J221">
    <cfRule type="expression" dxfId="0" priority="1368">
      <formula>J221="記得加副檔名"</formula>
    </cfRule>
  </conditionalFormatting>
  <conditionalFormatting sqref="J221">
    <cfRule type="expression" dxfId="3" priority="1369">
      <formula>J221="OK"</formula>
    </cfRule>
  </conditionalFormatting>
  <conditionalFormatting sqref="J222">
    <cfRule type="expression" dxfId="0" priority="1370">
      <formula>J222="超過"</formula>
    </cfRule>
  </conditionalFormatting>
  <conditionalFormatting sqref="J222">
    <cfRule type="expression" dxfId="0" priority="1371">
      <formula>J222="禁用語"</formula>
    </cfRule>
  </conditionalFormatting>
  <conditionalFormatting sqref="J222">
    <cfRule type="expression" dxfId="0" priority="1372">
      <formula>J222="記得加副檔名"</formula>
    </cfRule>
  </conditionalFormatting>
  <conditionalFormatting sqref="J222">
    <cfRule type="expression" dxfId="3" priority="1373">
      <formula>J222="OK"</formula>
    </cfRule>
  </conditionalFormatting>
  <conditionalFormatting sqref="D223">
    <cfRule type="expression" dxfId="0" priority="1374">
      <formula>LENB(D223)/2&gt;5</formula>
    </cfRule>
  </conditionalFormatting>
  <conditionalFormatting sqref="F223">
    <cfRule type="expression" dxfId="0" priority="1375">
      <formula>F223="超過"</formula>
    </cfRule>
  </conditionalFormatting>
  <conditionalFormatting sqref="F223">
    <cfRule type="expression" dxfId="0" priority="1376">
      <formula>F223="禁用語"</formula>
    </cfRule>
  </conditionalFormatting>
  <conditionalFormatting sqref="F223">
    <cfRule type="expression" dxfId="0" priority="1377">
      <formula>F223="記得加副檔名"</formula>
    </cfRule>
  </conditionalFormatting>
  <conditionalFormatting sqref="F223">
    <cfRule type="expression" dxfId="3" priority="1378">
      <formula>F223="OK"</formula>
    </cfRule>
  </conditionalFormatting>
  <conditionalFormatting sqref="G223">
    <cfRule type="expression" dxfId="0" priority="1379">
      <formula>LENB(G223)/2&gt;5</formula>
    </cfRule>
  </conditionalFormatting>
  <conditionalFormatting sqref="J223">
    <cfRule type="expression" dxfId="0" priority="1380">
      <formula>J223="超過"</formula>
    </cfRule>
  </conditionalFormatting>
  <conditionalFormatting sqref="J223">
    <cfRule type="expression" dxfId="0" priority="1381">
      <formula>J223="禁用語"</formula>
    </cfRule>
  </conditionalFormatting>
  <conditionalFormatting sqref="J223">
    <cfRule type="expression" dxfId="0" priority="1382">
      <formula>J223="記得加副檔名"</formula>
    </cfRule>
  </conditionalFormatting>
  <conditionalFormatting sqref="J223">
    <cfRule type="expression" dxfId="3" priority="1383">
      <formula>J223="OK"</formula>
    </cfRule>
  </conditionalFormatting>
  <conditionalFormatting sqref="R220">
    <cfRule type="expression" dxfId="0" priority="1384">
      <formula>R220="超過"</formula>
    </cfRule>
  </conditionalFormatting>
  <conditionalFormatting sqref="R220">
    <cfRule type="expression" dxfId="0" priority="1385">
      <formula>R220="禁用語"</formula>
    </cfRule>
  </conditionalFormatting>
  <conditionalFormatting sqref="R220">
    <cfRule type="expression" dxfId="0" priority="1386">
      <formula>R220="記得加副檔名"</formula>
    </cfRule>
  </conditionalFormatting>
  <conditionalFormatting sqref="R220">
    <cfRule type="expression" dxfId="3" priority="1387">
      <formula>R220="OK"</formula>
    </cfRule>
  </conditionalFormatting>
  <conditionalFormatting sqref="R221">
    <cfRule type="expression" dxfId="0" priority="1388">
      <formula>R221="超過"</formula>
    </cfRule>
  </conditionalFormatting>
  <conditionalFormatting sqref="R221">
    <cfRule type="expression" dxfId="0" priority="1389">
      <formula>R221="禁用語"</formula>
    </cfRule>
  </conditionalFormatting>
  <conditionalFormatting sqref="R221">
    <cfRule type="expression" dxfId="0" priority="1390">
      <formula>R221="記得加副檔名"</formula>
    </cfRule>
  </conditionalFormatting>
  <conditionalFormatting sqref="R221">
    <cfRule type="expression" dxfId="3" priority="1391">
      <formula>R221="OK"</formula>
    </cfRule>
  </conditionalFormatting>
  <conditionalFormatting sqref="L222">
    <cfRule type="expression" dxfId="0" priority="1392">
      <formula>LENB(L222)/2&gt;5</formula>
    </cfRule>
  </conditionalFormatting>
  <conditionalFormatting sqref="N222">
    <cfRule type="expression" dxfId="0" priority="1393">
      <formula>N222="超過"</formula>
    </cfRule>
  </conditionalFormatting>
  <conditionalFormatting sqref="N222">
    <cfRule type="expression" dxfId="0" priority="1394">
      <formula>N222="禁用語"</formula>
    </cfRule>
  </conditionalFormatting>
  <conditionalFormatting sqref="N222">
    <cfRule type="expression" dxfId="0" priority="1395">
      <formula>N222="記得加副檔名"</formula>
    </cfRule>
  </conditionalFormatting>
  <conditionalFormatting sqref="N222">
    <cfRule type="expression" dxfId="3" priority="1396">
      <formula>N222="OK"</formula>
    </cfRule>
  </conditionalFormatting>
  <conditionalFormatting sqref="O222">
    <cfRule type="expression" dxfId="0" priority="1397">
      <formula>LENB(O222)/2&gt;5</formula>
    </cfRule>
  </conditionalFormatting>
  <conditionalFormatting sqref="R222">
    <cfRule type="expression" dxfId="0" priority="1398">
      <formula>R222="超過"</formula>
    </cfRule>
  </conditionalFormatting>
  <conditionalFormatting sqref="R222">
    <cfRule type="expression" dxfId="0" priority="1399">
      <formula>R222="禁用語"</formula>
    </cfRule>
  </conditionalFormatting>
  <conditionalFormatting sqref="R222">
    <cfRule type="expression" dxfId="0" priority="1400">
      <formula>R222="記得加副檔名"</formula>
    </cfRule>
  </conditionalFormatting>
  <conditionalFormatting sqref="R222">
    <cfRule type="expression" dxfId="3" priority="1401">
      <formula>R222="OK"</formula>
    </cfRule>
  </conditionalFormatting>
  <conditionalFormatting sqref="L223">
    <cfRule type="expression" dxfId="0" priority="1402">
      <formula>LENB(L223)/2&gt;6</formula>
    </cfRule>
  </conditionalFormatting>
  <conditionalFormatting sqref="N223">
    <cfRule type="expression" dxfId="0" priority="1403">
      <formula>N223="超過"</formula>
    </cfRule>
  </conditionalFormatting>
  <conditionalFormatting sqref="N223">
    <cfRule type="expression" dxfId="0" priority="1404">
      <formula>N223="禁用語"</formula>
    </cfRule>
  </conditionalFormatting>
  <conditionalFormatting sqref="N223">
    <cfRule type="expression" dxfId="0" priority="1405">
      <formula>N223="記得加副檔名"</formula>
    </cfRule>
  </conditionalFormatting>
  <conditionalFormatting sqref="N223">
    <cfRule type="expression" dxfId="3" priority="1406">
      <formula>N223="OK"</formula>
    </cfRule>
  </conditionalFormatting>
  <conditionalFormatting sqref="O223">
    <cfRule type="expression" dxfId="0" priority="1407">
      <formula>LENB(O223)/2&gt;6</formula>
    </cfRule>
  </conditionalFormatting>
  <conditionalFormatting sqref="R223">
    <cfRule type="expression" dxfId="0" priority="1408">
      <formula>R223="超過"</formula>
    </cfRule>
  </conditionalFormatting>
  <conditionalFormatting sqref="R223">
    <cfRule type="expression" dxfId="0" priority="1409">
      <formula>R223="禁用語"</formula>
    </cfRule>
  </conditionalFormatting>
  <conditionalFormatting sqref="R223">
    <cfRule type="expression" dxfId="0" priority="1410">
      <formula>R223="記得加副檔名"</formula>
    </cfRule>
  </conditionalFormatting>
  <conditionalFormatting sqref="R223">
    <cfRule type="expression" dxfId="3" priority="1411">
      <formula>R223="OK"</formula>
    </cfRule>
  </conditionalFormatting>
  <conditionalFormatting sqref="L224">
    <cfRule type="expression" dxfId="0" priority="1412">
      <formula>LENB(L224)/2&gt;5</formula>
    </cfRule>
  </conditionalFormatting>
  <conditionalFormatting sqref="N224">
    <cfRule type="expression" dxfId="0" priority="1413">
      <formula>N224="超過"</formula>
    </cfRule>
  </conditionalFormatting>
  <conditionalFormatting sqref="N224">
    <cfRule type="expression" dxfId="0" priority="1414">
      <formula>N224="禁用語"</formula>
    </cfRule>
  </conditionalFormatting>
  <conditionalFormatting sqref="N224">
    <cfRule type="expression" dxfId="0" priority="1415">
      <formula>N224="記得加副檔名"</formula>
    </cfRule>
  </conditionalFormatting>
  <conditionalFormatting sqref="N224">
    <cfRule type="expression" dxfId="3" priority="1416">
      <formula>N224="OK"</formula>
    </cfRule>
  </conditionalFormatting>
  <conditionalFormatting sqref="O224">
    <cfRule type="expression" dxfId="0" priority="1417">
      <formula>LENB(O224)/2&gt;5</formula>
    </cfRule>
  </conditionalFormatting>
  <conditionalFormatting sqref="R224">
    <cfRule type="expression" dxfId="0" priority="1418">
      <formula>R224="超過"</formula>
    </cfRule>
  </conditionalFormatting>
  <conditionalFormatting sqref="R224">
    <cfRule type="expression" dxfId="0" priority="1419">
      <formula>R224="禁用語"</formula>
    </cfRule>
  </conditionalFormatting>
  <conditionalFormatting sqref="R224">
    <cfRule type="expression" dxfId="0" priority="1420">
      <formula>R224="記得加副檔名"</formula>
    </cfRule>
  </conditionalFormatting>
  <conditionalFormatting sqref="R224">
    <cfRule type="expression" dxfId="3" priority="1421">
      <formula>R224="OK"</formula>
    </cfRule>
  </conditionalFormatting>
  <conditionalFormatting sqref="J228">
    <cfRule type="expression" dxfId="0" priority="1422">
      <formula>J228="超過"</formula>
    </cfRule>
  </conditionalFormatting>
  <conditionalFormatting sqref="J228">
    <cfRule type="expression" dxfId="0" priority="1423">
      <formula>J228="禁用語"</formula>
    </cfRule>
  </conditionalFormatting>
  <conditionalFormatting sqref="J228">
    <cfRule type="expression" dxfId="0" priority="1424">
      <formula>J228="記得加副檔名"</formula>
    </cfRule>
  </conditionalFormatting>
  <conditionalFormatting sqref="J228">
    <cfRule type="expression" dxfId="3" priority="1425">
      <formula>J228="OK"</formula>
    </cfRule>
  </conditionalFormatting>
  <conditionalFormatting sqref="J229">
    <cfRule type="expression" dxfId="0" priority="1426">
      <formula>J229="超過"</formula>
    </cfRule>
  </conditionalFormatting>
  <conditionalFormatting sqref="J229">
    <cfRule type="expression" dxfId="0" priority="1427">
      <formula>J229="禁用語"</formula>
    </cfRule>
  </conditionalFormatting>
  <conditionalFormatting sqref="J229">
    <cfRule type="expression" dxfId="0" priority="1428">
      <formula>J229="記得加副檔名"</formula>
    </cfRule>
  </conditionalFormatting>
  <conditionalFormatting sqref="J229">
    <cfRule type="expression" dxfId="3" priority="1429">
      <formula>J229="OK"</formula>
    </cfRule>
  </conditionalFormatting>
  <conditionalFormatting sqref="D230">
    <cfRule type="expression" dxfId="0" priority="1430">
      <formula>LENB(D230)/2&gt;5</formula>
    </cfRule>
  </conditionalFormatting>
  <conditionalFormatting sqref="F230">
    <cfRule type="expression" dxfId="0" priority="1431">
      <formula>F230="超過"</formula>
    </cfRule>
  </conditionalFormatting>
  <conditionalFormatting sqref="F230">
    <cfRule type="expression" dxfId="0" priority="1432">
      <formula>F230="禁用語"</formula>
    </cfRule>
  </conditionalFormatting>
  <conditionalFormatting sqref="F230">
    <cfRule type="expression" dxfId="0" priority="1433">
      <formula>F230="記得加副檔名"</formula>
    </cfRule>
  </conditionalFormatting>
  <conditionalFormatting sqref="F230">
    <cfRule type="expression" dxfId="3" priority="1434">
      <formula>F230="OK"</formula>
    </cfRule>
  </conditionalFormatting>
  <conditionalFormatting sqref="G230">
    <cfRule type="expression" dxfId="0" priority="1435">
      <formula>LENB(G230)/2&gt;5</formula>
    </cfRule>
  </conditionalFormatting>
  <conditionalFormatting sqref="J230">
    <cfRule type="expression" dxfId="0" priority="1436">
      <formula>J230="超過"</formula>
    </cfRule>
  </conditionalFormatting>
  <conditionalFormatting sqref="J230">
    <cfRule type="expression" dxfId="0" priority="1437">
      <formula>J230="禁用語"</formula>
    </cfRule>
  </conditionalFormatting>
  <conditionalFormatting sqref="J230">
    <cfRule type="expression" dxfId="0" priority="1438">
      <formula>J230="記得加副檔名"</formula>
    </cfRule>
  </conditionalFormatting>
  <conditionalFormatting sqref="J230">
    <cfRule type="expression" dxfId="3" priority="1439">
      <formula>J230="OK"</formula>
    </cfRule>
  </conditionalFormatting>
  <conditionalFormatting sqref="D231">
    <cfRule type="expression" dxfId="0" priority="1440">
      <formula>LENB(D231)/2&gt;6</formula>
    </cfRule>
  </conditionalFormatting>
  <conditionalFormatting sqref="F231">
    <cfRule type="expression" dxfId="0" priority="1441">
      <formula>F231="超過"</formula>
    </cfRule>
  </conditionalFormatting>
  <conditionalFormatting sqref="F231">
    <cfRule type="expression" dxfId="0" priority="1442">
      <formula>F231="禁用語"</formula>
    </cfRule>
  </conditionalFormatting>
  <conditionalFormatting sqref="F231">
    <cfRule type="expression" dxfId="0" priority="1443">
      <formula>F231="記得加副檔名"</formula>
    </cfRule>
  </conditionalFormatting>
  <conditionalFormatting sqref="F231">
    <cfRule type="expression" dxfId="3" priority="1444">
      <formula>F231="OK"</formula>
    </cfRule>
  </conditionalFormatting>
  <conditionalFormatting sqref="G231">
    <cfRule type="expression" dxfId="0" priority="1445">
      <formula>LENB(G231)/2&gt;6</formula>
    </cfRule>
  </conditionalFormatting>
  <conditionalFormatting sqref="J231">
    <cfRule type="expression" dxfId="0" priority="1446">
      <formula>J231="超過"</formula>
    </cfRule>
  </conditionalFormatting>
  <conditionalFormatting sqref="J231">
    <cfRule type="expression" dxfId="0" priority="1447">
      <formula>J231="禁用語"</formula>
    </cfRule>
  </conditionalFormatting>
  <conditionalFormatting sqref="J231">
    <cfRule type="expression" dxfId="0" priority="1448">
      <formula>J231="記得加副檔名"</formula>
    </cfRule>
  </conditionalFormatting>
  <conditionalFormatting sqref="J231">
    <cfRule type="expression" dxfId="3" priority="1449">
      <formula>J231="OK"</formula>
    </cfRule>
  </conditionalFormatting>
  <conditionalFormatting sqref="R228">
    <cfRule type="expression" dxfId="0" priority="1450">
      <formula>R228="超過"</formula>
    </cfRule>
  </conditionalFormatting>
  <conditionalFormatting sqref="R228">
    <cfRule type="expression" dxfId="0" priority="1451">
      <formula>R228="禁用語"</formula>
    </cfRule>
  </conditionalFormatting>
  <conditionalFormatting sqref="R228">
    <cfRule type="expression" dxfId="0" priority="1452">
      <formula>R228="記得加副檔名"</formula>
    </cfRule>
  </conditionalFormatting>
  <conditionalFormatting sqref="R228">
    <cfRule type="expression" dxfId="3" priority="1453">
      <formula>R228="OK"</formula>
    </cfRule>
  </conditionalFormatting>
  <conditionalFormatting sqref="R229">
    <cfRule type="expression" dxfId="0" priority="1454">
      <formula>R229="超過"</formula>
    </cfRule>
  </conditionalFormatting>
  <conditionalFormatting sqref="R229">
    <cfRule type="expression" dxfId="0" priority="1455">
      <formula>R229="禁用語"</formula>
    </cfRule>
  </conditionalFormatting>
  <conditionalFormatting sqref="R229">
    <cfRule type="expression" dxfId="0" priority="1456">
      <formula>R229="記得加副檔名"</formula>
    </cfRule>
  </conditionalFormatting>
  <conditionalFormatting sqref="R229">
    <cfRule type="expression" dxfId="3" priority="1457">
      <formula>R229="OK"</formula>
    </cfRule>
  </conditionalFormatting>
  <conditionalFormatting sqref="L230">
    <cfRule type="expression" dxfId="0" priority="1458">
      <formula>LENB(L230)/2&gt;5</formula>
    </cfRule>
  </conditionalFormatting>
  <conditionalFormatting sqref="N230">
    <cfRule type="expression" dxfId="0" priority="1459">
      <formula>N230="超過"</formula>
    </cfRule>
  </conditionalFormatting>
  <conditionalFormatting sqref="N230">
    <cfRule type="expression" dxfId="0" priority="1460">
      <formula>N230="禁用語"</formula>
    </cfRule>
  </conditionalFormatting>
  <conditionalFormatting sqref="N230">
    <cfRule type="expression" dxfId="0" priority="1461">
      <formula>N230="記得加副檔名"</formula>
    </cfRule>
  </conditionalFormatting>
  <conditionalFormatting sqref="N230">
    <cfRule type="expression" dxfId="3" priority="1462">
      <formula>N230="OK"</formula>
    </cfRule>
  </conditionalFormatting>
  <conditionalFormatting sqref="O230">
    <cfRule type="expression" dxfId="0" priority="1463">
      <formula>LENB(O230)/2&gt;5</formula>
    </cfRule>
  </conditionalFormatting>
  <conditionalFormatting sqref="R230">
    <cfRule type="expression" dxfId="0" priority="1464">
      <formula>R230="超過"</formula>
    </cfRule>
  </conditionalFormatting>
  <conditionalFormatting sqref="R230">
    <cfRule type="expression" dxfId="0" priority="1465">
      <formula>R230="禁用語"</formula>
    </cfRule>
  </conditionalFormatting>
  <conditionalFormatting sqref="R230">
    <cfRule type="expression" dxfId="0" priority="1466">
      <formula>R230="記得加副檔名"</formula>
    </cfRule>
  </conditionalFormatting>
  <conditionalFormatting sqref="R230">
    <cfRule type="expression" dxfId="3" priority="1467">
      <formula>R230="OK"</formula>
    </cfRule>
  </conditionalFormatting>
  <conditionalFormatting sqref="F234">
    <cfRule type="expression" dxfId="0" priority="1468">
      <formula>F234="超過"</formula>
    </cfRule>
  </conditionalFormatting>
  <conditionalFormatting sqref="F234">
    <cfRule type="expression" dxfId="0" priority="1469">
      <formula>F234="禁用語"</formula>
    </cfRule>
  </conditionalFormatting>
  <conditionalFormatting sqref="F234">
    <cfRule type="expression" dxfId="0" priority="1470">
      <formula>F234="記得加副檔名"</formula>
    </cfRule>
  </conditionalFormatting>
  <conditionalFormatting sqref="F234">
    <cfRule type="expression" dxfId="3" priority="1471">
      <formula>F234="OK"</formula>
    </cfRule>
  </conditionalFormatting>
  <conditionalFormatting sqref="F235">
    <cfRule type="expression" dxfId="0" priority="1472">
      <formula>F235="超過"</formula>
    </cfRule>
  </conditionalFormatting>
  <conditionalFormatting sqref="F235">
    <cfRule type="expression" dxfId="0" priority="1473">
      <formula>F235="禁用語"</formula>
    </cfRule>
  </conditionalFormatting>
  <conditionalFormatting sqref="F235">
    <cfRule type="expression" dxfId="0" priority="1474">
      <formula>F235="記得加副檔名"</formula>
    </cfRule>
  </conditionalFormatting>
  <conditionalFormatting sqref="F235">
    <cfRule type="expression" dxfId="3" priority="1475">
      <formula>F235="OK"</formula>
    </cfRule>
  </conditionalFormatting>
  <conditionalFormatting sqref="D236">
    <cfRule type="expression" dxfId="0" priority="1476">
      <formula>LENB(D236)/2&gt;5</formula>
    </cfRule>
  </conditionalFormatting>
  <conditionalFormatting sqref="F236">
    <cfRule type="expression" dxfId="0" priority="1477">
      <formula>F236="超過"</formula>
    </cfRule>
  </conditionalFormatting>
  <conditionalFormatting sqref="F236">
    <cfRule type="expression" dxfId="0" priority="1478">
      <formula>F236="禁用語"</formula>
    </cfRule>
  </conditionalFormatting>
  <conditionalFormatting sqref="F236">
    <cfRule type="expression" dxfId="0" priority="1479">
      <formula>F236="記得加副檔名"</formula>
    </cfRule>
  </conditionalFormatting>
  <conditionalFormatting sqref="F236">
    <cfRule type="expression" dxfId="3" priority="1480">
      <formula>F236="OK"</formula>
    </cfRule>
  </conditionalFormatting>
  <conditionalFormatting sqref="D237">
    <cfRule type="expression" dxfId="0" priority="1481">
      <formula>LENB(D237)/2&gt;6</formula>
    </cfRule>
  </conditionalFormatting>
  <conditionalFormatting sqref="F237">
    <cfRule type="expression" dxfId="0" priority="1482">
      <formula>F237="超過"</formula>
    </cfRule>
  </conditionalFormatting>
  <conditionalFormatting sqref="F237">
    <cfRule type="expression" dxfId="0" priority="1483">
      <formula>F237="禁用語"</formula>
    </cfRule>
  </conditionalFormatting>
  <conditionalFormatting sqref="F237">
    <cfRule type="expression" dxfId="0" priority="1484">
      <formula>F237="記得加副檔名"</formula>
    </cfRule>
  </conditionalFormatting>
  <conditionalFormatting sqref="F237">
    <cfRule type="expression" dxfId="3" priority="1485">
      <formula>F237="OK"</formula>
    </cfRule>
  </conditionalFormatting>
  <conditionalFormatting sqref="J234">
    <cfRule type="expression" dxfId="0" priority="1486">
      <formula>J234="超過"</formula>
    </cfRule>
  </conditionalFormatting>
  <conditionalFormatting sqref="J234">
    <cfRule type="expression" dxfId="0" priority="1487">
      <formula>J234="禁用語"</formula>
    </cfRule>
  </conditionalFormatting>
  <conditionalFormatting sqref="J234">
    <cfRule type="expression" dxfId="0" priority="1488">
      <formula>J234="記得加副檔名"</formula>
    </cfRule>
  </conditionalFormatting>
  <conditionalFormatting sqref="J234">
    <cfRule type="expression" dxfId="3" priority="1489">
      <formula>J234="OK"</formula>
    </cfRule>
  </conditionalFormatting>
  <conditionalFormatting sqref="J235">
    <cfRule type="expression" dxfId="0" priority="1490">
      <formula>J235="超過"</formula>
    </cfRule>
  </conditionalFormatting>
  <conditionalFormatting sqref="J235">
    <cfRule type="expression" dxfId="0" priority="1491">
      <formula>J235="禁用語"</formula>
    </cfRule>
  </conditionalFormatting>
  <conditionalFormatting sqref="J235">
    <cfRule type="expression" dxfId="0" priority="1492">
      <formula>J235="記得加副檔名"</formula>
    </cfRule>
  </conditionalFormatting>
  <conditionalFormatting sqref="J235">
    <cfRule type="expression" dxfId="3" priority="1493">
      <formula>J235="OK"</formula>
    </cfRule>
  </conditionalFormatting>
  <conditionalFormatting sqref="H236">
    <cfRule type="expression" dxfId="0" priority="1494">
      <formula>LENB(H236)/2&gt;5</formula>
    </cfRule>
  </conditionalFormatting>
  <conditionalFormatting sqref="J236">
    <cfRule type="expression" dxfId="0" priority="1495">
      <formula>J236="超過"</formula>
    </cfRule>
  </conditionalFormatting>
  <conditionalFormatting sqref="J236">
    <cfRule type="expression" dxfId="0" priority="1496">
      <formula>J236="禁用語"</formula>
    </cfRule>
  </conditionalFormatting>
  <conditionalFormatting sqref="J236">
    <cfRule type="expression" dxfId="0" priority="1497">
      <formula>J236="記得加副檔名"</formula>
    </cfRule>
  </conditionalFormatting>
  <conditionalFormatting sqref="J236">
    <cfRule type="expression" dxfId="3" priority="1498">
      <formula>J236="OK"</formula>
    </cfRule>
  </conditionalFormatting>
  <conditionalFormatting sqref="H237">
    <cfRule type="expression" dxfId="0" priority="1499">
      <formula>LENB(H237)/2&gt;6</formula>
    </cfRule>
  </conditionalFormatting>
  <conditionalFormatting sqref="J237">
    <cfRule type="expression" dxfId="0" priority="1500">
      <formula>J237="超過"</formula>
    </cfRule>
  </conditionalFormatting>
  <conditionalFormatting sqref="J237">
    <cfRule type="expression" dxfId="0" priority="1501">
      <formula>J237="禁用語"</formula>
    </cfRule>
  </conditionalFormatting>
  <conditionalFormatting sqref="J237">
    <cfRule type="expression" dxfId="0" priority="1502">
      <formula>J237="記得加副檔名"</formula>
    </cfRule>
  </conditionalFormatting>
  <conditionalFormatting sqref="J237">
    <cfRule type="expression" dxfId="3" priority="1503">
      <formula>J237="OK"</formula>
    </cfRule>
  </conditionalFormatting>
  <conditionalFormatting sqref="N234">
    <cfRule type="expression" dxfId="0" priority="1504">
      <formula>N234="超過"</formula>
    </cfRule>
  </conditionalFormatting>
  <conditionalFormatting sqref="N234">
    <cfRule type="expression" dxfId="0" priority="1505">
      <formula>N234="禁用語"</formula>
    </cfRule>
  </conditionalFormatting>
  <conditionalFormatting sqref="N234">
    <cfRule type="expression" dxfId="0" priority="1506">
      <formula>N234="記得加副檔名"</formula>
    </cfRule>
  </conditionalFormatting>
  <conditionalFormatting sqref="N234">
    <cfRule type="expression" dxfId="3" priority="1507">
      <formula>N234="OK"</formula>
    </cfRule>
  </conditionalFormatting>
  <conditionalFormatting sqref="N235">
    <cfRule type="expression" dxfId="0" priority="1508">
      <formula>N235="超過"</formula>
    </cfRule>
  </conditionalFormatting>
  <conditionalFormatting sqref="N235">
    <cfRule type="expression" dxfId="0" priority="1509">
      <formula>N235="禁用語"</formula>
    </cfRule>
  </conditionalFormatting>
  <conditionalFormatting sqref="N235">
    <cfRule type="expression" dxfId="0" priority="1510">
      <formula>N235="記得加副檔名"</formula>
    </cfRule>
  </conditionalFormatting>
  <conditionalFormatting sqref="N235">
    <cfRule type="expression" dxfId="3" priority="1511">
      <formula>N235="OK"</formula>
    </cfRule>
  </conditionalFormatting>
  <conditionalFormatting sqref="L236">
    <cfRule type="expression" dxfId="0" priority="1512">
      <formula>LENB(L236)/2&gt;5</formula>
    </cfRule>
  </conditionalFormatting>
  <conditionalFormatting sqref="N236">
    <cfRule type="expression" dxfId="0" priority="1513">
      <formula>N236="超過"</formula>
    </cfRule>
  </conditionalFormatting>
  <conditionalFormatting sqref="N236">
    <cfRule type="expression" dxfId="0" priority="1514">
      <formula>N236="禁用語"</formula>
    </cfRule>
  </conditionalFormatting>
  <conditionalFormatting sqref="N236">
    <cfRule type="expression" dxfId="0" priority="1515">
      <formula>N236="記得加副檔名"</formula>
    </cfRule>
  </conditionalFormatting>
  <conditionalFormatting sqref="N236">
    <cfRule type="expression" dxfId="3" priority="1516">
      <formula>N236="OK"</formula>
    </cfRule>
  </conditionalFormatting>
  <conditionalFormatting sqref="L237">
    <cfRule type="expression" dxfId="0" priority="1517">
      <formula>LENB(L237)/2&gt;6</formula>
    </cfRule>
  </conditionalFormatting>
  <conditionalFormatting sqref="N237">
    <cfRule type="expression" dxfId="0" priority="1518">
      <formula>N237="超過"</formula>
    </cfRule>
  </conditionalFormatting>
  <conditionalFormatting sqref="N237">
    <cfRule type="expression" dxfId="0" priority="1519">
      <formula>N237="禁用語"</formula>
    </cfRule>
  </conditionalFormatting>
  <conditionalFormatting sqref="N237">
    <cfRule type="expression" dxfId="0" priority="1520">
      <formula>N237="記得加副檔名"</formula>
    </cfRule>
  </conditionalFormatting>
  <conditionalFormatting sqref="N237">
    <cfRule type="expression" dxfId="3" priority="1521">
      <formula>N237="OK"</formula>
    </cfRule>
  </conditionalFormatting>
  <conditionalFormatting sqref="R234">
    <cfRule type="expression" dxfId="0" priority="1522">
      <formula>R234="超過"</formula>
    </cfRule>
  </conditionalFormatting>
  <conditionalFormatting sqref="R234">
    <cfRule type="expression" dxfId="0" priority="1523">
      <formula>R234="禁用語"</formula>
    </cfRule>
  </conditionalFormatting>
  <conditionalFormatting sqref="R234">
    <cfRule type="expression" dxfId="0" priority="1524">
      <formula>R234="記得加副檔名"</formula>
    </cfRule>
  </conditionalFormatting>
  <conditionalFormatting sqref="R234">
    <cfRule type="expression" dxfId="3" priority="1525">
      <formula>R234="OK"</formula>
    </cfRule>
  </conditionalFormatting>
  <conditionalFormatting sqref="R235">
    <cfRule type="expression" dxfId="0" priority="1526">
      <formula>R235="超過"</formula>
    </cfRule>
  </conditionalFormatting>
  <conditionalFormatting sqref="R235">
    <cfRule type="expression" dxfId="0" priority="1527">
      <formula>R235="禁用語"</formula>
    </cfRule>
  </conditionalFormatting>
  <conditionalFormatting sqref="R235">
    <cfRule type="expression" dxfId="0" priority="1528">
      <formula>R235="記得加副檔名"</formula>
    </cfRule>
  </conditionalFormatting>
  <conditionalFormatting sqref="R235">
    <cfRule type="expression" dxfId="3" priority="1529">
      <formula>R235="OK"</formula>
    </cfRule>
  </conditionalFormatting>
  <conditionalFormatting sqref="P236">
    <cfRule type="expression" dxfId="0" priority="1530">
      <formula>LENB(P236)/2&gt;5</formula>
    </cfRule>
  </conditionalFormatting>
  <conditionalFormatting sqref="R236">
    <cfRule type="expression" dxfId="0" priority="1531">
      <formula>R236="超過"</formula>
    </cfRule>
  </conditionalFormatting>
  <conditionalFormatting sqref="R236">
    <cfRule type="expression" dxfId="0" priority="1532">
      <formula>R236="禁用語"</formula>
    </cfRule>
  </conditionalFormatting>
  <conditionalFormatting sqref="R236">
    <cfRule type="expression" dxfId="0" priority="1533">
      <formula>R236="記得加副檔名"</formula>
    </cfRule>
  </conditionalFormatting>
  <conditionalFormatting sqref="R236">
    <cfRule type="expression" dxfId="3" priority="1534">
      <formula>R236="OK"</formula>
    </cfRule>
  </conditionalFormatting>
  <conditionalFormatting sqref="P237">
    <cfRule type="expression" dxfId="0" priority="1535">
      <formula>LENB(P237)/2&gt;6</formula>
    </cfRule>
  </conditionalFormatting>
  <conditionalFormatting sqref="R237">
    <cfRule type="expression" dxfId="0" priority="1536">
      <formula>R237="超過"</formula>
    </cfRule>
  </conditionalFormatting>
  <conditionalFormatting sqref="R237">
    <cfRule type="expression" dxfId="0" priority="1537">
      <formula>R237="禁用語"</formula>
    </cfRule>
  </conditionalFormatting>
  <conditionalFormatting sqref="R237">
    <cfRule type="expression" dxfId="0" priority="1538">
      <formula>R237="記得加副檔名"</formula>
    </cfRule>
  </conditionalFormatting>
  <conditionalFormatting sqref="R237">
    <cfRule type="expression" dxfId="3" priority="1539">
      <formula>R237="OK"</formula>
    </cfRule>
  </conditionalFormatting>
  <conditionalFormatting sqref="D240">
    <cfRule type="expression" dxfId="0" priority="1540">
      <formula>LENB(D240)/2&gt;7</formula>
    </cfRule>
  </conditionalFormatting>
  <conditionalFormatting sqref="F240">
    <cfRule type="expression" dxfId="0" priority="1541">
      <formula>F240="超過"</formula>
    </cfRule>
  </conditionalFormatting>
  <conditionalFormatting sqref="F240">
    <cfRule type="expression" dxfId="0" priority="1542">
      <formula>F240="禁用語"</formula>
    </cfRule>
  </conditionalFormatting>
  <conditionalFormatting sqref="F240">
    <cfRule type="expression" dxfId="0" priority="1543">
      <formula>F240="記得加副檔名"</formula>
    </cfRule>
  </conditionalFormatting>
  <conditionalFormatting sqref="F240">
    <cfRule type="expression" dxfId="3" priority="1544">
      <formula>F240="OK"</formula>
    </cfRule>
  </conditionalFormatting>
  <conditionalFormatting sqref="J240">
    <cfRule type="expression" dxfId="0" priority="1545">
      <formula>J240="超過"</formula>
    </cfRule>
  </conditionalFormatting>
  <conditionalFormatting sqref="J240">
    <cfRule type="expression" dxfId="0" priority="1546">
      <formula>J240="禁用語"</formula>
    </cfRule>
  </conditionalFormatting>
  <conditionalFormatting sqref="J240">
    <cfRule type="expression" dxfId="0" priority="1547">
      <formula>J240="記得加副檔名"</formula>
    </cfRule>
  </conditionalFormatting>
  <conditionalFormatting sqref="J240">
    <cfRule type="expression" dxfId="3" priority="1548">
      <formula>J240="OK"</formula>
    </cfRule>
  </conditionalFormatting>
  <conditionalFormatting sqref="D241">
    <cfRule type="expression" dxfId="0" priority="1549">
      <formula>LENB(D241)/2&gt;8</formula>
    </cfRule>
  </conditionalFormatting>
  <conditionalFormatting sqref="F241">
    <cfRule type="expression" dxfId="0" priority="1550">
      <formula>F241="超過"</formula>
    </cfRule>
  </conditionalFormatting>
  <conditionalFormatting sqref="F241">
    <cfRule type="expression" dxfId="0" priority="1551">
      <formula>F241="禁用語"</formula>
    </cfRule>
  </conditionalFormatting>
  <conditionalFormatting sqref="F241">
    <cfRule type="expression" dxfId="0" priority="1552">
      <formula>F241="記得加副檔名"</formula>
    </cfRule>
  </conditionalFormatting>
  <conditionalFormatting sqref="F241">
    <cfRule type="expression" dxfId="3" priority="1553">
      <formula>F241="OK"</formula>
    </cfRule>
  </conditionalFormatting>
  <conditionalFormatting sqref="J241">
    <cfRule type="expression" dxfId="0" priority="1554">
      <formula>J241="超過"</formula>
    </cfRule>
  </conditionalFormatting>
  <conditionalFormatting sqref="J241">
    <cfRule type="expression" dxfId="0" priority="1555">
      <formula>J241="禁用語"</formula>
    </cfRule>
  </conditionalFormatting>
  <conditionalFormatting sqref="J241">
    <cfRule type="expression" dxfId="0" priority="1556">
      <formula>J241="記得加副檔名"</formula>
    </cfRule>
  </conditionalFormatting>
  <conditionalFormatting sqref="J241">
    <cfRule type="expression" dxfId="3" priority="1557">
      <formula>J241="OK"</formula>
    </cfRule>
  </conditionalFormatting>
  <conditionalFormatting sqref="D242">
    <cfRule type="expression" dxfId="0" priority="1558">
      <formula>LENB(D242)/2&gt;8</formula>
    </cfRule>
  </conditionalFormatting>
  <conditionalFormatting sqref="F242">
    <cfRule type="expression" dxfId="0" priority="1559">
      <formula>F242="超過"</formula>
    </cfRule>
  </conditionalFormatting>
  <conditionalFormatting sqref="F242">
    <cfRule type="expression" dxfId="0" priority="1560">
      <formula>F242="禁用語"</formula>
    </cfRule>
  </conditionalFormatting>
  <conditionalFormatting sqref="F242">
    <cfRule type="expression" dxfId="0" priority="1561">
      <formula>F242="記得加副檔名"</formula>
    </cfRule>
  </conditionalFormatting>
  <conditionalFormatting sqref="F242">
    <cfRule type="expression" dxfId="3" priority="1562">
      <formula>F242="OK"</formula>
    </cfRule>
  </conditionalFormatting>
  <conditionalFormatting sqref="H242">
    <cfRule type="expression" dxfId="0" priority="1563">
      <formula>LENB(H242)/2&gt;5</formula>
    </cfRule>
  </conditionalFormatting>
  <conditionalFormatting sqref="J242">
    <cfRule type="expression" dxfId="0" priority="1564">
      <formula>J242="超過"</formula>
    </cfRule>
  </conditionalFormatting>
  <conditionalFormatting sqref="J242">
    <cfRule type="expression" dxfId="0" priority="1565">
      <formula>J242="禁用語"</formula>
    </cfRule>
  </conditionalFormatting>
  <conditionalFormatting sqref="J242">
    <cfRule type="expression" dxfId="0" priority="1566">
      <formula>J242="記得加副檔名"</formula>
    </cfRule>
  </conditionalFormatting>
  <conditionalFormatting sqref="J242">
    <cfRule type="expression" dxfId="3" priority="1567">
      <formula>J242="OK"</formula>
    </cfRule>
  </conditionalFormatting>
  <conditionalFormatting sqref="D243">
    <cfRule type="expression" dxfId="0" priority="1568">
      <formula>LENB(D243)/2&gt;9</formula>
    </cfRule>
  </conditionalFormatting>
  <conditionalFormatting sqref="F243">
    <cfRule type="expression" dxfId="0" priority="1569">
      <formula>F243="超過"</formula>
    </cfRule>
  </conditionalFormatting>
  <conditionalFormatting sqref="F243">
    <cfRule type="expression" dxfId="0" priority="1570">
      <formula>F243="禁用語"</formula>
    </cfRule>
  </conditionalFormatting>
  <conditionalFormatting sqref="F243">
    <cfRule type="expression" dxfId="0" priority="1571">
      <formula>F243="記得加副檔名"</formula>
    </cfRule>
  </conditionalFormatting>
  <conditionalFormatting sqref="F243">
    <cfRule type="expression" dxfId="3" priority="1572">
      <formula>F243="OK"</formula>
    </cfRule>
  </conditionalFormatting>
  <conditionalFormatting sqref="H243">
    <cfRule type="expression" dxfId="0" priority="1573">
      <formula>LENB(H243)/2&gt;5</formula>
    </cfRule>
  </conditionalFormatting>
  <conditionalFormatting sqref="J243">
    <cfRule type="expression" dxfId="0" priority="1574">
      <formula>J243="超過"</formula>
    </cfRule>
  </conditionalFormatting>
  <conditionalFormatting sqref="J243">
    <cfRule type="expression" dxfId="0" priority="1575">
      <formula>J243="禁用語"</formula>
    </cfRule>
  </conditionalFormatting>
  <conditionalFormatting sqref="J243">
    <cfRule type="expression" dxfId="0" priority="1576">
      <formula>J243="記得加副檔名"</formula>
    </cfRule>
  </conditionalFormatting>
  <conditionalFormatting sqref="J243">
    <cfRule type="expression" dxfId="3" priority="1577">
      <formula>J243="OK"</formula>
    </cfRule>
  </conditionalFormatting>
  <conditionalFormatting sqref="H244">
    <cfRule type="expression" dxfId="0" priority="1578">
      <formula>LENB(H244)/2&gt;5</formula>
    </cfRule>
  </conditionalFormatting>
  <conditionalFormatting sqref="J244">
    <cfRule type="expression" dxfId="0" priority="1579">
      <formula>J244="超過"</formula>
    </cfRule>
  </conditionalFormatting>
  <conditionalFormatting sqref="J244">
    <cfRule type="expression" dxfId="0" priority="1580">
      <formula>J244="禁用語"</formula>
    </cfRule>
  </conditionalFormatting>
  <conditionalFormatting sqref="J244">
    <cfRule type="expression" dxfId="0" priority="1581">
      <formula>J244="記得加副檔名"</formula>
    </cfRule>
  </conditionalFormatting>
  <conditionalFormatting sqref="J244">
    <cfRule type="expression" dxfId="3" priority="1582">
      <formula>J244="OK"</formula>
    </cfRule>
  </conditionalFormatting>
  <conditionalFormatting sqref="J245">
    <cfRule type="expression" dxfId="0" priority="1583">
      <formula>J245="超過"</formula>
    </cfRule>
  </conditionalFormatting>
  <conditionalFormatting sqref="J245">
    <cfRule type="expression" dxfId="0" priority="1584">
      <formula>J245="禁用語"</formula>
    </cfRule>
  </conditionalFormatting>
  <conditionalFormatting sqref="J245">
    <cfRule type="expression" dxfId="0" priority="1585">
      <formula>J245="記得加副檔名"</formula>
    </cfRule>
  </conditionalFormatting>
  <conditionalFormatting sqref="J245">
    <cfRule type="expression" dxfId="3" priority="1586">
      <formula>J245="OK"</formula>
    </cfRule>
  </conditionalFormatting>
  <conditionalFormatting sqref="J246">
    <cfRule type="expression" dxfId="0" priority="1587">
      <formula>J246="超過"</formula>
    </cfRule>
  </conditionalFormatting>
  <conditionalFormatting sqref="J246">
    <cfRule type="expression" dxfId="0" priority="1588">
      <formula>J246="禁用語"</formula>
    </cfRule>
  </conditionalFormatting>
  <conditionalFormatting sqref="J246">
    <cfRule type="expression" dxfId="0" priority="1589">
      <formula>J246="記得加副檔名"</formula>
    </cfRule>
  </conditionalFormatting>
  <conditionalFormatting sqref="J246">
    <cfRule type="expression" dxfId="3" priority="1590">
      <formula>J246="OK"</formula>
    </cfRule>
  </conditionalFormatting>
  <conditionalFormatting sqref="F249">
    <cfRule type="expression" dxfId="0" priority="1591">
      <formula>F249="超過"</formula>
    </cfRule>
  </conditionalFormatting>
  <conditionalFormatting sqref="F249">
    <cfRule type="expression" dxfId="0" priority="1592">
      <formula>F249="禁用語"</formula>
    </cfRule>
  </conditionalFormatting>
  <conditionalFormatting sqref="F249">
    <cfRule type="expression" dxfId="0" priority="1593">
      <formula>F249="記得加副檔名"</formula>
    </cfRule>
  </conditionalFormatting>
  <conditionalFormatting sqref="F249">
    <cfRule type="expression" dxfId="3" priority="1594">
      <formula>F249="OK"</formula>
    </cfRule>
  </conditionalFormatting>
  <conditionalFormatting sqref="H249">
    <cfRule type="expression" dxfId="0" priority="1595">
      <formula>LENB(H249)/2&gt;7</formula>
    </cfRule>
  </conditionalFormatting>
  <conditionalFormatting sqref="J249">
    <cfRule type="expression" dxfId="0" priority="1596">
      <formula>J249="超過"</formula>
    </cfRule>
  </conditionalFormatting>
  <conditionalFormatting sqref="J249">
    <cfRule type="expression" dxfId="0" priority="1597">
      <formula>J249="禁用語"</formula>
    </cfRule>
  </conditionalFormatting>
  <conditionalFormatting sqref="J249">
    <cfRule type="expression" dxfId="0" priority="1598">
      <formula>J249="記得加副檔名"</formula>
    </cfRule>
  </conditionalFormatting>
  <conditionalFormatting sqref="J249">
    <cfRule type="expression" dxfId="3" priority="1599">
      <formula>J249="OK"</formula>
    </cfRule>
  </conditionalFormatting>
  <conditionalFormatting sqref="F250">
    <cfRule type="expression" dxfId="0" priority="1600">
      <formula>F250="超過"</formula>
    </cfRule>
  </conditionalFormatting>
  <conditionalFormatting sqref="F250">
    <cfRule type="expression" dxfId="0" priority="1601">
      <formula>F250="禁用語"</formula>
    </cfRule>
  </conditionalFormatting>
  <conditionalFormatting sqref="F250">
    <cfRule type="expression" dxfId="0" priority="1602">
      <formula>F250="記得加副檔名"</formula>
    </cfRule>
  </conditionalFormatting>
  <conditionalFormatting sqref="F250">
    <cfRule type="expression" dxfId="3" priority="1603">
      <formula>F250="OK"</formula>
    </cfRule>
  </conditionalFormatting>
  <conditionalFormatting sqref="H250">
    <cfRule type="expression" dxfId="0" priority="1604">
      <formula>LENB(H250)/2&gt;8</formula>
    </cfRule>
  </conditionalFormatting>
  <conditionalFormatting sqref="J250">
    <cfRule type="expression" dxfId="0" priority="1605">
      <formula>J250="超過"</formula>
    </cfRule>
  </conditionalFormatting>
  <conditionalFormatting sqref="J250">
    <cfRule type="expression" dxfId="0" priority="1606">
      <formula>J250="禁用語"</formula>
    </cfRule>
  </conditionalFormatting>
  <conditionalFormatting sqref="J250">
    <cfRule type="expression" dxfId="0" priority="1607">
      <formula>J250="記得加副檔名"</formula>
    </cfRule>
  </conditionalFormatting>
  <conditionalFormatting sqref="J250">
    <cfRule type="expression" dxfId="3" priority="1608">
      <formula>J250="OK"</formula>
    </cfRule>
  </conditionalFormatting>
  <conditionalFormatting sqref="D251">
    <cfRule type="expression" dxfId="0" priority="1609">
      <formula>LENB(D251)/2&gt;5</formula>
    </cfRule>
  </conditionalFormatting>
  <conditionalFormatting sqref="F251">
    <cfRule type="expression" dxfId="0" priority="1610">
      <formula>F251="超過"</formula>
    </cfRule>
  </conditionalFormatting>
  <conditionalFormatting sqref="F251">
    <cfRule type="expression" dxfId="0" priority="1611">
      <formula>F251="禁用語"</formula>
    </cfRule>
  </conditionalFormatting>
  <conditionalFormatting sqref="F251">
    <cfRule type="expression" dxfId="0" priority="1612">
      <formula>F251="記得加副檔名"</formula>
    </cfRule>
  </conditionalFormatting>
  <conditionalFormatting sqref="F251">
    <cfRule type="expression" dxfId="3" priority="1613">
      <formula>F251="OK"</formula>
    </cfRule>
  </conditionalFormatting>
  <conditionalFormatting sqref="H251">
    <cfRule type="expression" dxfId="0" priority="1614">
      <formula>LENB(H251)/2&gt;8</formula>
    </cfRule>
  </conditionalFormatting>
  <conditionalFormatting sqref="J251">
    <cfRule type="expression" dxfId="0" priority="1615">
      <formula>J251="超過"</formula>
    </cfRule>
  </conditionalFormatting>
  <conditionalFormatting sqref="J251">
    <cfRule type="expression" dxfId="0" priority="1616">
      <formula>J251="禁用語"</formula>
    </cfRule>
  </conditionalFormatting>
  <conditionalFormatting sqref="J251">
    <cfRule type="expression" dxfId="0" priority="1617">
      <formula>J251="記得加副檔名"</formula>
    </cfRule>
  </conditionalFormatting>
  <conditionalFormatting sqref="J251">
    <cfRule type="expression" dxfId="3" priority="1618">
      <formula>J251="OK"</formula>
    </cfRule>
  </conditionalFormatting>
  <conditionalFormatting sqref="D252">
    <cfRule type="expression" dxfId="0" priority="1619">
      <formula>LENB(D252)/2&gt;5</formula>
    </cfRule>
  </conditionalFormatting>
  <conditionalFormatting sqref="J246 F252 F255">
    <cfRule type="expression" dxfId="0" priority="1620">
      <formula>J246="超過"</formula>
    </cfRule>
  </conditionalFormatting>
  <conditionalFormatting sqref="J246 F252 F255">
    <cfRule type="expression" dxfId="0" priority="1621">
      <formula>J246="禁用語"</formula>
    </cfRule>
  </conditionalFormatting>
  <conditionalFormatting sqref="J246 F252 F255">
    <cfRule type="expression" dxfId="0" priority="1622">
      <formula>J246="記得加副檔名"</formula>
    </cfRule>
  </conditionalFormatting>
  <conditionalFormatting sqref="J246 F252 F255">
    <cfRule type="expression" dxfId="3" priority="1623">
      <formula>J246="OK"</formula>
    </cfRule>
  </conditionalFormatting>
  <conditionalFormatting sqref="H252">
    <cfRule type="expression" dxfId="0" priority="1624">
      <formula>LENB(H252)/2&gt;9</formula>
    </cfRule>
  </conditionalFormatting>
  <conditionalFormatting sqref="J252">
    <cfRule type="expression" dxfId="0" priority="1625">
      <formula>J252="超過"</formula>
    </cfRule>
  </conditionalFormatting>
  <conditionalFormatting sqref="J252">
    <cfRule type="expression" dxfId="0" priority="1626">
      <formula>J252="禁用語"</formula>
    </cfRule>
  </conditionalFormatting>
  <conditionalFormatting sqref="J252">
    <cfRule type="expression" dxfId="0" priority="1627">
      <formula>J252="記得加副檔名"</formula>
    </cfRule>
  </conditionalFormatting>
  <conditionalFormatting sqref="J252">
    <cfRule type="expression" dxfId="3" priority="1628">
      <formula>J252="OK"</formula>
    </cfRule>
  </conditionalFormatting>
  <conditionalFormatting sqref="D253">
    <cfRule type="expression" dxfId="0" priority="1629">
      <formula>LENB(D253)/2&gt;5</formula>
    </cfRule>
  </conditionalFormatting>
  <conditionalFormatting sqref="F253">
    <cfRule type="expression" dxfId="0" priority="1630">
      <formula>F253="超過"</formula>
    </cfRule>
  </conditionalFormatting>
  <conditionalFormatting sqref="F253">
    <cfRule type="expression" dxfId="0" priority="1631">
      <formula>F253="禁用語"</formula>
    </cfRule>
  </conditionalFormatting>
  <conditionalFormatting sqref="F253">
    <cfRule type="expression" dxfId="0" priority="1632">
      <formula>F253="記得加副檔名"</formula>
    </cfRule>
  </conditionalFormatting>
  <conditionalFormatting sqref="F253">
    <cfRule type="expression" dxfId="3" priority="1633">
      <formula>F253="OK"</formula>
    </cfRule>
  </conditionalFormatting>
  <conditionalFormatting sqref="F254">
    <cfRule type="expression" dxfId="0" priority="1634">
      <formula>F254="超過"</formula>
    </cfRule>
  </conditionalFormatting>
  <conditionalFormatting sqref="F254">
    <cfRule type="expression" dxfId="0" priority="1635">
      <formula>F254="禁用語"</formula>
    </cfRule>
  </conditionalFormatting>
  <conditionalFormatting sqref="F254">
    <cfRule type="expression" dxfId="0" priority="1636">
      <formula>F254="記得加副檔名"</formula>
    </cfRule>
  </conditionalFormatting>
  <conditionalFormatting sqref="F254">
    <cfRule type="expression" dxfId="3" priority="1637">
      <formula>F254="OK"</formula>
    </cfRule>
  </conditionalFormatting>
  <conditionalFormatting sqref="J246 F255">
    <cfRule type="expression" dxfId="0" priority="1638">
      <formula>J246="超過"</formula>
    </cfRule>
  </conditionalFormatting>
  <conditionalFormatting sqref="J246 F255">
    <cfRule type="expression" dxfId="0" priority="1639">
      <formula>J246="禁用語"</formula>
    </cfRule>
  </conditionalFormatting>
  <conditionalFormatting sqref="J246 F255">
    <cfRule type="expression" dxfId="0" priority="1640">
      <formula>J246="記得加副檔名"</formula>
    </cfRule>
  </conditionalFormatting>
  <conditionalFormatting sqref="J246 F255">
    <cfRule type="expression" dxfId="3" priority="1641">
      <formula>J246="OK"</formula>
    </cfRule>
  </conditionalFormatting>
  <conditionalFormatting sqref="D258">
    <cfRule type="expression" dxfId="0" priority="1642">
      <formula>LENB(D258)/2&gt;5</formula>
    </cfRule>
  </conditionalFormatting>
  <conditionalFormatting sqref="F258">
    <cfRule type="expression" dxfId="0" priority="1643">
      <formula>F258="超過"</formula>
    </cfRule>
  </conditionalFormatting>
  <conditionalFormatting sqref="F258">
    <cfRule type="expression" dxfId="0" priority="1644">
      <formula>F258="禁用語"</formula>
    </cfRule>
  </conditionalFormatting>
  <conditionalFormatting sqref="F258">
    <cfRule type="expression" dxfId="0" priority="1645">
      <formula>F258="記得加副檔名"</formula>
    </cfRule>
  </conditionalFormatting>
  <conditionalFormatting sqref="F258">
    <cfRule type="expression" dxfId="3" priority="1646">
      <formula>F258="OK"</formula>
    </cfRule>
  </conditionalFormatting>
  <conditionalFormatting sqref="D259">
    <cfRule type="expression" dxfId="0" priority="1647">
      <formula>LENB(D259)/2&gt;5</formula>
    </cfRule>
  </conditionalFormatting>
  <conditionalFormatting sqref="F259">
    <cfRule type="expression" dxfId="0" priority="1648">
      <formula>F259="超過"</formula>
    </cfRule>
  </conditionalFormatting>
  <conditionalFormatting sqref="F259">
    <cfRule type="expression" dxfId="0" priority="1649">
      <formula>F259="禁用語"</formula>
    </cfRule>
  </conditionalFormatting>
  <conditionalFormatting sqref="F259">
    <cfRule type="expression" dxfId="0" priority="1650">
      <formula>F259="記得加副檔名"</formula>
    </cfRule>
  </conditionalFormatting>
  <conditionalFormatting sqref="F259">
    <cfRule type="expression" dxfId="3" priority="1651">
      <formula>F259="OK"</formula>
    </cfRule>
  </conditionalFormatting>
  <conditionalFormatting sqref="D260">
    <cfRule type="expression" dxfId="0" priority="1652">
      <formula>LENB(D260)/2&gt;5</formula>
    </cfRule>
  </conditionalFormatting>
  <conditionalFormatting sqref="F260">
    <cfRule type="expression" dxfId="0" priority="1653">
      <formula>F260="超過"</formula>
    </cfRule>
  </conditionalFormatting>
  <conditionalFormatting sqref="F260">
    <cfRule type="expression" dxfId="0" priority="1654">
      <formula>F260="禁用語"</formula>
    </cfRule>
  </conditionalFormatting>
  <conditionalFormatting sqref="F260">
    <cfRule type="expression" dxfId="0" priority="1655">
      <formula>F260="記得加副檔名"</formula>
    </cfRule>
  </conditionalFormatting>
  <conditionalFormatting sqref="F260">
    <cfRule type="expression" dxfId="3" priority="1656">
      <formula>F260="OK"</formula>
    </cfRule>
  </conditionalFormatting>
  <conditionalFormatting sqref="D261">
    <cfRule type="expression" dxfId="0" priority="1657">
      <formula>LENB(D261)/2&gt;10</formula>
    </cfRule>
  </conditionalFormatting>
  <conditionalFormatting sqref="F261">
    <cfRule type="expression" dxfId="0" priority="1658">
      <formula>F261="超過"</formula>
    </cfRule>
  </conditionalFormatting>
  <conditionalFormatting sqref="F261">
    <cfRule type="expression" dxfId="0" priority="1659">
      <formula>F261="禁用語"</formula>
    </cfRule>
  </conditionalFormatting>
  <conditionalFormatting sqref="F261">
    <cfRule type="expression" dxfId="0" priority="1660">
      <formula>F261="記得加副檔名"</formula>
    </cfRule>
  </conditionalFormatting>
  <conditionalFormatting sqref="F261">
    <cfRule type="expression" dxfId="3" priority="1661">
      <formula>F261="OK"</formula>
    </cfRule>
  </conditionalFormatting>
  <conditionalFormatting sqref="D262">
    <cfRule type="expression" dxfId="0" priority="1662">
      <formula>LENB(D262)/2&gt;8</formula>
    </cfRule>
  </conditionalFormatting>
  <conditionalFormatting sqref="F262">
    <cfRule type="expression" dxfId="0" priority="1663">
      <formula>F262="超過"</formula>
    </cfRule>
  </conditionalFormatting>
  <conditionalFormatting sqref="F262">
    <cfRule type="expression" dxfId="0" priority="1664">
      <formula>F262="禁用語"</formula>
    </cfRule>
  </conditionalFormatting>
  <conditionalFormatting sqref="F262">
    <cfRule type="expression" dxfId="0" priority="1665">
      <formula>F262="記得加副檔名"</formula>
    </cfRule>
  </conditionalFormatting>
  <conditionalFormatting sqref="F262">
    <cfRule type="expression" dxfId="3" priority="1666">
      <formula>F262="OK"</formula>
    </cfRule>
  </conditionalFormatting>
  <conditionalFormatting sqref="F263">
    <cfRule type="expression" dxfId="0" priority="1667">
      <formula>F263="超過"</formula>
    </cfRule>
  </conditionalFormatting>
  <conditionalFormatting sqref="F263">
    <cfRule type="expression" dxfId="0" priority="1668">
      <formula>F263="禁用語"</formula>
    </cfRule>
  </conditionalFormatting>
  <conditionalFormatting sqref="F263">
    <cfRule type="expression" dxfId="0" priority="1669">
      <formula>F263="記得加副檔名"</formula>
    </cfRule>
  </conditionalFormatting>
  <conditionalFormatting sqref="F263">
    <cfRule type="expression" dxfId="3" priority="1670">
      <formula>F263="OK"</formula>
    </cfRule>
  </conditionalFormatting>
  <conditionalFormatting sqref="F264">
    <cfRule type="expression" dxfId="0" priority="1671">
      <formula>F264="超過"</formula>
    </cfRule>
  </conditionalFormatting>
  <conditionalFormatting sqref="F264">
    <cfRule type="expression" dxfId="0" priority="1672">
      <formula>F264="禁用語"</formula>
    </cfRule>
  </conditionalFormatting>
  <conditionalFormatting sqref="F264">
    <cfRule type="expression" dxfId="0" priority="1673">
      <formula>F264="記得加副檔名"</formula>
    </cfRule>
  </conditionalFormatting>
  <conditionalFormatting sqref="F264">
    <cfRule type="expression" dxfId="3" priority="1674">
      <formula>F264="OK"</formula>
    </cfRule>
  </conditionalFormatting>
  <conditionalFormatting sqref="F265">
    <cfRule type="expression" dxfId="0" priority="1675">
      <formula>F265="超過"</formula>
    </cfRule>
  </conditionalFormatting>
  <conditionalFormatting sqref="F265">
    <cfRule type="expression" dxfId="0" priority="1676">
      <formula>F265="禁用語"</formula>
    </cfRule>
  </conditionalFormatting>
  <conditionalFormatting sqref="F265">
    <cfRule type="expression" dxfId="0" priority="1677">
      <formula>F265="記得加副檔名"</formula>
    </cfRule>
  </conditionalFormatting>
  <conditionalFormatting sqref="F265">
    <cfRule type="expression" dxfId="3" priority="1678">
      <formula>F265="OK"</formula>
    </cfRule>
  </conditionalFormatting>
  <conditionalFormatting sqref="H258">
    <cfRule type="expression" dxfId="0" priority="1679">
      <formula>LENB(H258)/2&gt;5</formula>
    </cfRule>
  </conditionalFormatting>
  <conditionalFormatting sqref="J258">
    <cfRule type="expression" dxfId="0" priority="1680">
      <formula>J258="超過"</formula>
    </cfRule>
  </conditionalFormatting>
  <conditionalFormatting sqref="J258">
    <cfRule type="expression" dxfId="0" priority="1681">
      <formula>J258="禁用語"</formula>
    </cfRule>
  </conditionalFormatting>
  <conditionalFormatting sqref="J258">
    <cfRule type="expression" dxfId="0" priority="1682">
      <formula>J258="記得加副檔名"</formula>
    </cfRule>
  </conditionalFormatting>
  <conditionalFormatting sqref="J258">
    <cfRule type="expression" dxfId="3" priority="1683">
      <formula>J258="OK"</formula>
    </cfRule>
  </conditionalFormatting>
  <conditionalFormatting sqref="H259">
    <cfRule type="expression" dxfId="0" priority="1684">
      <formula>LENB(H259)/2&gt;5</formula>
    </cfRule>
  </conditionalFormatting>
  <conditionalFormatting sqref="J259">
    <cfRule type="expression" dxfId="0" priority="1685">
      <formula>J259="超過"</formula>
    </cfRule>
  </conditionalFormatting>
  <conditionalFormatting sqref="J259">
    <cfRule type="expression" dxfId="0" priority="1686">
      <formula>J259="禁用語"</formula>
    </cfRule>
  </conditionalFormatting>
  <conditionalFormatting sqref="J259">
    <cfRule type="expression" dxfId="0" priority="1687">
      <formula>J259="記得加副檔名"</formula>
    </cfRule>
  </conditionalFormatting>
  <conditionalFormatting sqref="J259">
    <cfRule type="expression" dxfId="3" priority="1688">
      <formula>J259="OK"</formula>
    </cfRule>
  </conditionalFormatting>
  <conditionalFormatting sqref="H260">
    <cfRule type="expression" dxfId="0" priority="1689">
      <formula>LENB(H260)/2&gt;5</formula>
    </cfRule>
  </conditionalFormatting>
  <conditionalFormatting sqref="J260">
    <cfRule type="expression" dxfId="0" priority="1690">
      <formula>J260="超過"</formula>
    </cfRule>
  </conditionalFormatting>
  <conditionalFormatting sqref="J260">
    <cfRule type="expression" dxfId="0" priority="1691">
      <formula>J260="禁用語"</formula>
    </cfRule>
  </conditionalFormatting>
  <conditionalFormatting sqref="J260">
    <cfRule type="expression" dxfId="0" priority="1692">
      <formula>J260="記得加副檔名"</formula>
    </cfRule>
  </conditionalFormatting>
  <conditionalFormatting sqref="J260">
    <cfRule type="expression" dxfId="3" priority="1693">
      <formula>J260="OK"</formula>
    </cfRule>
  </conditionalFormatting>
  <conditionalFormatting sqref="H261">
    <cfRule type="expression" dxfId="0" priority="1694">
      <formula>LENB(H261)/2&gt;10</formula>
    </cfRule>
  </conditionalFormatting>
  <conditionalFormatting sqref="J261">
    <cfRule type="expression" dxfId="0" priority="1695">
      <formula>J261="超過"</formula>
    </cfRule>
  </conditionalFormatting>
  <conditionalFormatting sqref="J261">
    <cfRule type="expression" dxfId="0" priority="1696">
      <formula>J261="禁用語"</formula>
    </cfRule>
  </conditionalFormatting>
  <conditionalFormatting sqref="J261">
    <cfRule type="expression" dxfId="0" priority="1697">
      <formula>J261="記得加副檔名"</formula>
    </cfRule>
  </conditionalFormatting>
  <conditionalFormatting sqref="J261">
    <cfRule type="expression" dxfId="3" priority="1698">
      <formula>J261="OK"</formula>
    </cfRule>
  </conditionalFormatting>
  <conditionalFormatting sqref="H262">
    <cfRule type="expression" dxfId="0" priority="1699">
      <formula>LENB(H262)/2&gt;8</formula>
    </cfRule>
  </conditionalFormatting>
  <conditionalFormatting sqref="J262">
    <cfRule type="expression" dxfId="0" priority="1700">
      <formula>J262="超過"</formula>
    </cfRule>
  </conditionalFormatting>
  <conditionalFormatting sqref="J262">
    <cfRule type="expression" dxfId="0" priority="1701">
      <formula>J262="禁用語"</formula>
    </cfRule>
  </conditionalFormatting>
  <conditionalFormatting sqref="J262">
    <cfRule type="expression" dxfId="0" priority="1702">
      <formula>J262="記得加副檔名"</formula>
    </cfRule>
  </conditionalFormatting>
  <conditionalFormatting sqref="J262">
    <cfRule type="expression" dxfId="3" priority="1703">
      <formula>J262="OK"</formula>
    </cfRule>
  </conditionalFormatting>
  <conditionalFormatting sqref="J263">
    <cfRule type="expression" dxfId="0" priority="1704">
      <formula>J263="超過"</formula>
    </cfRule>
  </conditionalFormatting>
  <conditionalFormatting sqref="J263">
    <cfRule type="expression" dxfId="0" priority="1705">
      <formula>J263="禁用語"</formula>
    </cfRule>
  </conditionalFormatting>
  <conditionalFormatting sqref="J263">
    <cfRule type="expression" dxfId="0" priority="1706">
      <formula>J263="記得加副檔名"</formula>
    </cfRule>
  </conditionalFormatting>
  <conditionalFormatting sqref="J263">
    <cfRule type="expression" dxfId="3" priority="1707">
      <formula>J263="OK"</formula>
    </cfRule>
  </conditionalFormatting>
  <conditionalFormatting sqref="J264">
    <cfRule type="expression" dxfId="0" priority="1708">
      <formula>J264="超過"</formula>
    </cfRule>
  </conditionalFormatting>
  <conditionalFormatting sqref="J264">
    <cfRule type="expression" dxfId="0" priority="1709">
      <formula>J264="禁用語"</formula>
    </cfRule>
  </conditionalFormatting>
  <conditionalFormatting sqref="J264">
    <cfRule type="expression" dxfId="0" priority="1710">
      <formula>J264="記得加副檔名"</formula>
    </cfRule>
  </conditionalFormatting>
  <conditionalFormatting sqref="J264">
    <cfRule type="expression" dxfId="3" priority="1711">
      <formula>J264="OK"</formula>
    </cfRule>
  </conditionalFormatting>
  <conditionalFormatting sqref="J265">
    <cfRule type="expression" dxfId="0" priority="1712">
      <formula>J265="超過"</formula>
    </cfRule>
  </conditionalFormatting>
  <conditionalFormatting sqref="J265">
    <cfRule type="expression" dxfId="0" priority="1713">
      <formula>J265="禁用語"</formula>
    </cfRule>
  </conditionalFormatting>
  <conditionalFormatting sqref="J265">
    <cfRule type="expression" dxfId="0" priority="1714">
      <formula>J265="記得加副檔名"</formula>
    </cfRule>
  </conditionalFormatting>
  <conditionalFormatting sqref="J265">
    <cfRule type="expression" dxfId="3" priority="1715">
      <formula>J265="OK"</formula>
    </cfRule>
  </conditionalFormatting>
  <conditionalFormatting sqref="D268">
    <cfRule type="expression" dxfId="0" priority="1716">
      <formula>LENB(D268)/2&gt;6</formula>
    </cfRule>
  </conditionalFormatting>
  <conditionalFormatting sqref="F268">
    <cfRule type="expression" dxfId="0" priority="1717">
      <formula>F268="超過"</formula>
    </cfRule>
  </conditionalFormatting>
  <conditionalFormatting sqref="F268">
    <cfRule type="expression" dxfId="0" priority="1718">
      <formula>F268="禁用語"</formula>
    </cfRule>
  </conditionalFormatting>
  <conditionalFormatting sqref="F268">
    <cfRule type="expression" dxfId="0" priority="1719">
      <formula>F268="記得加副檔名"</formula>
    </cfRule>
  </conditionalFormatting>
  <conditionalFormatting sqref="F268">
    <cfRule type="expression" dxfId="3" priority="1720">
      <formula>F268="OK"</formula>
    </cfRule>
  </conditionalFormatting>
  <conditionalFormatting sqref="F269">
    <cfRule type="expression" dxfId="0" priority="1721">
      <formula>F269="超過"</formula>
    </cfRule>
  </conditionalFormatting>
  <conditionalFormatting sqref="F269">
    <cfRule type="expression" dxfId="0" priority="1722">
      <formula>F269="禁用語"</formula>
    </cfRule>
  </conditionalFormatting>
  <conditionalFormatting sqref="F269">
    <cfRule type="expression" dxfId="0" priority="1723">
      <formula>F269="記得加副檔名"</formula>
    </cfRule>
  </conditionalFormatting>
  <conditionalFormatting sqref="F269">
    <cfRule type="expression" dxfId="3" priority="1724">
      <formula>F269="OK"</formula>
    </cfRule>
  </conditionalFormatting>
  <conditionalFormatting sqref="F270">
    <cfRule type="expression" dxfId="0" priority="1725">
      <formula>F270="超過"</formula>
    </cfRule>
  </conditionalFormatting>
  <conditionalFormatting sqref="F270">
    <cfRule type="expression" dxfId="0" priority="1726">
      <formula>F270="禁用語"</formula>
    </cfRule>
  </conditionalFormatting>
  <conditionalFormatting sqref="F270">
    <cfRule type="expression" dxfId="0" priority="1727">
      <formula>F270="記得加副檔名"</formula>
    </cfRule>
  </conditionalFormatting>
  <conditionalFormatting sqref="F270">
    <cfRule type="expression" dxfId="3" priority="1728">
      <formula>F270="OK"</formula>
    </cfRule>
  </conditionalFormatting>
  <conditionalFormatting sqref="D271">
    <cfRule type="expression" dxfId="0" priority="1729">
      <formula>LENB(D271)/2&gt;8</formula>
    </cfRule>
  </conditionalFormatting>
  <conditionalFormatting sqref="F271">
    <cfRule type="expression" dxfId="0" priority="1730">
      <formula>F271="超過"</formula>
    </cfRule>
  </conditionalFormatting>
  <conditionalFormatting sqref="F271">
    <cfRule type="expression" dxfId="0" priority="1731">
      <formula>F271="禁用語"</formula>
    </cfRule>
  </conditionalFormatting>
  <conditionalFormatting sqref="F271">
    <cfRule type="expression" dxfId="0" priority="1732">
      <formula>F271="記得加副檔名"</formula>
    </cfRule>
  </conditionalFormatting>
  <conditionalFormatting sqref="F271">
    <cfRule type="expression" dxfId="3" priority="1733">
      <formula>F271="OK"</formula>
    </cfRule>
  </conditionalFormatting>
  <conditionalFormatting sqref="D272">
    <cfRule type="expression" dxfId="0" priority="1734">
      <formula>LENB(D272)/2&gt;8</formula>
    </cfRule>
  </conditionalFormatting>
  <conditionalFormatting sqref="F272">
    <cfRule type="expression" dxfId="0" priority="1735">
      <formula>F272="超過"</formula>
    </cfRule>
  </conditionalFormatting>
  <conditionalFormatting sqref="F272">
    <cfRule type="expression" dxfId="0" priority="1736">
      <formula>F272="禁用語"</formula>
    </cfRule>
  </conditionalFormatting>
  <conditionalFormatting sqref="F272">
    <cfRule type="expression" dxfId="0" priority="1737">
      <formula>F272="記得加副檔名"</formula>
    </cfRule>
  </conditionalFormatting>
  <conditionalFormatting sqref="F272">
    <cfRule type="expression" dxfId="3" priority="1738">
      <formula>F272="OK"</formula>
    </cfRule>
  </conditionalFormatting>
  <conditionalFormatting sqref="D273">
    <cfRule type="expression" dxfId="0" priority="1739">
      <formula>LENB(D273)/2&gt;5</formula>
    </cfRule>
  </conditionalFormatting>
  <conditionalFormatting sqref="F273">
    <cfRule type="expression" dxfId="0" priority="1740">
      <formula>F273="超過"</formula>
    </cfRule>
  </conditionalFormatting>
  <conditionalFormatting sqref="F273">
    <cfRule type="expression" dxfId="0" priority="1741">
      <formula>F273="禁用語"</formula>
    </cfRule>
  </conditionalFormatting>
  <conditionalFormatting sqref="F273">
    <cfRule type="expression" dxfId="0" priority="1742">
      <formula>F273="記得加副檔名"</formula>
    </cfRule>
  </conditionalFormatting>
  <conditionalFormatting sqref="F273">
    <cfRule type="expression" dxfId="3" priority="1743">
      <formula>F273="OK"</formula>
    </cfRule>
  </conditionalFormatting>
  <conditionalFormatting sqref="H268">
    <cfRule type="expression" dxfId="0" priority="1744">
      <formula>LENB(H268)/2&gt;6</formula>
    </cfRule>
  </conditionalFormatting>
  <conditionalFormatting sqref="J268">
    <cfRule type="expression" dxfId="0" priority="1745">
      <formula>J268="超過"</formula>
    </cfRule>
  </conditionalFormatting>
  <conditionalFormatting sqref="J268">
    <cfRule type="expression" dxfId="0" priority="1746">
      <formula>J268="禁用語"</formula>
    </cfRule>
  </conditionalFormatting>
  <conditionalFormatting sqref="J268">
    <cfRule type="expression" dxfId="0" priority="1747">
      <formula>J268="記得加副檔名"</formula>
    </cfRule>
  </conditionalFormatting>
  <conditionalFormatting sqref="J268">
    <cfRule type="expression" dxfId="3" priority="1748">
      <formula>J268="OK"</formula>
    </cfRule>
  </conditionalFormatting>
  <conditionalFormatting sqref="J269">
    <cfRule type="expression" dxfId="0" priority="1749">
      <formula>J269="超過"</formula>
    </cfRule>
  </conditionalFormatting>
  <conditionalFormatting sqref="J269">
    <cfRule type="expression" dxfId="0" priority="1750">
      <formula>J269="禁用語"</formula>
    </cfRule>
  </conditionalFormatting>
  <conditionalFormatting sqref="J269">
    <cfRule type="expression" dxfId="0" priority="1751">
      <formula>J269="記得加副檔名"</formula>
    </cfRule>
  </conditionalFormatting>
  <conditionalFormatting sqref="J269">
    <cfRule type="expression" dxfId="3" priority="1752">
      <formula>J269="OK"</formula>
    </cfRule>
  </conditionalFormatting>
  <conditionalFormatting sqref="J270">
    <cfRule type="expression" dxfId="0" priority="1753">
      <formula>J270="超過"</formula>
    </cfRule>
  </conditionalFormatting>
  <conditionalFormatting sqref="J270">
    <cfRule type="expression" dxfId="0" priority="1754">
      <formula>J270="禁用語"</formula>
    </cfRule>
  </conditionalFormatting>
  <conditionalFormatting sqref="J270">
    <cfRule type="expression" dxfId="0" priority="1755">
      <formula>J270="記得加副檔名"</formula>
    </cfRule>
  </conditionalFormatting>
  <conditionalFormatting sqref="J270">
    <cfRule type="expression" dxfId="3" priority="1756">
      <formula>J270="OK"</formula>
    </cfRule>
  </conditionalFormatting>
  <conditionalFormatting sqref="H271">
    <cfRule type="expression" dxfId="0" priority="1757">
      <formula>LENB(H271)/2&gt;8</formula>
    </cfRule>
  </conditionalFormatting>
  <conditionalFormatting sqref="J271">
    <cfRule type="expression" dxfId="0" priority="1758">
      <formula>J271="超過"</formula>
    </cfRule>
  </conditionalFormatting>
  <conditionalFormatting sqref="J271">
    <cfRule type="expression" dxfId="0" priority="1759">
      <formula>J271="禁用語"</formula>
    </cfRule>
  </conditionalFormatting>
  <conditionalFormatting sqref="J271">
    <cfRule type="expression" dxfId="0" priority="1760">
      <formula>J271="記得加副檔名"</formula>
    </cfRule>
  </conditionalFormatting>
  <conditionalFormatting sqref="J271">
    <cfRule type="expression" dxfId="3" priority="1761">
      <formula>J271="OK"</formula>
    </cfRule>
  </conditionalFormatting>
  <conditionalFormatting sqref="H272">
    <cfRule type="expression" dxfId="0" priority="1762">
      <formula>LENB(H272)/2&gt;8</formula>
    </cfRule>
  </conditionalFormatting>
  <conditionalFormatting sqref="J272">
    <cfRule type="expression" dxfId="0" priority="1763">
      <formula>J272="超過"</formula>
    </cfRule>
  </conditionalFormatting>
  <conditionalFormatting sqref="J272">
    <cfRule type="expression" dxfId="0" priority="1764">
      <formula>J272="禁用語"</formula>
    </cfRule>
  </conditionalFormatting>
  <conditionalFormatting sqref="J272">
    <cfRule type="expression" dxfId="0" priority="1765">
      <formula>J272="記得加副檔名"</formula>
    </cfRule>
  </conditionalFormatting>
  <conditionalFormatting sqref="J272">
    <cfRule type="expression" dxfId="3" priority="1766">
      <formula>J272="OK"</formula>
    </cfRule>
  </conditionalFormatting>
  <conditionalFormatting sqref="H273">
    <cfRule type="expression" dxfId="0" priority="1767">
      <formula>LENB(H273)/2&gt;5</formula>
    </cfRule>
  </conditionalFormatting>
  <conditionalFormatting sqref="J273">
    <cfRule type="expression" dxfId="0" priority="1768">
      <formula>J273="超過"</formula>
    </cfRule>
  </conditionalFormatting>
  <conditionalFormatting sqref="J273">
    <cfRule type="expression" dxfId="0" priority="1769">
      <formula>J273="禁用語"</formula>
    </cfRule>
  </conditionalFormatting>
  <conditionalFormatting sqref="J273">
    <cfRule type="expression" dxfId="0" priority="1770">
      <formula>J273="記得加副檔名"</formula>
    </cfRule>
  </conditionalFormatting>
  <conditionalFormatting sqref="J273">
    <cfRule type="expression" dxfId="3" priority="1771">
      <formula>J273="OK"</formula>
    </cfRule>
  </conditionalFormatting>
  <conditionalFormatting sqref="D276">
    <cfRule type="expression" dxfId="0" priority="1772">
      <formula>LENB(D276)/2&gt;6</formula>
    </cfRule>
  </conditionalFormatting>
  <conditionalFormatting sqref="F276">
    <cfRule type="expression" dxfId="0" priority="1773">
      <formula>F276="超過"</formula>
    </cfRule>
  </conditionalFormatting>
  <conditionalFormatting sqref="F276">
    <cfRule type="expression" dxfId="0" priority="1774">
      <formula>F276="禁用語"</formula>
    </cfRule>
  </conditionalFormatting>
  <conditionalFormatting sqref="F276">
    <cfRule type="expression" dxfId="0" priority="1775">
      <formula>F276="記得加副檔名"</formula>
    </cfRule>
  </conditionalFormatting>
  <conditionalFormatting sqref="F276">
    <cfRule type="expression" dxfId="3" priority="1776">
      <formula>F276="OK"</formula>
    </cfRule>
  </conditionalFormatting>
  <conditionalFormatting sqref="F277">
    <cfRule type="expression" dxfId="0" priority="1777">
      <formula>F277="超過"</formula>
    </cfRule>
  </conditionalFormatting>
  <conditionalFormatting sqref="F277">
    <cfRule type="expression" dxfId="0" priority="1778">
      <formula>F277="禁用語"</formula>
    </cfRule>
  </conditionalFormatting>
  <conditionalFormatting sqref="F277">
    <cfRule type="expression" dxfId="0" priority="1779">
      <formula>F277="記得加副檔名"</formula>
    </cfRule>
  </conditionalFormatting>
  <conditionalFormatting sqref="F277">
    <cfRule type="expression" dxfId="3" priority="1780">
      <formula>F277="OK"</formula>
    </cfRule>
  </conditionalFormatting>
  <conditionalFormatting sqref="D278:D279">
    <cfRule type="expression" dxfId="0" priority="1781">
      <formula>LENB(D278)/2&gt;8</formula>
    </cfRule>
  </conditionalFormatting>
  <conditionalFormatting sqref="F278:F279">
    <cfRule type="expression" dxfId="0" priority="1782">
      <formula>F278="超過"</formula>
    </cfRule>
  </conditionalFormatting>
  <conditionalFormatting sqref="F278:F279">
    <cfRule type="expression" dxfId="0" priority="1783">
      <formula>F278="禁用語"</formula>
    </cfRule>
  </conditionalFormatting>
  <conditionalFormatting sqref="F278:F279">
    <cfRule type="expression" dxfId="0" priority="1784">
      <formula>F278="記得加副檔名"</formula>
    </cfRule>
  </conditionalFormatting>
  <conditionalFormatting sqref="F278:F279">
    <cfRule type="expression" dxfId="3" priority="1785">
      <formula>F278="OK"</formula>
    </cfRule>
  </conditionalFormatting>
  <conditionalFormatting sqref="D280">
    <cfRule type="expression" dxfId="0" priority="1786">
      <formula>LENB(D280)/2&gt;5</formula>
    </cfRule>
  </conditionalFormatting>
  <conditionalFormatting sqref="F280">
    <cfRule type="expression" dxfId="0" priority="1787">
      <formula>F280="超過"</formula>
    </cfRule>
  </conditionalFormatting>
  <conditionalFormatting sqref="F280">
    <cfRule type="expression" dxfId="0" priority="1788">
      <formula>F280="禁用語"</formula>
    </cfRule>
  </conditionalFormatting>
  <conditionalFormatting sqref="F280">
    <cfRule type="expression" dxfId="0" priority="1789">
      <formula>F280="記得加副檔名"</formula>
    </cfRule>
  </conditionalFormatting>
  <conditionalFormatting sqref="F280">
    <cfRule type="expression" dxfId="3" priority="1790">
      <formula>F280="OK"</formula>
    </cfRule>
  </conditionalFormatting>
  <conditionalFormatting sqref="H276">
    <cfRule type="expression" dxfId="0" priority="1791">
      <formula>LENB(H276)/2&gt;6</formula>
    </cfRule>
  </conditionalFormatting>
  <conditionalFormatting sqref="J276">
    <cfRule type="expression" dxfId="0" priority="1792">
      <formula>J276="超過"</formula>
    </cfRule>
  </conditionalFormatting>
  <conditionalFormatting sqref="J276">
    <cfRule type="expression" dxfId="0" priority="1793">
      <formula>J276="禁用語"</formula>
    </cfRule>
  </conditionalFormatting>
  <conditionalFormatting sqref="J276">
    <cfRule type="expression" dxfId="0" priority="1794">
      <formula>J276="記得加副檔名"</formula>
    </cfRule>
  </conditionalFormatting>
  <conditionalFormatting sqref="J276">
    <cfRule type="expression" dxfId="3" priority="1795">
      <formula>J276="OK"</formula>
    </cfRule>
  </conditionalFormatting>
  <conditionalFormatting sqref="J277">
    <cfRule type="expression" dxfId="0" priority="1796">
      <formula>J277="超過"</formula>
    </cfRule>
  </conditionalFormatting>
  <conditionalFormatting sqref="J277">
    <cfRule type="expression" dxfId="0" priority="1797">
      <formula>J277="禁用語"</formula>
    </cfRule>
  </conditionalFormatting>
  <conditionalFormatting sqref="J277">
    <cfRule type="expression" dxfId="0" priority="1798">
      <formula>J277="記得加副檔名"</formula>
    </cfRule>
  </conditionalFormatting>
  <conditionalFormatting sqref="J277">
    <cfRule type="expression" dxfId="3" priority="1799">
      <formula>J277="OK"</formula>
    </cfRule>
  </conditionalFormatting>
  <conditionalFormatting sqref="H278:H279">
    <cfRule type="expression" dxfId="0" priority="1800">
      <formula>LENB(H278)/2&gt;8</formula>
    </cfRule>
  </conditionalFormatting>
  <conditionalFormatting sqref="J278:J279">
    <cfRule type="expression" dxfId="0" priority="1801">
      <formula>J278="超過"</formula>
    </cfRule>
  </conditionalFormatting>
  <conditionalFormatting sqref="J278:J279">
    <cfRule type="expression" dxfId="0" priority="1802">
      <formula>J278="禁用語"</formula>
    </cfRule>
  </conditionalFormatting>
  <conditionalFormatting sqref="J278:J279">
    <cfRule type="expression" dxfId="0" priority="1803">
      <formula>J278="記得加副檔名"</formula>
    </cfRule>
  </conditionalFormatting>
  <conditionalFormatting sqref="J278:J279">
    <cfRule type="expression" dxfId="3" priority="1804">
      <formula>J278="OK"</formula>
    </cfRule>
  </conditionalFormatting>
  <conditionalFormatting sqref="H280">
    <cfRule type="expression" dxfId="0" priority="1805">
      <formula>LENB(H280)/2&gt;5</formula>
    </cfRule>
  </conditionalFormatting>
  <conditionalFormatting sqref="J280">
    <cfRule type="expression" dxfId="0" priority="1806">
      <formula>J280="超過"</formula>
    </cfRule>
  </conditionalFormatting>
  <conditionalFormatting sqref="J280">
    <cfRule type="expression" dxfId="0" priority="1807">
      <formula>J280="禁用語"</formula>
    </cfRule>
  </conditionalFormatting>
  <conditionalFormatting sqref="J280">
    <cfRule type="expression" dxfId="0" priority="1808">
      <formula>J280="記得加副檔名"</formula>
    </cfRule>
  </conditionalFormatting>
  <conditionalFormatting sqref="J280">
    <cfRule type="expression" dxfId="3" priority="1809">
      <formula>J280="OK"</formula>
    </cfRule>
  </conditionalFormatting>
  <conditionalFormatting sqref="F284">
    <cfRule type="expression" dxfId="0" priority="1810">
      <formula>F284="超過"</formula>
    </cfRule>
  </conditionalFormatting>
  <conditionalFormatting sqref="F284">
    <cfRule type="expression" dxfId="0" priority="1811">
      <formula>F284="禁用語"</formula>
    </cfRule>
  </conditionalFormatting>
  <conditionalFormatting sqref="F284">
    <cfRule type="expression" dxfId="0" priority="1812">
      <formula>F284="記得加副檔名"</formula>
    </cfRule>
  </conditionalFormatting>
  <conditionalFormatting sqref="F284">
    <cfRule type="expression" dxfId="3" priority="1813">
      <formula>F284="OK"</formula>
    </cfRule>
  </conditionalFormatting>
  <conditionalFormatting sqref="J284">
    <cfRule type="expression" dxfId="0" priority="1814">
      <formula>J284="超過"</formula>
    </cfRule>
  </conditionalFormatting>
  <conditionalFormatting sqref="J284">
    <cfRule type="expression" dxfId="0" priority="1815">
      <formula>J284="禁用語"</formula>
    </cfRule>
  </conditionalFormatting>
  <conditionalFormatting sqref="J284">
    <cfRule type="expression" dxfId="0" priority="1816">
      <formula>J284="記得加副檔名"</formula>
    </cfRule>
  </conditionalFormatting>
  <conditionalFormatting sqref="J284">
    <cfRule type="expression" dxfId="3" priority="1817">
      <formula>J284="OK"</formula>
    </cfRule>
  </conditionalFormatting>
  <conditionalFormatting sqref="F287">
    <cfRule type="expression" dxfId="0" priority="1818">
      <formula>F287="超過"</formula>
    </cfRule>
  </conditionalFormatting>
  <conditionalFormatting sqref="F287">
    <cfRule type="expression" dxfId="0" priority="1819">
      <formula>F287="禁用語"</formula>
    </cfRule>
  </conditionalFormatting>
  <conditionalFormatting sqref="F287">
    <cfRule type="expression" dxfId="0" priority="1820">
      <formula>F287="記得加副檔名"</formula>
    </cfRule>
  </conditionalFormatting>
  <conditionalFormatting sqref="F287">
    <cfRule type="expression" dxfId="3" priority="1821">
      <formula>F287="OK"</formula>
    </cfRule>
  </conditionalFormatting>
  <conditionalFormatting sqref="F288">
    <cfRule type="expression" dxfId="0" priority="1822">
      <formula>F288="超過"</formula>
    </cfRule>
  </conditionalFormatting>
  <conditionalFormatting sqref="F288">
    <cfRule type="expression" dxfId="0" priority="1823">
      <formula>F288="禁用語"</formula>
    </cfRule>
  </conditionalFormatting>
  <conditionalFormatting sqref="F288">
    <cfRule type="expression" dxfId="0" priority="1824">
      <formula>F288="記得加副檔名"</formula>
    </cfRule>
  </conditionalFormatting>
  <conditionalFormatting sqref="F288">
    <cfRule type="expression" dxfId="3" priority="1825">
      <formula>F288="OK"</formula>
    </cfRule>
  </conditionalFormatting>
  <conditionalFormatting sqref="D289">
    <cfRule type="expression" dxfId="0" priority="1826">
      <formula>LENB(D289)/2&gt;5</formula>
    </cfRule>
  </conditionalFormatting>
  <conditionalFormatting sqref="F289">
    <cfRule type="expression" dxfId="0" priority="1827">
      <formula>F289="超過"</formula>
    </cfRule>
  </conditionalFormatting>
  <conditionalFormatting sqref="F289">
    <cfRule type="expression" dxfId="0" priority="1828">
      <formula>F289="禁用語"</formula>
    </cfRule>
  </conditionalFormatting>
  <conditionalFormatting sqref="F289">
    <cfRule type="expression" dxfId="0" priority="1829">
      <formula>F289="記得加副檔名"</formula>
    </cfRule>
  </conditionalFormatting>
  <conditionalFormatting sqref="F289">
    <cfRule type="expression" dxfId="3" priority="1830">
      <formula>F289="OK"</formula>
    </cfRule>
  </conditionalFormatting>
  <conditionalFormatting sqref="D290">
    <cfRule type="expression" dxfId="0" priority="1831">
      <formula>LENB(D290)/2&gt;7</formula>
    </cfRule>
  </conditionalFormatting>
  <conditionalFormatting sqref="F290">
    <cfRule type="expression" dxfId="0" priority="1832">
      <formula>F290="超過"</formula>
    </cfRule>
  </conditionalFormatting>
  <conditionalFormatting sqref="F290">
    <cfRule type="expression" dxfId="0" priority="1833">
      <formula>F290="禁用語"</formula>
    </cfRule>
  </conditionalFormatting>
  <conditionalFormatting sqref="F290">
    <cfRule type="expression" dxfId="0" priority="1834">
      <formula>F290="記得加副檔名"</formula>
    </cfRule>
  </conditionalFormatting>
  <conditionalFormatting sqref="F290">
    <cfRule type="expression" dxfId="3" priority="1835">
      <formula>F290="OK"</formula>
    </cfRule>
  </conditionalFormatting>
  <conditionalFormatting sqref="J287">
    <cfRule type="expression" dxfId="0" priority="1836">
      <formula>J287="超過"</formula>
    </cfRule>
  </conditionalFormatting>
  <conditionalFormatting sqref="J287">
    <cfRule type="expression" dxfId="0" priority="1837">
      <formula>J287="禁用語"</formula>
    </cfRule>
  </conditionalFormatting>
  <conditionalFormatting sqref="J287">
    <cfRule type="expression" dxfId="0" priority="1838">
      <formula>J287="記得加副檔名"</formula>
    </cfRule>
  </conditionalFormatting>
  <conditionalFormatting sqref="J287">
    <cfRule type="expression" dxfId="3" priority="1839">
      <formula>J287="OK"</formula>
    </cfRule>
  </conditionalFormatting>
  <conditionalFormatting sqref="J288">
    <cfRule type="expression" dxfId="0" priority="1840">
      <formula>J288="超過"</formula>
    </cfRule>
  </conditionalFormatting>
  <conditionalFormatting sqref="J288">
    <cfRule type="expression" dxfId="0" priority="1841">
      <formula>J288="禁用語"</formula>
    </cfRule>
  </conditionalFormatting>
  <conditionalFormatting sqref="J288">
    <cfRule type="expression" dxfId="0" priority="1842">
      <formula>J288="記得加副檔名"</formula>
    </cfRule>
  </conditionalFormatting>
  <conditionalFormatting sqref="J288">
    <cfRule type="expression" dxfId="3" priority="1843">
      <formula>J288="OK"</formula>
    </cfRule>
  </conditionalFormatting>
  <conditionalFormatting sqref="H289">
    <cfRule type="expression" dxfId="0" priority="1844">
      <formula>LENB(H289)/2&gt;5</formula>
    </cfRule>
  </conditionalFormatting>
  <conditionalFormatting sqref="J289">
    <cfRule type="expression" dxfId="0" priority="1845">
      <formula>J289="超過"</formula>
    </cfRule>
  </conditionalFormatting>
  <conditionalFormatting sqref="J289">
    <cfRule type="expression" dxfId="0" priority="1846">
      <formula>J289="禁用語"</formula>
    </cfRule>
  </conditionalFormatting>
  <conditionalFormatting sqref="J289">
    <cfRule type="expression" dxfId="0" priority="1847">
      <formula>J289="記得加副檔名"</formula>
    </cfRule>
  </conditionalFormatting>
  <conditionalFormatting sqref="J289">
    <cfRule type="expression" dxfId="3" priority="1848">
      <formula>J289="OK"</formula>
    </cfRule>
  </conditionalFormatting>
  <conditionalFormatting sqref="H290">
    <cfRule type="expression" dxfId="0" priority="1849">
      <formula>LENB(H290)/2&gt;7</formula>
    </cfRule>
  </conditionalFormatting>
  <conditionalFormatting sqref="J290">
    <cfRule type="expression" dxfId="0" priority="1850">
      <formula>J290="超過"</formula>
    </cfRule>
  </conditionalFormatting>
  <conditionalFormatting sqref="J290">
    <cfRule type="expression" dxfId="0" priority="1851">
      <formula>J290="禁用語"</formula>
    </cfRule>
  </conditionalFormatting>
  <conditionalFormatting sqref="J290">
    <cfRule type="expression" dxfId="0" priority="1852">
      <formula>J290="記得加副檔名"</formula>
    </cfRule>
  </conditionalFormatting>
  <conditionalFormatting sqref="J290">
    <cfRule type="expression" dxfId="3" priority="1853">
      <formula>J290="OK"</formula>
    </cfRule>
  </conditionalFormatting>
  <conditionalFormatting sqref="N287">
    <cfRule type="expression" dxfId="0" priority="1854">
      <formula>N287="超過"</formula>
    </cfRule>
  </conditionalFormatting>
  <conditionalFormatting sqref="N287">
    <cfRule type="expression" dxfId="0" priority="1855">
      <formula>N287="禁用語"</formula>
    </cfRule>
  </conditionalFormatting>
  <conditionalFormatting sqref="N287">
    <cfRule type="expression" dxfId="0" priority="1856">
      <formula>N287="記得加副檔名"</formula>
    </cfRule>
  </conditionalFormatting>
  <conditionalFormatting sqref="N287">
    <cfRule type="expression" dxfId="3" priority="1857">
      <formula>N287="OK"</formula>
    </cfRule>
  </conditionalFormatting>
  <conditionalFormatting sqref="N288">
    <cfRule type="expression" dxfId="0" priority="1858">
      <formula>N288="超過"</formula>
    </cfRule>
  </conditionalFormatting>
  <conditionalFormatting sqref="N288">
    <cfRule type="expression" dxfId="0" priority="1859">
      <formula>N288="禁用語"</formula>
    </cfRule>
  </conditionalFormatting>
  <conditionalFormatting sqref="N288">
    <cfRule type="expression" dxfId="0" priority="1860">
      <formula>N288="記得加副檔名"</formula>
    </cfRule>
  </conditionalFormatting>
  <conditionalFormatting sqref="N288">
    <cfRule type="expression" dxfId="3" priority="1861">
      <formula>N288="OK"</formula>
    </cfRule>
  </conditionalFormatting>
  <conditionalFormatting sqref="L289">
    <cfRule type="expression" dxfId="0" priority="1862">
      <formula>LENB(L289)/2&gt;5</formula>
    </cfRule>
  </conditionalFormatting>
  <conditionalFormatting sqref="N289">
    <cfRule type="expression" dxfId="0" priority="1863">
      <formula>N289="超過"</formula>
    </cfRule>
  </conditionalFormatting>
  <conditionalFormatting sqref="N289">
    <cfRule type="expression" dxfId="0" priority="1864">
      <formula>N289="禁用語"</formula>
    </cfRule>
  </conditionalFormatting>
  <conditionalFormatting sqref="N289">
    <cfRule type="expression" dxfId="0" priority="1865">
      <formula>N289="記得加副檔名"</formula>
    </cfRule>
  </conditionalFormatting>
  <conditionalFormatting sqref="N289">
    <cfRule type="expression" dxfId="3" priority="1866">
      <formula>N289="OK"</formula>
    </cfRule>
  </conditionalFormatting>
  <conditionalFormatting sqref="L290">
    <cfRule type="expression" dxfId="0" priority="1867">
      <formula>LENB(L290)/2&gt;7</formula>
    </cfRule>
  </conditionalFormatting>
  <conditionalFormatting sqref="N290">
    <cfRule type="expression" dxfId="0" priority="1868">
      <formula>N290="超過"</formula>
    </cfRule>
  </conditionalFormatting>
  <conditionalFormatting sqref="N290">
    <cfRule type="expression" dxfId="0" priority="1869">
      <formula>N290="禁用語"</formula>
    </cfRule>
  </conditionalFormatting>
  <conditionalFormatting sqref="N290">
    <cfRule type="expression" dxfId="0" priority="1870">
      <formula>N290="記得加副檔名"</formula>
    </cfRule>
  </conditionalFormatting>
  <conditionalFormatting sqref="N290">
    <cfRule type="expression" dxfId="3" priority="1871">
      <formula>N290="OK"</formula>
    </cfRule>
  </conditionalFormatting>
  <conditionalFormatting sqref="F293">
    <cfRule type="expression" dxfId="0" priority="1872">
      <formula>F293="超過"</formula>
    </cfRule>
  </conditionalFormatting>
  <conditionalFormatting sqref="F293">
    <cfRule type="expression" dxfId="0" priority="1873">
      <formula>F293="禁用語"</formula>
    </cfRule>
  </conditionalFormatting>
  <conditionalFormatting sqref="F293">
    <cfRule type="expression" dxfId="0" priority="1874">
      <formula>F293="記得加副檔名"</formula>
    </cfRule>
  </conditionalFormatting>
  <conditionalFormatting sqref="F293">
    <cfRule type="expression" dxfId="3" priority="1875">
      <formula>F293="OK"</formula>
    </cfRule>
  </conditionalFormatting>
  <conditionalFormatting sqref="J293">
    <cfRule type="expression" dxfId="0" priority="1876">
      <formula>J293="超過"</formula>
    </cfRule>
  </conditionalFormatting>
  <conditionalFormatting sqref="J293">
    <cfRule type="expression" dxfId="0" priority="1877">
      <formula>J293="禁用語"</formula>
    </cfRule>
  </conditionalFormatting>
  <conditionalFormatting sqref="J293">
    <cfRule type="expression" dxfId="0" priority="1878">
      <formula>J293="記得加副檔名"</formula>
    </cfRule>
  </conditionalFormatting>
  <conditionalFormatting sqref="J293">
    <cfRule type="expression" dxfId="3" priority="1879">
      <formula>J293="OK"</formula>
    </cfRule>
  </conditionalFormatting>
  <conditionalFormatting sqref="N293">
    <cfRule type="expression" dxfId="0" priority="1880">
      <formula>N293="超過"</formula>
    </cfRule>
  </conditionalFormatting>
  <conditionalFormatting sqref="N293">
    <cfRule type="expression" dxfId="0" priority="1881">
      <formula>N293="禁用語"</formula>
    </cfRule>
  </conditionalFormatting>
  <conditionalFormatting sqref="N293">
    <cfRule type="expression" dxfId="0" priority="1882">
      <formula>N293="記得加副檔名"</formula>
    </cfRule>
  </conditionalFormatting>
  <conditionalFormatting sqref="N293">
    <cfRule type="expression" dxfId="3" priority="1883">
      <formula>N293="OK"</formula>
    </cfRule>
  </conditionalFormatting>
  <conditionalFormatting sqref="D296">
    <cfRule type="expression" dxfId="0" priority="1884">
      <formula>LENB(D296)/2&gt;8</formula>
    </cfRule>
  </conditionalFormatting>
  <conditionalFormatting sqref="F296">
    <cfRule type="expression" dxfId="0" priority="1885">
      <formula>F296="超過"</formula>
    </cfRule>
  </conditionalFormatting>
  <conditionalFormatting sqref="F296">
    <cfRule type="expression" dxfId="0" priority="1886">
      <formula>F296="禁用語"</formula>
    </cfRule>
  </conditionalFormatting>
  <conditionalFormatting sqref="F296">
    <cfRule type="expression" dxfId="0" priority="1887">
      <formula>F296="記得加副檔名"</formula>
    </cfRule>
  </conditionalFormatting>
  <conditionalFormatting sqref="F296">
    <cfRule type="expression" dxfId="3" priority="1888">
      <formula>F296="OK"</formula>
    </cfRule>
  </conditionalFormatting>
  <conditionalFormatting sqref="H296">
    <cfRule type="expression" dxfId="0" priority="1889">
      <formula>LENB(H296)/2&gt;7</formula>
    </cfRule>
  </conditionalFormatting>
  <conditionalFormatting sqref="J296">
    <cfRule type="expression" dxfId="0" priority="1890">
      <formula>J296="超過"</formula>
    </cfRule>
  </conditionalFormatting>
  <conditionalFormatting sqref="J296">
    <cfRule type="expression" dxfId="0" priority="1891">
      <formula>J296="禁用語"</formula>
    </cfRule>
  </conditionalFormatting>
  <conditionalFormatting sqref="J296">
    <cfRule type="expression" dxfId="0" priority="1892">
      <formula>J296="記得加副檔名"</formula>
    </cfRule>
  </conditionalFormatting>
  <conditionalFormatting sqref="J296">
    <cfRule type="expression" dxfId="3" priority="1893">
      <formula>J296="OK"</formula>
    </cfRule>
  </conditionalFormatting>
  <conditionalFormatting sqref="D297">
    <cfRule type="expression" dxfId="0" priority="1894">
      <formula>LENB(D297)/2&gt;8</formula>
    </cfRule>
  </conditionalFormatting>
  <conditionalFormatting sqref="F297">
    <cfRule type="expression" dxfId="0" priority="1895">
      <formula>F297="超過"</formula>
    </cfRule>
  </conditionalFormatting>
  <conditionalFormatting sqref="F297">
    <cfRule type="expression" dxfId="0" priority="1896">
      <formula>F297="禁用語"</formula>
    </cfRule>
  </conditionalFormatting>
  <conditionalFormatting sqref="F297">
    <cfRule type="expression" dxfId="0" priority="1897">
      <formula>F297="記得加副檔名"</formula>
    </cfRule>
  </conditionalFormatting>
  <conditionalFormatting sqref="F297">
    <cfRule type="expression" dxfId="3" priority="1898">
      <formula>F297="OK"</formula>
    </cfRule>
  </conditionalFormatting>
  <conditionalFormatting sqref="H297">
    <cfRule type="expression" dxfId="0" priority="1899">
      <formula>LENB(H297)/2&gt;8</formula>
    </cfRule>
  </conditionalFormatting>
  <conditionalFormatting sqref="J297">
    <cfRule type="expression" dxfId="0" priority="1900">
      <formula>J297="超過"</formula>
    </cfRule>
  </conditionalFormatting>
  <conditionalFormatting sqref="J297">
    <cfRule type="expression" dxfId="0" priority="1901">
      <formula>J297="禁用語"</formula>
    </cfRule>
  </conditionalFormatting>
  <conditionalFormatting sqref="J297">
    <cfRule type="expression" dxfId="0" priority="1902">
      <formula>J297="記得加副檔名"</formula>
    </cfRule>
  </conditionalFormatting>
  <conditionalFormatting sqref="J297">
    <cfRule type="expression" dxfId="3" priority="1903">
      <formula>J297="OK"</formula>
    </cfRule>
  </conditionalFormatting>
  <conditionalFormatting sqref="F298">
    <cfRule type="expression" dxfId="0" priority="1904">
      <formula>F298="超過"</formula>
    </cfRule>
  </conditionalFormatting>
  <conditionalFormatting sqref="F298">
    <cfRule type="expression" dxfId="0" priority="1905">
      <formula>F298="禁用語"</formula>
    </cfRule>
  </conditionalFormatting>
  <conditionalFormatting sqref="F298">
    <cfRule type="expression" dxfId="0" priority="1906">
      <formula>F298="記得加副檔名"</formula>
    </cfRule>
  </conditionalFormatting>
  <conditionalFormatting sqref="F298">
    <cfRule type="expression" dxfId="3" priority="1907">
      <formula>F298="OK"</formula>
    </cfRule>
  </conditionalFormatting>
  <conditionalFormatting sqref="H298">
    <cfRule type="expression" dxfId="0" priority="1908">
      <formula>LENB(H298)/2&gt;8</formula>
    </cfRule>
  </conditionalFormatting>
  <conditionalFormatting sqref="J298">
    <cfRule type="expression" dxfId="0" priority="1909">
      <formula>J298="超過"</formula>
    </cfRule>
  </conditionalFormatting>
  <conditionalFormatting sqref="J298">
    <cfRule type="expression" dxfId="0" priority="1910">
      <formula>J298="禁用語"</formula>
    </cfRule>
  </conditionalFormatting>
  <conditionalFormatting sqref="J298">
    <cfRule type="expression" dxfId="0" priority="1911">
      <formula>J298="記得加副檔名"</formula>
    </cfRule>
  </conditionalFormatting>
  <conditionalFormatting sqref="J298">
    <cfRule type="expression" dxfId="3" priority="1912">
      <formula>J298="OK"</formula>
    </cfRule>
  </conditionalFormatting>
  <conditionalFormatting sqref="H299">
    <cfRule type="expression" dxfId="0" priority="1913">
      <formula>LENB(H299)/2&gt;9</formula>
    </cfRule>
  </conditionalFormatting>
  <conditionalFormatting sqref="J299">
    <cfRule type="expression" dxfId="0" priority="1914">
      <formula>J299="超過"</formula>
    </cfRule>
  </conditionalFormatting>
  <conditionalFormatting sqref="J299">
    <cfRule type="expression" dxfId="0" priority="1915">
      <formula>J299="禁用語"</formula>
    </cfRule>
  </conditionalFormatting>
  <conditionalFormatting sqref="J299">
    <cfRule type="expression" dxfId="0" priority="1916">
      <formula>J299="記得加副檔名"</formula>
    </cfRule>
  </conditionalFormatting>
  <conditionalFormatting sqref="J299">
    <cfRule type="expression" dxfId="3" priority="1917">
      <formula>J299="OK"</formula>
    </cfRule>
  </conditionalFormatting>
  <conditionalFormatting sqref="J300 J311 F324 J324 F353 J353 N353 F364 J364 N364 R364">
    <cfRule type="expression" dxfId="0" priority="1918">
      <formula>J300="超過"</formula>
    </cfRule>
  </conditionalFormatting>
  <conditionalFormatting sqref="J300 J311 F324 J324 F353 J353 N353 F364 J364 N364 R364">
    <cfRule type="expression" dxfId="0" priority="1919">
      <formula>J300="禁用語"</formula>
    </cfRule>
  </conditionalFormatting>
  <conditionalFormatting sqref="J300 J311 F324 J324 F353 J353 N353 F364 J364 N364 R364">
    <cfRule type="expression" dxfId="0" priority="1920">
      <formula>J300="記得加副檔名"</formula>
    </cfRule>
  </conditionalFormatting>
  <conditionalFormatting sqref="J300 J311 F324 J324 F353 J353 N353 F364 J364 N364 R364">
    <cfRule type="expression" dxfId="3" priority="1921">
      <formula>J300="OK"</formula>
    </cfRule>
  </conditionalFormatting>
  <conditionalFormatting sqref="D303">
    <cfRule type="expression" dxfId="0" priority="1922">
      <formula>LENB(D303)/2&gt;8</formula>
    </cfRule>
  </conditionalFormatting>
  <conditionalFormatting sqref="F303">
    <cfRule type="expression" dxfId="0" priority="1923">
      <formula>F303="超過"</formula>
    </cfRule>
  </conditionalFormatting>
  <conditionalFormatting sqref="F303">
    <cfRule type="expression" dxfId="0" priority="1924">
      <formula>F303="禁用語"</formula>
    </cfRule>
  </conditionalFormatting>
  <conditionalFormatting sqref="F303">
    <cfRule type="expression" dxfId="0" priority="1925">
      <formula>F303="記得加副檔名"</formula>
    </cfRule>
  </conditionalFormatting>
  <conditionalFormatting sqref="F303">
    <cfRule type="expression" dxfId="3" priority="1926">
      <formula>F303="OK"</formula>
    </cfRule>
  </conditionalFormatting>
  <conditionalFormatting sqref="H303">
    <cfRule type="expression" dxfId="0" priority="1927">
      <formula>LENB(H303)/2&gt;7</formula>
    </cfRule>
  </conditionalFormatting>
  <conditionalFormatting sqref="J303">
    <cfRule type="expression" dxfId="0" priority="1928">
      <formula>J303="超過"</formula>
    </cfRule>
  </conditionalFormatting>
  <conditionalFormatting sqref="J303">
    <cfRule type="expression" dxfId="0" priority="1929">
      <formula>J303="禁用語"</formula>
    </cfRule>
  </conditionalFormatting>
  <conditionalFormatting sqref="J303">
    <cfRule type="expression" dxfId="0" priority="1930">
      <formula>J303="記得加副檔名"</formula>
    </cfRule>
  </conditionalFormatting>
  <conditionalFormatting sqref="J303">
    <cfRule type="expression" dxfId="3" priority="1931">
      <formula>J303="OK"</formula>
    </cfRule>
  </conditionalFormatting>
  <conditionalFormatting sqref="D304">
    <cfRule type="expression" dxfId="0" priority="1932">
      <formula>LENB(D304)/2&gt;8</formula>
    </cfRule>
  </conditionalFormatting>
  <conditionalFormatting sqref="F304">
    <cfRule type="expression" dxfId="0" priority="1933">
      <formula>F304="超過"</formula>
    </cfRule>
  </conditionalFormatting>
  <conditionalFormatting sqref="F304">
    <cfRule type="expression" dxfId="0" priority="1934">
      <formula>F304="禁用語"</formula>
    </cfRule>
  </conditionalFormatting>
  <conditionalFormatting sqref="F304">
    <cfRule type="expression" dxfId="0" priority="1935">
      <formula>F304="記得加副檔名"</formula>
    </cfRule>
  </conditionalFormatting>
  <conditionalFormatting sqref="F304">
    <cfRule type="expression" dxfId="3" priority="1936">
      <formula>F304="OK"</formula>
    </cfRule>
  </conditionalFormatting>
  <conditionalFormatting sqref="H304">
    <cfRule type="expression" dxfId="0" priority="1937">
      <formula>LENB(H304)/2&gt;8</formula>
    </cfRule>
  </conditionalFormatting>
  <conditionalFormatting sqref="J304">
    <cfRule type="expression" dxfId="0" priority="1938">
      <formula>J304="超過"</formula>
    </cfRule>
  </conditionalFormatting>
  <conditionalFormatting sqref="J304">
    <cfRule type="expression" dxfId="0" priority="1939">
      <formula>J304="禁用語"</formula>
    </cfRule>
  </conditionalFormatting>
  <conditionalFormatting sqref="J304">
    <cfRule type="expression" dxfId="0" priority="1940">
      <formula>J304="記得加副檔名"</formula>
    </cfRule>
  </conditionalFormatting>
  <conditionalFormatting sqref="J304">
    <cfRule type="expression" dxfId="3" priority="1941">
      <formula>J304="OK"</formula>
    </cfRule>
  </conditionalFormatting>
  <conditionalFormatting sqref="F305">
    <cfRule type="expression" dxfId="0" priority="1942">
      <formula>F305="超過"</formula>
    </cfRule>
  </conditionalFormatting>
  <conditionalFormatting sqref="F305">
    <cfRule type="expression" dxfId="0" priority="1943">
      <formula>F305="禁用語"</formula>
    </cfRule>
  </conditionalFormatting>
  <conditionalFormatting sqref="F305">
    <cfRule type="expression" dxfId="0" priority="1944">
      <formula>F305="記得加副檔名"</formula>
    </cfRule>
  </conditionalFormatting>
  <conditionalFormatting sqref="F305">
    <cfRule type="expression" dxfId="3" priority="1945">
      <formula>F305="OK"</formula>
    </cfRule>
  </conditionalFormatting>
  <conditionalFormatting sqref="H305">
    <cfRule type="expression" dxfId="0" priority="1946">
      <formula>LENB(H305)/2&gt;8</formula>
    </cfRule>
  </conditionalFormatting>
  <conditionalFormatting sqref="J305">
    <cfRule type="expression" dxfId="0" priority="1947">
      <formula>J305="超過"</formula>
    </cfRule>
  </conditionalFormatting>
  <conditionalFormatting sqref="J305">
    <cfRule type="expression" dxfId="0" priority="1948">
      <formula>J305="禁用語"</formula>
    </cfRule>
  </conditionalFormatting>
  <conditionalFormatting sqref="J305">
    <cfRule type="expression" dxfId="0" priority="1949">
      <formula>J305="記得加副檔名"</formula>
    </cfRule>
  </conditionalFormatting>
  <conditionalFormatting sqref="J305">
    <cfRule type="expression" dxfId="3" priority="1950">
      <formula>J305="OK"</formula>
    </cfRule>
  </conditionalFormatting>
  <conditionalFormatting sqref="H306">
    <cfRule type="expression" dxfId="0" priority="1951">
      <formula>LENB(H306)/2&gt;9</formula>
    </cfRule>
  </conditionalFormatting>
  <conditionalFormatting sqref="J306">
    <cfRule type="expression" dxfId="0" priority="1952">
      <formula>J306="超過"</formula>
    </cfRule>
  </conditionalFormatting>
  <conditionalFormatting sqref="J306">
    <cfRule type="expression" dxfId="0" priority="1953">
      <formula>J306="禁用語"</formula>
    </cfRule>
  </conditionalFormatting>
  <conditionalFormatting sqref="J306">
    <cfRule type="expression" dxfId="0" priority="1954">
      <formula>J306="記得加副檔名"</formula>
    </cfRule>
  </conditionalFormatting>
  <conditionalFormatting sqref="J306">
    <cfRule type="expression" dxfId="3" priority="1955">
      <formula>J306="OK"</formula>
    </cfRule>
  </conditionalFormatting>
  <conditionalFormatting sqref="D309">
    <cfRule type="expression" dxfId="0" priority="1956">
      <formula>LENB(D309)/2&gt;8</formula>
    </cfRule>
  </conditionalFormatting>
  <conditionalFormatting sqref="F309">
    <cfRule type="expression" dxfId="0" priority="1957">
      <formula>F309="超過"</formula>
    </cfRule>
  </conditionalFormatting>
  <conditionalFormatting sqref="F309">
    <cfRule type="expression" dxfId="0" priority="1958">
      <formula>F309="禁用語"</formula>
    </cfRule>
  </conditionalFormatting>
  <conditionalFormatting sqref="F309">
    <cfRule type="expression" dxfId="0" priority="1959">
      <formula>F309="記得加副檔名"</formula>
    </cfRule>
  </conditionalFormatting>
  <conditionalFormatting sqref="F309">
    <cfRule type="expression" dxfId="3" priority="1960">
      <formula>F309="OK"</formula>
    </cfRule>
  </conditionalFormatting>
  <conditionalFormatting sqref="J309">
    <cfRule type="expression" dxfId="0" priority="1961">
      <formula>J309="超過"</formula>
    </cfRule>
  </conditionalFormatting>
  <conditionalFormatting sqref="J309">
    <cfRule type="expression" dxfId="0" priority="1962">
      <formula>J309="禁用語"</formula>
    </cfRule>
  </conditionalFormatting>
  <conditionalFormatting sqref="J309">
    <cfRule type="expression" dxfId="0" priority="1963">
      <formula>J309="記得加副檔名"</formula>
    </cfRule>
  </conditionalFormatting>
  <conditionalFormatting sqref="J309">
    <cfRule type="expression" dxfId="3" priority="1964">
      <formula>J309="OK"</formula>
    </cfRule>
  </conditionalFormatting>
  <conditionalFormatting sqref="D310">
    <cfRule type="expression" dxfId="0" priority="1965">
      <formula>LENB(D310)/2&gt;8</formula>
    </cfRule>
  </conditionalFormatting>
  <conditionalFormatting sqref="F310">
    <cfRule type="expression" dxfId="0" priority="1966">
      <formula>F310="超過"</formula>
    </cfRule>
  </conditionalFormatting>
  <conditionalFormatting sqref="F310">
    <cfRule type="expression" dxfId="0" priority="1967">
      <formula>F310="禁用語"</formula>
    </cfRule>
  </conditionalFormatting>
  <conditionalFormatting sqref="F310">
    <cfRule type="expression" dxfId="0" priority="1968">
      <formula>F310="記得加副檔名"</formula>
    </cfRule>
  </conditionalFormatting>
  <conditionalFormatting sqref="F310">
    <cfRule type="expression" dxfId="3" priority="1969">
      <formula>F310="OK"</formula>
    </cfRule>
  </conditionalFormatting>
  <conditionalFormatting sqref="H310">
    <cfRule type="expression" dxfId="0" priority="1970">
      <formula>LENB(H310)/2&gt;10</formula>
    </cfRule>
  </conditionalFormatting>
  <conditionalFormatting sqref="J310">
    <cfRule type="expression" dxfId="0" priority="1971">
      <formula>J310="超過"</formula>
    </cfRule>
  </conditionalFormatting>
  <conditionalFormatting sqref="J310">
    <cfRule type="expression" dxfId="0" priority="1972">
      <formula>J310="禁用語"</formula>
    </cfRule>
  </conditionalFormatting>
  <conditionalFormatting sqref="J310">
    <cfRule type="expression" dxfId="0" priority="1973">
      <formula>J310="記得加副檔名"</formula>
    </cfRule>
  </conditionalFormatting>
  <conditionalFormatting sqref="J310">
    <cfRule type="expression" dxfId="3" priority="1974">
      <formula>J310="OK"</formula>
    </cfRule>
  </conditionalFormatting>
  <conditionalFormatting sqref="F311">
    <cfRule type="expression" dxfId="0" priority="1975">
      <formula>F311="超過"</formula>
    </cfRule>
  </conditionalFormatting>
  <conditionalFormatting sqref="F311">
    <cfRule type="expression" dxfId="0" priority="1976">
      <formula>F311="禁用語"</formula>
    </cfRule>
  </conditionalFormatting>
  <conditionalFormatting sqref="F311">
    <cfRule type="expression" dxfId="0" priority="1977">
      <formula>F311="記得加副檔名"</formula>
    </cfRule>
  </conditionalFormatting>
  <conditionalFormatting sqref="F311">
    <cfRule type="expression" dxfId="3" priority="1978">
      <formula>F311="OK"</formula>
    </cfRule>
  </conditionalFormatting>
  <conditionalFormatting sqref="J311">
    <cfRule type="expression" dxfId="0" priority="1979">
      <formula>J311="超過"</formula>
    </cfRule>
  </conditionalFormatting>
  <conditionalFormatting sqref="J311">
    <cfRule type="expression" dxfId="0" priority="1980">
      <formula>J311="禁用語"</formula>
    </cfRule>
  </conditionalFormatting>
  <conditionalFormatting sqref="J311">
    <cfRule type="expression" dxfId="0" priority="1981">
      <formula>J311="記得加副檔名"</formula>
    </cfRule>
  </conditionalFormatting>
  <conditionalFormatting sqref="J311">
    <cfRule type="expression" dxfId="3" priority="1982">
      <formula>J311="OK"</formula>
    </cfRule>
  </conditionalFormatting>
  <conditionalFormatting sqref="D314:D316 F314:F316 H314:H316">
    <cfRule type="expression" dxfId="0" priority="1983">
      <formula>LENB(D314)/2&gt;8</formula>
    </cfRule>
  </conditionalFormatting>
  <conditionalFormatting sqref="J314:J315">
    <cfRule type="expression" dxfId="0" priority="1984">
      <formula>J314="超過"</formula>
    </cfRule>
  </conditionalFormatting>
  <conditionalFormatting sqref="J314:J315">
    <cfRule type="expression" dxfId="0" priority="1985">
      <formula>J314="禁用語"</formula>
    </cfRule>
  </conditionalFormatting>
  <conditionalFormatting sqref="J314:J315">
    <cfRule type="expression" dxfId="0" priority="1986">
      <formula>J314="記得加副檔名"</formula>
    </cfRule>
  </conditionalFormatting>
  <conditionalFormatting sqref="J314:J315">
    <cfRule type="expression" dxfId="3" priority="1987">
      <formula>J314="OK"</formula>
    </cfRule>
  </conditionalFormatting>
  <conditionalFormatting sqref="D315">
    <cfRule type="expression" dxfId="0" priority="1988">
      <formula>LENB(D315)/2&gt;8</formula>
    </cfRule>
  </conditionalFormatting>
  <conditionalFormatting sqref="J315">
    <cfRule type="expression" dxfId="0" priority="1989">
      <formula>J315="超過"</formula>
    </cfRule>
  </conditionalFormatting>
  <conditionalFormatting sqref="J315">
    <cfRule type="expression" dxfId="0" priority="1990">
      <formula>J315="禁用語"</formula>
    </cfRule>
  </conditionalFormatting>
  <conditionalFormatting sqref="J315">
    <cfRule type="expression" dxfId="0" priority="1991">
      <formula>J315="記得加副檔名"</formula>
    </cfRule>
  </conditionalFormatting>
  <conditionalFormatting sqref="J315">
    <cfRule type="expression" dxfId="3" priority="1992">
      <formula>J315="OK"</formula>
    </cfRule>
  </conditionalFormatting>
  <conditionalFormatting sqref="J316">
    <cfRule type="expression" dxfId="0" priority="1993">
      <formula>J316="超過"</formula>
    </cfRule>
  </conditionalFormatting>
  <conditionalFormatting sqref="J316">
    <cfRule type="expression" dxfId="0" priority="1994">
      <formula>J316="禁用語"</formula>
    </cfRule>
  </conditionalFormatting>
  <conditionalFormatting sqref="J316">
    <cfRule type="expression" dxfId="0" priority="1995">
      <formula>J316="記得加副檔名"</formula>
    </cfRule>
  </conditionalFormatting>
  <conditionalFormatting sqref="J316">
    <cfRule type="expression" dxfId="3" priority="1996">
      <formula>J316="OK"</formula>
    </cfRule>
  </conditionalFormatting>
  <conditionalFormatting sqref="D319">
    <cfRule type="expression" dxfId="0" priority="1997">
      <formula>LENB(D319)/2&gt;8</formula>
    </cfRule>
  </conditionalFormatting>
  <conditionalFormatting sqref="F319">
    <cfRule type="expression" dxfId="0" priority="1998">
      <formula>F319="超過"</formula>
    </cfRule>
  </conditionalFormatting>
  <conditionalFormatting sqref="F319">
    <cfRule type="expression" dxfId="0" priority="1999">
      <formula>F319="禁用語"</formula>
    </cfRule>
  </conditionalFormatting>
  <conditionalFormatting sqref="F319">
    <cfRule type="expression" dxfId="0" priority="2000">
      <formula>F319="記得加副檔名"</formula>
    </cfRule>
  </conditionalFormatting>
  <conditionalFormatting sqref="F319">
    <cfRule type="expression" dxfId="3" priority="2001">
      <formula>F319="OK"</formula>
    </cfRule>
  </conditionalFormatting>
  <conditionalFormatting sqref="F320">
    <cfRule type="expression" dxfId="0" priority="2002">
      <formula>F320="超過"</formula>
    </cfRule>
  </conditionalFormatting>
  <conditionalFormatting sqref="F320">
    <cfRule type="expression" dxfId="0" priority="2003">
      <formula>F320="禁用語"</formula>
    </cfRule>
  </conditionalFormatting>
  <conditionalFormatting sqref="F320">
    <cfRule type="expression" dxfId="0" priority="2004">
      <formula>F320="記得加副檔名"</formula>
    </cfRule>
  </conditionalFormatting>
  <conditionalFormatting sqref="F320">
    <cfRule type="expression" dxfId="3" priority="2005">
      <formula>F320="OK"</formula>
    </cfRule>
  </conditionalFormatting>
  <conditionalFormatting sqref="D321">
    <cfRule type="expression" dxfId="0" priority="2006">
      <formula>LENB(D321)/2&gt;6</formula>
    </cfRule>
  </conditionalFormatting>
  <conditionalFormatting sqref="F321">
    <cfRule type="expression" dxfId="0" priority="2007">
      <formula>F321="超過"</formula>
    </cfRule>
  </conditionalFormatting>
  <conditionalFormatting sqref="F321">
    <cfRule type="expression" dxfId="0" priority="2008">
      <formula>F321="禁用語"</formula>
    </cfRule>
  </conditionalFormatting>
  <conditionalFormatting sqref="F321">
    <cfRule type="expression" dxfId="0" priority="2009">
      <formula>F321="記得加副檔名"</formula>
    </cfRule>
  </conditionalFormatting>
  <conditionalFormatting sqref="F321">
    <cfRule type="expression" dxfId="3" priority="2010">
      <formula>F321="OK"</formula>
    </cfRule>
  </conditionalFormatting>
  <conditionalFormatting sqref="D322">
    <cfRule type="expression" dxfId="0" priority="2011">
      <formula>LENB(D322)/2&gt;6</formula>
    </cfRule>
  </conditionalFormatting>
  <conditionalFormatting sqref="F322">
    <cfRule type="expression" dxfId="0" priority="2012">
      <formula>F322="超過"</formula>
    </cfRule>
  </conditionalFormatting>
  <conditionalFormatting sqref="F322">
    <cfRule type="expression" dxfId="0" priority="2013">
      <formula>F322="禁用語"</formula>
    </cfRule>
  </conditionalFormatting>
  <conditionalFormatting sqref="F322">
    <cfRule type="expression" dxfId="0" priority="2014">
      <formula>F322="記得加副檔名"</formula>
    </cfRule>
  </conditionalFormatting>
  <conditionalFormatting sqref="F322">
    <cfRule type="expression" dxfId="3" priority="2015">
      <formula>F322="OK"</formula>
    </cfRule>
  </conditionalFormatting>
  <conditionalFormatting sqref="D323">
    <cfRule type="expression" dxfId="0" priority="2016">
      <formula>LENB(D323)/2&gt;5</formula>
    </cfRule>
  </conditionalFormatting>
  <conditionalFormatting sqref="F323">
    <cfRule type="expression" dxfId="0" priority="2017">
      <formula>F323="超過"</formula>
    </cfRule>
  </conditionalFormatting>
  <conditionalFormatting sqref="F323">
    <cfRule type="expression" dxfId="0" priority="2018">
      <formula>F323="禁用語"</formula>
    </cfRule>
  </conditionalFormatting>
  <conditionalFormatting sqref="F323">
    <cfRule type="expression" dxfId="0" priority="2019">
      <formula>F323="記得加副檔名"</formula>
    </cfRule>
  </conditionalFormatting>
  <conditionalFormatting sqref="F323">
    <cfRule type="expression" dxfId="3" priority="2020">
      <formula>F323="OK"</formula>
    </cfRule>
  </conditionalFormatting>
  <conditionalFormatting sqref="F324">
    <cfRule type="expression" dxfId="0" priority="2021">
      <formula>F324="超過"</formula>
    </cfRule>
  </conditionalFormatting>
  <conditionalFormatting sqref="F324">
    <cfRule type="expression" dxfId="0" priority="2022">
      <formula>F324="禁用語"</formula>
    </cfRule>
  </conditionalFormatting>
  <conditionalFormatting sqref="F324">
    <cfRule type="expression" dxfId="0" priority="2023">
      <formula>F324="記得加副檔名"</formula>
    </cfRule>
  </conditionalFormatting>
  <conditionalFormatting sqref="F324">
    <cfRule type="expression" dxfId="3" priority="2024">
      <formula>F324="OK"</formula>
    </cfRule>
  </conditionalFormatting>
  <conditionalFormatting sqref="H319">
    <cfRule type="expression" dxfId="0" priority="2025">
      <formula>LENB(H319)/2&gt;8</formula>
    </cfRule>
  </conditionalFormatting>
  <conditionalFormatting sqref="J319">
    <cfRule type="expression" dxfId="0" priority="2026">
      <formula>J319="超過"</formula>
    </cfRule>
  </conditionalFormatting>
  <conditionalFormatting sqref="J319">
    <cfRule type="expression" dxfId="0" priority="2027">
      <formula>J319="禁用語"</formula>
    </cfRule>
  </conditionalFormatting>
  <conditionalFormatting sqref="J319">
    <cfRule type="expression" dxfId="0" priority="2028">
      <formula>J319="記得加副檔名"</formula>
    </cfRule>
  </conditionalFormatting>
  <conditionalFormatting sqref="J319">
    <cfRule type="expression" dxfId="3" priority="2029">
      <formula>J319="OK"</formula>
    </cfRule>
  </conditionalFormatting>
  <conditionalFormatting sqref="J320">
    <cfRule type="expression" dxfId="0" priority="2030">
      <formula>J320="超過"</formula>
    </cfRule>
  </conditionalFormatting>
  <conditionalFormatting sqref="J320">
    <cfRule type="expression" dxfId="0" priority="2031">
      <formula>J320="禁用語"</formula>
    </cfRule>
  </conditionalFormatting>
  <conditionalFormatting sqref="J320">
    <cfRule type="expression" dxfId="0" priority="2032">
      <formula>J320="記得加副檔名"</formula>
    </cfRule>
  </conditionalFormatting>
  <conditionalFormatting sqref="J320">
    <cfRule type="expression" dxfId="3" priority="2033">
      <formula>J320="OK"</formula>
    </cfRule>
  </conditionalFormatting>
  <conditionalFormatting sqref="H321">
    <cfRule type="expression" dxfId="0" priority="2034">
      <formula>LENB(H321)/2&gt;6</formula>
    </cfRule>
  </conditionalFormatting>
  <conditionalFormatting sqref="J321">
    <cfRule type="expression" dxfId="0" priority="2035">
      <formula>J321="超過"</formula>
    </cfRule>
  </conditionalFormatting>
  <conditionalFormatting sqref="J321">
    <cfRule type="expression" dxfId="0" priority="2036">
      <formula>J321="禁用語"</formula>
    </cfRule>
  </conditionalFormatting>
  <conditionalFormatting sqref="J321">
    <cfRule type="expression" dxfId="0" priority="2037">
      <formula>J321="記得加副檔名"</formula>
    </cfRule>
  </conditionalFormatting>
  <conditionalFormatting sqref="J321">
    <cfRule type="expression" dxfId="3" priority="2038">
      <formula>J321="OK"</formula>
    </cfRule>
  </conditionalFormatting>
  <conditionalFormatting sqref="H322">
    <cfRule type="expression" dxfId="0" priority="2039">
      <formula>LENB(H322)/2&gt;6</formula>
    </cfRule>
  </conditionalFormatting>
  <conditionalFormatting sqref="J322">
    <cfRule type="expression" dxfId="0" priority="2040">
      <formula>J322="超過"</formula>
    </cfRule>
  </conditionalFormatting>
  <conditionalFormatting sqref="J322">
    <cfRule type="expression" dxfId="0" priority="2041">
      <formula>J322="禁用語"</formula>
    </cfRule>
  </conditionalFormatting>
  <conditionalFormatting sqref="J322">
    <cfRule type="expression" dxfId="0" priority="2042">
      <formula>J322="記得加副檔名"</formula>
    </cfRule>
  </conditionalFormatting>
  <conditionalFormatting sqref="J322">
    <cfRule type="expression" dxfId="3" priority="2043">
      <formula>J322="OK"</formula>
    </cfRule>
  </conditionalFormatting>
  <conditionalFormatting sqref="H323">
    <cfRule type="expression" dxfId="0" priority="2044">
      <formula>LENB(H323)/2&gt;5</formula>
    </cfRule>
  </conditionalFormatting>
  <conditionalFormatting sqref="J323">
    <cfRule type="expression" dxfId="0" priority="2045">
      <formula>J323="超過"</formula>
    </cfRule>
  </conditionalFormatting>
  <conditionalFormatting sqref="J323">
    <cfRule type="expression" dxfId="0" priority="2046">
      <formula>J323="禁用語"</formula>
    </cfRule>
  </conditionalFormatting>
  <conditionalFormatting sqref="J323">
    <cfRule type="expression" dxfId="0" priority="2047">
      <formula>J323="記得加副檔名"</formula>
    </cfRule>
  </conditionalFormatting>
  <conditionalFormatting sqref="J323">
    <cfRule type="expression" dxfId="3" priority="2048">
      <formula>J323="OK"</formula>
    </cfRule>
  </conditionalFormatting>
  <conditionalFormatting sqref="J324">
    <cfRule type="expression" dxfId="0" priority="2049">
      <formula>J324="超過"</formula>
    </cfRule>
  </conditionalFormatting>
  <conditionalFormatting sqref="J324">
    <cfRule type="expression" dxfId="0" priority="2050">
      <formula>J324="禁用語"</formula>
    </cfRule>
  </conditionalFormatting>
  <conditionalFormatting sqref="J324">
    <cfRule type="expression" dxfId="0" priority="2051">
      <formula>J324="記得加副檔名"</formula>
    </cfRule>
  </conditionalFormatting>
  <conditionalFormatting sqref="J324">
    <cfRule type="expression" dxfId="3" priority="2052">
      <formula>J324="OK"</formula>
    </cfRule>
  </conditionalFormatting>
  <conditionalFormatting sqref="D327">
    <cfRule type="expression" dxfId="0" priority="2053">
      <formula>LENB(D327)/2&gt;8</formula>
    </cfRule>
  </conditionalFormatting>
  <conditionalFormatting sqref="F327">
    <cfRule type="expression" dxfId="0" priority="2054">
      <formula>F327="超過"</formula>
    </cfRule>
  </conditionalFormatting>
  <conditionalFormatting sqref="F327">
    <cfRule type="expression" dxfId="0" priority="2055">
      <formula>F327="禁用語"</formula>
    </cfRule>
  </conditionalFormatting>
  <conditionalFormatting sqref="F327">
    <cfRule type="expression" dxfId="0" priority="2056">
      <formula>F327="記得加副檔名"</formula>
    </cfRule>
  </conditionalFormatting>
  <conditionalFormatting sqref="F327">
    <cfRule type="expression" dxfId="3" priority="2057">
      <formula>F327="OK"</formula>
    </cfRule>
  </conditionalFormatting>
  <conditionalFormatting sqref="F328">
    <cfRule type="expression" dxfId="0" priority="2058">
      <formula>F328="超過"</formula>
    </cfRule>
  </conditionalFormatting>
  <conditionalFormatting sqref="F328">
    <cfRule type="expression" dxfId="0" priority="2059">
      <formula>F328="禁用語"</formula>
    </cfRule>
  </conditionalFormatting>
  <conditionalFormatting sqref="F328">
    <cfRule type="expression" dxfId="0" priority="2060">
      <formula>F328="記得加副檔名"</formula>
    </cfRule>
  </conditionalFormatting>
  <conditionalFormatting sqref="F328">
    <cfRule type="expression" dxfId="3" priority="2061">
      <formula>F328="OK"</formula>
    </cfRule>
  </conditionalFormatting>
  <conditionalFormatting sqref="D329">
    <cfRule type="expression" dxfId="0" priority="2062">
      <formula>LENB(D329)/2&gt;10</formula>
    </cfRule>
  </conditionalFormatting>
  <conditionalFormatting sqref="F329">
    <cfRule type="expression" dxfId="0" priority="2063">
      <formula>F329="超過"</formula>
    </cfRule>
  </conditionalFormatting>
  <conditionalFormatting sqref="F329">
    <cfRule type="expression" dxfId="0" priority="2064">
      <formula>F329="禁用語"</formula>
    </cfRule>
  </conditionalFormatting>
  <conditionalFormatting sqref="F329">
    <cfRule type="expression" dxfId="0" priority="2065">
      <formula>F329="記得加副檔名"</formula>
    </cfRule>
  </conditionalFormatting>
  <conditionalFormatting sqref="F329">
    <cfRule type="expression" dxfId="3" priority="2066">
      <formula>F329="OK"</formula>
    </cfRule>
  </conditionalFormatting>
  <conditionalFormatting sqref="D330">
    <cfRule type="expression" dxfId="0" priority="2067">
      <formula>LENB(D330)/2&gt;8</formula>
    </cfRule>
  </conditionalFormatting>
  <conditionalFormatting sqref="F330">
    <cfRule type="expression" dxfId="0" priority="2068">
      <formula>F330="超過"</formula>
    </cfRule>
  </conditionalFormatting>
  <conditionalFormatting sqref="F330">
    <cfRule type="expression" dxfId="0" priority="2069">
      <formula>F330="禁用語"</formula>
    </cfRule>
  </conditionalFormatting>
  <conditionalFormatting sqref="F330">
    <cfRule type="expression" dxfId="0" priority="2070">
      <formula>F330="記得加副檔名"</formula>
    </cfRule>
  </conditionalFormatting>
  <conditionalFormatting sqref="F330">
    <cfRule type="expression" dxfId="3" priority="2071">
      <formula>F330="OK"</formula>
    </cfRule>
  </conditionalFormatting>
  <conditionalFormatting sqref="H327">
    <cfRule type="expression" dxfId="0" priority="2072">
      <formula>LENB(H327)/2&gt;8</formula>
    </cfRule>
  </conditionalFormatting>
  <conditionalFormatting sqref="J327">
    <cfRule type="expression" dxfId="0" priority="2073">
      <formula>J327="超過"</formula>
    </cfRule>
  </conditionalFormatting>
  <conditionalFormatting sqref="J327">
    <cfRule type="expression" dxfId="0" priority="2074">
      <formula>J327="禁用語"</formula>
    </cfRule>
  </conditionalFormatting>
  <conditionalFormatting sqref="J327">
    <cfRule type="expression" dxfId="0" priority="2075">
      <formula>J327="記得加副檔名"</formula>
    </cfRule>
  </conditionalFormatting>
  <conditionalFormatting sqref="J327">
    <cfRule type="expression" dxfId="3" priority="2076">
      <formula>J327="OK"</formula>
    </cfRule>
  </conditionalFormatting>
  <conditionalFormatting sqref="J328">
    <cfRule type="expression" dxfId="0" priority="2077">
      <formula>J328="超過"</formula>
    </cfRule>
  </conditionalFormatting>
  <conditionalFormatting sqref="J328">
    <cfRule type="expression" dxfId="0" priority="2078">
      <formula>J328="禁用語"</formula>
    </cfRule>
  </conditionalFormatting>
  <conditionalFormatting sqref="J328">
    <cfRule type="expression" dxfId="0" priority="2079">
      <formula>J328="記得加副檔名"</formula>
    </cfRule>
  </conditionalFormatting>
  <conditionalFormatting sqref="J328">
    <cfRule type="expression" dxfId="3" priority="2080">
      <formula>J328="OK"</formula>
    </cfRule>
  </conditionalFormatting>
  <conditionalFormatting sqref="H329">
    <cfRule type="expression" dxfId="0" priority="2081">
      <formula>LENB(H329)/2&gt;10</formula>
    </cfRule>
  </conditionalFormatting>
  <conditionalFormatting sqref="J329">
    <cfRule type="expression" dxfId="0" priority="2082">
      <formula>J329="超過"</formula>
    </cfRule>
  </conditionalFormatting>
  <conditionalFormatting sqref="J329">
    <cfRule type="expression" dxfId="0" priority="2083">
      <formula>J329="禁用語"</formula>
    </cfRule>
  </conditionalFormatting>
  <conditionalFormatting sqref="J329">
    <cfRule type="expression" dxfId="0" priority="2084">
      <formula>J329="記得加副檔名"</formula>
    </cfRule>
  </conditionalFormatting>
  <conditionalFormatting sqref="J329">
    <cfRule type="expression" dxfId="3" priority="2085">
      <formula>J329="OK"</formula>
    </cfRule>
  </conditionalFormatting>
  <conditionalFormatting sqref="H330">
    <cfRule type="expression" dxfId="0" priority="2086">
      <formula>LENB(H330)/2&gt;8</formula>
    </cfRule>
  </conditionalFormatting>
  <conditionalFormatting sqref="J330">
    <cfRule type="expression" dxfId="0" priority="2087">
      <formula>J330="超過"</formula>
    </cfRule>
  </conditionalFormatting>
  <conditionalFormatting sqref="J330">
    <cfRule type="expression" dxfId="0" priority="2088">
      <formula>J330="禁用語"</formula>
    </cfRule>
  </conditionalFormatting>
  <conditionalFormatting sqref="J330">
    <cfRule type="expression" dxfId="0" priority="2089">
      <formula>J330="記得加副檔名"</formula>
    </cfRule>
  </conditionalFormatting>
  <conditionalFormatting sqref="J330">
    <cfRule type="expression" dxfId="3" priority="2090">
      <formula>J330="OK"</formula>
    </cfRule>
  </conditionalFormatting>
  <conditionalFormatting sqref="D333">
    <cfRule type="expression" dxfId="0" priority="2091">
      <formula>LENB(D333)/2&gt;8</formula>
    </cfRule>
  </conditionalFormatting>
  <conditionalFormatting sqref="F333">
    <cfRule type="expression" dxfId="0" priority="2092">
      <formula>F333="超過"</formula>
    </cfRule>
  </conditionalFormatting>
  <conditionalFormatting sqref="F333">
    <cfRule type="expression" dxfId="0" priority="2093">
      <formula>F333="禁用語"</formula>
    </cfRule>
  </conditionalFormatting>
  <conditionalFormatting sqref="F333">
    <cfRule type="expression" dxfId="0" priority="2094">
      <formula>F333="記得加副檔名"</formula>
    </cfRule>
  </conditionalFormatting>
  <conditionalFormatting sqref="F333">
    <cfRule type="expression" dxfId="3" priority="2095">
      <formula>F333="OK"</formula>
    </cfRule>
  </conditionalFormatting>
  <conditionalFormatting sqref="H333">
    <cfRule type="expression" dxfId="0" priority="2096">
      <formula>LENB(H333)/2&gt;8</formula>
    </cfRule>
  </conditionalFormatting>
  <conditionalFormatting sqref="J333">
    <cfRule type="expression" dxfId="0" priority="2097">
      <formula>J333="超過"</formula>
    </cfRule>
  </conditionalFormatting>
  <conditionalFormatting sqref="J333">
    <cfRule type="expression" dxfId="0" priority="2098">
      <formula>J333="禁用語"</formula>
    </cfRule>
  </conditionalFormatting>
  <conditionalFormatting sqref="J333">
    <cfRule type="expression" dxfId="0" priority="2099">
      <formula>J333="記得加副檔名"</formula>
    </cfRule>
  </conditionalFormatting>
  <conditionalFormatting sqref="J333">
    <cfRule type="expression" dxfId="3" priority="2100">
      <formula>J333="OK"</formula>
    </cfRule>
  </conditionalFormatting>
  <conditionalFormatting sqref="F334">
    <cfRule type="expression" dxfId="0" priority="2101">
      <formula>F334="超過"</formula>
    </cfRule>
  </conditionalFormatting>
  <conditionalFormatting sqref="F334">
    <cfRule type="expression" dxfId="0" priority="2102">
      <formula>F334="禁用語"</formula>
    </cfRule>
  </conditionalFormatting>
  <conditionalFormatting sqref="F334">
    <cfRule type="expression" dxfId="0" priority="2103">
      <formula>F334="記得加副檔名"</formula>
    </cfRule>
  </conditionalFormatting>
  <conditionalFormatting sqref="F334">
    <cfRule type="expression" dxfId="3" priority="2104">
      <formula>F334="OK"</formula>
    </cfRule>
  </conditionalFormatting>
  <conditionalFormatting sqref="J334">
    <cfRule type="expression" dxfId="0" priority="2105">
      <formula>J334="超過"</formula>
    </cfRule>
  </conditionalFormatting>
  <conditionalFormatting sqref="J334">
    <cfRule type="expression" dxfId="0" priority="2106">
      <formula>J334="禁用語"</formula>
    </cfRule>
  </conditionalFormatting>
  <conditionalFormatting sqref="J334">
    <cfRule type="expression" dxfId="0" priority="2107">
      <formula>J334="記得加副檔名"</formula>
    </cfRule>
  </conditionalFormatting>
  <conditionalFormatting sqref="J334">
    <cfRule type="expression" dxfId="3" priority="2108">
      <formula>J334="OK"</formula>
    </cfRule>
  </conditionalFormatting>
  <conditionalFormatting sqref="D335">
    <cfRule type="expression" dxfId="0" priority="2109">
      <formula>LENB(D335)/2&gt;10</formula>
    </cfRule>
  </conditionalFormatting>
  <conditionalFormatting sqref="F335">
    <cfRule type="expression" dxfId="0" priority="2110">
      <formula>F335="超過"</formula>
    </cfRule>
  </conditionalFormatting>
  <conditionalFormatting sqref="F335">
    <cfRule type="expression" dxfId="0" priority="2111">
      <formula>F335="禁用語"</formula>
    </cfRule>
  </conditionalFormatting>
  <conditionalFormatting sqref="F335">
    <cfRule type="expression" dxfId="0" priority="2112">
      <formula>F335="記得加副檔名"</formula>
    </cfRule>
  </conditionalFormatting>
  <conditionalFormatting sqref="F335">
    <cfRule type="expression" dxfId="3" priority="2113">
      <formula>F335="OK"</formula>
    </cfRule>
  </conditionalFormatting>
  <conditionalFormatting sqref="H335">
    <cfRule type="expression" dxfId="0" priority="2114">
      <formula>LENB(H335)/2&gt;10</formula>
    </cfRule>
  </conditionalFormatting>
  <conditionalFormatting sqref="J335">
    <cfRule type="expression" dxfId="0" priority="2115">
      <formula>J335="超過"</formula>
    </cfRule>
  </conditionalFormatting>
  <conditionalFormatting sqref="J335">
    <cfRule type="expression" dxfId="0" priority="2116">
      <formula>J335="禁用語"</formula>
    </cfRule>
  </conditionalFormatting>
  <conditionalFormatting sqref="J335">
    <cfRule type="expression" dxfId="0" priority="2117">
      <formula>J335="記得加副檔名"</formula>
    </cfRule>
  </conditionalFormatting>
  <conditionalFormatting sqref="J335">
    <cfRule type="expression" dxfId="3" priority="2118">
      <formula>J335="OK"</formula>
    </cfRule>
  </conditionalFormatting>
  <conditionalFormatting sqref="D336">
    <cfRule type="expression" dxfId="0" priority="2119">
      <formula>LENB(D336)/2&gt;8</formula>
    </cfRule>
  </conditionalFormatting>
  <conditionalFormatting sqref="F336">
    <cfRule type="expression" dxfId="0" priority="2120">
      <formula>F336="超過"</formula>
    </cfRule>
  </conditionalFormatting>
  <conditionalFormatting sqref="F336">
    <cfRule type="expression" dxfId="0" priority="2121">
      <formula>F336="禁用語"</formula>
    </cfRule>
  </conditionalFormatting>
  <conditionalFormatting sqref="F336">
    <cfRule type="expression" dxfId="0" priority="2122">
      <formula>F336="記得加副檔名"</formula>
    </cfRule>
  </conditionalFormatting>
  <conditionalFormatting sqref="F336">
    <cfRule type="expression" dxfId="3" priority="2123">
      <formula>F336="OK"</formula>
    </cfRule>
  </conditionalFormatting>
  <conditionalFormatting sqref="H336">
    <cfRule type="expression" dxfId="0" priority="2124">
      <formula>LENB(H336)/2&gt;8</formula>
    </cfRule>
  </conditionalFormatting>
  <conditionalFormatting sqref="J336">
    <cfRule type="expression" dxfId="0" priority="2125">
      <formula>J336="超過"</formula>
    </cfRule>
  </conditionalFormatting>
  <conditionalFormatting sqref="J336">
    <cfRule type="expression" dxfId="0" priority="2126">
      <formula>J336="禁用語"</formula>
    </cfRule>
  </conditionalFormatting>
  <conditionalFormatting sqref="J336">
    <cfRule type="expression" dxfId="0" priority="2127">
      <formula>J336="記得加副檔名"</formula>
    </cfRule>
  </conditionalFormatting>
  <conditionalFormatting sqref="J336">
    <cfRule type="expression" dxfId="3" priority="2128">
      <formula>J336="OK"</formula>
    </cfRule>
  </conditionalFormatting>
  <conditionalFormatting sqref="D339">
    <cfRule type="expression" dxfId="0" priority="2129">
      <formula>LENB(D339)/2&gt;7</formula>
    </cfRule>
  </conditionalFormatting>
  <conditionalFormatting sqref="F339">
    <cfRule type="expression" dxfId="0" priority="2130">
      <formula>F339="超過"</formula>
    </cfRule>
  </conditionalFormatting>
  <conditionalFormatting sqref="F339">
    <cfRule type="expression" dxfId="0" priority="2131">
      <formula>F339="禁用語"</formula>
    </cfRule>
  </conditionalFormatting>
  <conditionalFormatting sqref="F339">
    <cfRule type="expression" dxfId="0" priority="2132">
      <formula>F339="記得加副檔名"</formula>
    </cfRule>
  </conditionalFormatting>
  <conditionalFormatting sqref="F339">
    <cfRule type="expression" dxfId="3" priority="2133">
      <formula>F339="OK"</formula>
    </cfRule>
  </conditionalFormatting>
  <conditionalFormatting sqref="D340">
    <cfRule type="expression" dxfId="0" priority="2134">
      <formula>LENB(D340)/2&gt;8</formula>
    </cfRule>
  </conditionalFormatting>
  <conditionalFormatting sqref="F340">
    <cfRule type="expression" dxfId="0" priority="2135">
      <formula>F340="超過"</formula>
    </cfRule>
  </conditionalFormatting>
  <conditionalFormatting sqref="F340">
    <cfRule type="expression" dxfId="0" priority="2136">
      <formula>F340="禁用語"</formula>
    </cfRule>
  </conditionalFormatting>
  <conditionalFormatting sqref="F340">
    <cfRule type="expression" dxfId="0" priority="2137">
      <formula>F340="記得加副檔名"</formula>
    </cfRule>
  </conditionalFormatting>
  <conditionalFormatting sqref="F340">
    <cfRule type="expression" dxfId="3" priority="2138">
      <formula>F340="OK"</formula>
    </cfRule>
  </conditionalFormatting>
  <conditionalFormatting sqref="D341">
    <cfRule type="expression" dxfId="0" priority="2139">
      <formula>LENB(D341)/2&gt;8</formula>
    </cfRule>
  </conditionalFormatting>
  <conditionalFormatting sqref="F341">
    <cfRule type="expression" dxfId="0" priority="2140">
      <formula>F341="超過"</formula>
    </cfRule>
  </conditionalFormatting>
  <conditionalFormatting sqref="F341">
    <cfRule type="expression" dxfId="0" priority="2141">
      <formula>F341="禁用語"</formula>
    </cfRule>
  </conditionalFormatting>
  <conditionalFormatting sqref="F341">
    <cfRule type="expression" dxfId="0" priority="2142">
      <formula>F341="記得加副檔名"</formula>
    </cfRule>
  </conditionalFormatting>
  <conditionalFormatting sqref="F341">
    <cfRule type="expression" dxfId="3" priority="2143">
      <formula>F341="OK"</formula>
    </cfRule>
  </conditionalFormatting>
  <conditionalFormatting sqref="J339">
    <cfRule type="expression" dxfId="0" priority="2144">
      <formula>J339="超過"</formula>
    </cfRule>
  </conditionalFormatting>
  <conditionalFormatting sqref="J339">
    <cfRule type="expression" dxfId="0" priority="2145">
      <formula>J339="禁用語"</formula>
    </cfRule>
  </conditionalFormatting>
  <conditionalFormatting sqref="J339">
    <cfRule type="expression" dxfId="0" priority="2146">
      <formula>J339="記得加副檔名"</formula>
    </cfRule>
  </conditionalFormatting>
  <conditionalFormatting sqref="J339">
    <cfRule type="expression" dxfId="3" priority="2147">
      <formula>J339="OK"</formula>
    </cfRule>
  </conditionalFormatting>
  <conditionalFormatting sqref="H340">
    <cfRule type="expression" dxfId="0" priority="2148">
      <formula>LENB(H340)/2&gt;5</formula>
    </cfRule>
  </conditionalFormatting>
  <conditionalFormatting sqref="J340">
    <cfRule type="expression" dxfId="0" priority="2149">
      <formula>J340="超過"</formula>
    </cfRule>
  </conditionalFormatting>
  <conditionalFormatting sqref="J340">
    <cfRule type="expression" dxfId="0" priority="2150">
      <formula>J340="禁用語"</formula>
    </cfRule>
  </conditionalFormatting>
  <conditionalFormatting sqref="J340">
    <cfRule type="expression" dxfId="0" priority="2151">
      <formula>J340="記得加副檔名"</formula>
    </cfRule>
  </conditionalFormatting>
  <conditionalFormatting sqref="J340">
    <cfRule type="expression" dxfId="3" priority="2152">
      <formula>J340="OK"</formula>
    </cfRule>
  </conditionalFormatting>
  <conditionalFormatting sqref="H341">
    <cfRule type="expression" dxfId="0" priority="2153">
      <formula>LENB(H341)/2&gt;7</formula>
    </cfRule>
  </conditionalFormatting>
  <conditionalFormatting sqref="J341">
    <cfRule type="expression" dxfId="0" priority="2154">
      <formula>J341="超過"</formula>
    </cfRule>
  </conditionalFormatting>
  <conditionalFormatting sqref="J341">
    <cfRule type="expression" dxfId="0" priority="2155">
      <formula>J341="禁用語"</formula>
    </cfRule>
  </conditionalFormatting>
  <conditionalFormatting sqref="J341">
    <cfRule type="expression" dxfId="0" priority="2156">
      <formula>J341="記得加副檔名"</formula>
    </cfRule>
  </conditionalFormatting>
  <conditionalFormatting sqref="J341">
    <cfRule type="expression" dxfId="3" priority="2157">
      <formula>J341="OK"</formula>
    </cfRule>
  </conditionalFormatting>
  <conditionalFormatting sqref="H342">
    <cfRule type="expression" dxfId="0" priority="2158">
      <formula>LENB(H342)/2&gt;8</formula>
    </cfRule>
  </conditionalFormatting>
  <conditionalFormatting sqref="J342">
    <cfRule type="expression" dxfId="0" priority="2159">
      <formula>J342="超過"</formula>
    </cfRule>
  </conditionalFormatting>
  <conditionalFormatting sqref="J342">
    <cfRule type="expression" dxfId="0" priority="2160">
      <formula>J342="禁用語"</formula>
    </cfRule>
  </conditionalFormatting>
  <conditionalFormatting sqref="J342">
    <cfRule type="expression" dxfId="0" priority="2161">
      <formula>J342="記得加副檔名"</formula>
    </cfRule>
  </conditionalFormatting>
  <conditionalFormatting sqref="J342">
    <cfRule type="expression" dxfId="3" priority="2162">
      <formula>J342="OK"</formula>
    </cfRule>
  </conditionalFormatting>
  <conditionalFormatting sqref="N339">
    <cfRule type="expression" dxfId="0" priority="2163">
      <formula>N339="超過"</formula>
    </cfRule>
  </conditionalFormatting>
  <conditionalFormatting sqref="N339">
    <cfRule type="expression" dxfId="0" priority="2164">
      <formula>N339="禁用語"</formula>
    </cfRule>
  </conditionalFormatting>
  <conditionalFormatting sqref="N339">
    <cfRule type="expression" dxfId="0" priority="2165">
      <formula>N339="記得加副檔名"</formula>
    </cfRule>
  </conditionalFormatting>
  <conditionalFormatting sqref="N339">
    <cfRule type="expression" dxfId="3" priority="2166">
      <formula>N339="OK"</formula>
    </cfRule>
  </conditionalFormatting>
  <conditionalFormatting sqref="L340">
    <cfRule type="expression" dxfId="0" priority="2167">
      <formula>LENB(L340)/2&gt;5</formula>
    </cfRule>
  </conditionalFormatting>
  <conditionalFormatting sqref="N340">
    <cfRule type="expression" dxfId="0" priority="2168">
      <formula>N340="超過"</formula>
    </cfRule>
  </conditionalFormatting>
  <conditionalFormatting sqref="N340">
    <cfRule type="expression" dxfId="0" priority="2169">
      <formula>N340="禁用語"</formula>
    </cfRule>
  </conditionalFormatting>
  <conditionalFormatting sqref="N340">
    <cfRule type="expression" dxfId="0" priority="2170">
      <formula>N340="記得加副檔名"</formula>
    </cfRule>
  </conditionalFormatting>
  <conditionalFormatting sqref="N340">
    <cfRule type="expression" dxfId="3" priority="2171">
      <formula>N340="OK"</formula>
    </cfRule>
  </conditionalFormatting>
  <conditionalFormatting sqref="L341">
    <cfRule type="expression" dxfId="0" priority="2172">
      <formula>LENB(L341)/2&gt;7</formula>
    </cfRule>
  </conditionalFormatting>
  <conditionalFormatting sqref="N341">
    <cfRule type="expression" dxfId="0" priority="2173">
      <formula>N341="超過"</formula>
    </cfRule>
  </conditionalFormatting>
  <conditionalFormatting sqref="N341">
    <cfRule type="expression" dxfId="0" priority="2174">
      <formula>N341="禁用語"</formula>
    </cfRule>
  </conditionalFormatting>
  <conditionalFormatting sqref="N341">
    <cfRule type="expression" dxfId="0" priority="2175">
      <formula>N341="記得加副檔名"</formula>
    </cfRule>
  </conditionalFormatting>
  <conditionalFormatting sqref="N341">
    <cfRule type="expression" dxfId="3" priority="2176">
      <formula>N341="OK"</formula>
    </cfRule>
  </conditionalFormatting>
  <conditionalFormatting sqref="L342">
    <cfRule type="expression" dxfId="0" priority="2177">
      <formula>LENB(L342)/2&gt;8</formula>
    </cfRule>
  </conditionalFormatting>
  <conditionalFormatting sqref="N342">
    <cfRule type="expression" dxfId="0" priority="2178">
      <formula>N342="超過"</formula>
    </cfRule>
  </conditionalFormatting>
  <conditionalFormatting sqref="N342">
    <cfRule type="expression" dxfId="0" priority="2179">
      <formula>N342="禁用語"</formula>
    </cfRule>
  </conditionalFormatting>
  <conditionalFormatting sqref="N342">
    <cfRule type="expression" dxfId="0" priority="2180">
      <formula>N342="記得加副檔名"</formula>
    </cfRule>
  </conditionalFormatting>
  <conditionalFormatting sqref="N342">
    <cfRule type="expression" dxfId="3" priority="2181">
      <formula>N342="OK"</formula>
    </cfRule>
  </conditionalFormatting>
  <conditionalFormatting sqref="F345">
    <cfRule type="expression" dxfId="0" priority="2182">
      <formula>F345="超過"</formula>
    </cfRule>
  </conditionalFormatting>
  <conditionalFormatting sqref="F345">
    <cfRule type="expression" dxfId="0" priority="2183">
      <formula>F345="禁用語"</formula>
    </cfRule>
  </conditionalFormatting>
  <conditionalFormatting sqref="F345">
    <cfRule type="expression" dxfId="0" priority="2184">
      <formula>F345="記得加副檔名"</formula>
    </cfRule>
  </conditionalFormatting>
  <conditionalFormatting sqref="F345">
    <cfRule type="expression" dxfId="3" priority="2185">
      <formula>F345="OK"</formula>
    </cfRule>
  </conditionalFormatting>
  <conditionalFormatting sqref="D346">
    <cfRule type="expression" dxfId="0" priority="2186">
      <formula>LENB(D346)/2&gt;8</formula>
    </cfRule>
  </conditionalFormatting>
  <conditionalFormatting sqref="F346">
    <cfRule type="expression" dxfId="0" priority="2187">
      <formula>F346="超過"</formula>
    </cfRule>
  </conditionalFormatting>
  <conditionalFormatting sqref="F346">
    <cfRule type="expression" dxfId="0" priority="2188">
      <formula>F346="禁用語"</formula>
    </cfRule>
  </conditionalFormatting>
  <conditionalFormatting sqref="F346">
    <cfRule type="expression" dxfId="0" priority="2189">
      <formula>F346="記得加副檔名"</formula>
    </cfRule>
  </conditionalFormatting>
  <conditionalFormatting sqref="F346">
    <cfRule type="expression" dxfId="3" priority="2190">
      <formula>F346="OK"</formula>
    </cfRule>
  </conditionalFormatting>
  <conditionalFormatting sqref="D347">
    <cfRule type="expression" dxfId="0" priority="2191">
      <formula>LENB(D347)/2&gt;5</formula>
    </cfRule>
  </conditionalFormatting>
  <conditionalFormatting sqref="F347">
    <cfRule type="expression" dxfId="0" priority="2192">
      <formula>F347="超過"</formula>
    </cfRule>
  </conditionalFormatting>
  <conditionalFormatting sqref="F347">
    <cfRule type="expression" dxfId="0" priority="2193">
      <formula>F347="禁用語"</formula>
    </cfRule>
  </conditionalFormatting>
  <conditionalFormatting sqref="F347">
    <cfRule type="expression" dxfId="0" priority="2194">
      <formula>F347="記得加副檔名"</formula>
    </cfRule>
  </conditionalFormatting>
  <conditionalFormatting sqref="F347">
    <cfRule type="expression" dxfId="3" priority="2195">
      <formula>F347="OK"</formula>
    </cfRule>
  </conditionalFormatting>
  <conditionalFormatting sqref="D348">
    <cfRule type="expression" dxfId="0" priority="2196">
      <formula>LENB(D348)/2&gt;6</formula>
    </cfRule>
  </conditionalFormatting>
  <conditionalFormatting sqref="F348">
    <cfRule type="expression" dxfId="0" priority="2197">
      <formula>F348="超過"</formula>
    </cfRule>
  </conditionalFormatting>
  <conditionalFormatting sqref="F348">
    <cfRule type="expression" dxfId="0" priority="2198">
      <formula>F348="禁用語"</formula>
    </cfRule>
  </conditionalFormatting>
  <conditionalFormatting sqref="F348">
    <cfRule type="expression" dxfId="0" priority="2199">
      <formula>F348="記得加副檔名"</formula>
    </cfRule>
  </conditionalFormatting>
  <conditionalFormatting sqref="F348">
    <cfRule type="expression" dxfId="3" priority="2200">
      <formula>F348="OK"</formula>
    </cfRule>
  </conditionalFormatting>
  <conditionalFormatting sqref="J345">
    <cfRule type="expression" dxfId="0" priority="2201">
      <formula>J345="超過"</formula>
    </cfRule>
  </conditionalFormatting>
  <conditionalFormatting sqref="J345">
    <cfRule type="expression" dxfId="0" priority="2202">
      <formula>J345="禁用語"</formula>
    </cfRule>
  </conditionalFormatting>
  <conditionalFormatting sqref="J345">
    <cfRule type="expression" dxfId="0" priority="2203">
      <formula>J345="記得加副檔名"</formula>
    </cfRule>
  </conditionalFormatting>
  <conditionalFormatting sqref="J345">
    <cfRule type="expression" dxfId="3" priority="2204">
      <formula>J345="OK"</formula>
    </cfRule>
  </conditionalFormatting>
  <conditionalFormatting sqref="H346">
    <cfRule type="expression" dxfId="0" priority="2205">
      <formula>LENB(H346)/2&gt;8</formula>
    </cfRule>
  </conditionalFormatting>
  <conditionalFormatting sqref="J346">
    <cfRule type="expression" dxfId="0" priority="2206">
      <formula>J346="超過"</formula>
    </cfRule>
  </conditionalFormatting>
  <conditionalFormatting sqref="J346">
    <cfRule type="expression" dxfId="0" priority="2207">
      <formula>J346="禁用語"</formula>
    </cfRule>
  </conditionalFormatting>
  <conditionalFormatting sqref="J346">
    <cfRule type="expression" dxfId="0" priority="2208">
      <formula>J346="記得加副檔名"</formula>
    </cfRule>
  </conditionalFormatting>
  <conditionalFormatting sqref="J346">
    <cfRule type="expression" dxfId="3" priority="2209">
      <formula>J346="OK"</formula>
    </cfRule>
  </conditionalFormatting>
  <conditionalFormatting sqref="H347">
    <cfRule type="expression" dxfId="0" priority="2210">
      <formula>LENB(H347)/2&gt;5</formula>
    </cfRule>
  </conditionalFormatting>
  <conditionalFormatting sqref="J347">
    <cfRule type="expression" dxfId="0" priority="2211">
      <formula>J347="超過"</formula>
    </cfRule>
  </conditionalFormatting>
  <conditionalFormatting sqref="J347">
    <cfRule type="expression" dxfId="0" priority="2212">
      <formula>J347="禁用語"</formula>
    </cfRule>
  </conditionalFormatting>
  <conditionalFormatting sqref="J347">
    <cfRule type="expression" dxfId="0" priority="2213">
      <formula>J347="記得加副檔名"</formula>
    </cfRule>
  </conditionalFormatting>
  <conditionalFormatting sqref="J347">
    <cfRule type="expression" dxfId="3" priority="2214">
      <formula>J347="OK"</formula>
    </cfRule>
  </conditionalFormatting>
  <conditionalFormatting sqref="H348">
    <cfRule type="expression" dxfId="0" priority="2215">
      <formula>LENB(H348)/2&gt;6</formula>
    </cfRule>
  </conditionalFormatting>
  <conditionalFormatting sqref="J348">
    <cfRule type="expression" dxfId="0" priority="2216">
      <formula>J348="超過"</formula>
    </cfRule>
  </conditionalFormatting>
  <conditionalFormatting sqref="J348">
    <cfRule type="expression" dxfId="0" priority="2217">
      <formula>J348="禁用語"</formula>
    </cfRule>
  </conditionalFormatting>
  <conditionalFormatting sqref="J348">
    <cfRule type="expression" dxfId="0" priority="2218">
      <formula>J348="記得加副檔名"</formula>
    </cfRule>
  </conditionalFormatting>
  <conditionalFormatting sqref="J348">
    <cfRule type="expression" dxfId="3" priority="2219">
      <formula>J348="OK"</formula>
    </cfRule>
  </conditionalFormatting>
  <conditionalFormatting sqref="N345">
    <cfRule type="expression" dxfId="0" priority="2220">
      <formula>N345="超過"</formula>
    </cfRule>
  </conditionalFormatting>
  <conditionalFormatting sqref="N345">
    <cfRule type="expression" dxfId="0" priority="2221">
      <formula>N345="禁用語"</formula>
    </cfRule>
  </conditionalFormatting>
  <conditionalFormatting sqref="N345">
    <cfRule type="expression" dxfId="0" priority="2222">
      <formula>N345="記得加副檔名"</formula>
    </cfRule>
  </conditionalFormatting>
  <conditionalFormatting sqref="N345">
    <cfRule type="expression" dxfId="3" priority="2223">
      <formula>N345="OK"</formula>
    </cfRule>
  </conditionalFormatting>
  <conditionalFormatting sqref="L346">
    <cfRule type="expression" dxfId="0" priority="2224">
      <formula>LENB(L346)/2&gt;8</formula>
    </cfRule>
  </conditionalFormatting>
  <conditionalFormatting sqref="N346">
    <cfRule type="expression" dxfId="0" priority="2225">
      <formula>N346="超過"</formula>
    </cfRule>
  </conditionalFormatting>
  <conditionalFormatting sqref="N346">
    <cfRule type="expression" dxfId="0" priority="2226">
      <formula>N346="禁用語"</formula>
    </cfRule>
  </conditionalFormatting>
  <conditionalFormatting sqref="N346">
    <cfRule type="expression" dxfId="0" priority="2227">
      <formula>N346="記得加副檔名"</formula>
    </cfRule>
  </conditionalFormatting>
  <conditionalFormatting sqref="N346">
    <cfRule type="expression" dxfId="3" priority="2228">
      <formula>N346="OK"</formula>
    </cfRule>
  </conditionalFormatting>
  <conditionalFormatting sqref="L347">
    <cfRule type="expression" dxfId="0" priority="2229">
      <formula>LENB(L347)/2&gt;5</formula>
    </cfRule>
  </conditionalFormatting>
  <conditionalFormatting sqref="N347">
    <cfRule type="expression" dxfId="0" priority="2230">
      <formula>N347="超過"</formula>
    </cfRule>
  </conditionalFormatting>
  <conditionalFormatting sqref="N347">
    <cfRule type="expression" dxfId="0" priority="2231">
      <formula>N347="禁用語"</formula>
    </cfRule>
  </conditionalFormatting>
  <conditionalFormatting sqref="N347">
    <cfRule type="expression" dxfId="0" priority="2232">
      <formula>N347="記得加副檔名"</formula>
    </cfRule>
  </conditionalFormatting>
  <conditionalFormatting sqref="N347">
    <cfRule type="expression" dxfId="3" priority="2233">
      <formula>N347="OK"</formula>
    </cfRule>
  </conditionalFormatting>
  <conditionalFormatting sqref="L348">
    <cfRule type="expression" dxfId="0" priority="2234">
      <formula>LENB(L348)/2&gt;6</formula>
    </cfRule>
  </conditionalFormatting>
  <conditionalFormatting sqref="N348">
    <cfRule type="expression" dxfId="0" priority="2235">
      <formula>N348="超過"</formula>
    </cfRule>
  </conditionalFormatting>
  <conditionalFormatting sqref="N348">
    <cfRule type="expression" dxfId="0" priority="2236">
      <formula>N348="禁用語"</formula>
    </cfRule>
  </conditionalFormatting>
  <conditionalFormatting sqref="N348">
    <cfRule type="expression" dxfId="0" priority="2237">
      <formula>N348="記得加副檔名"</formula>
    </cfRule>
  </conditionalFormatting>
  <conditionalFormatting sqref="N348">
    <cfRule type="expression" dxfId="3" priority="2238">
      <formula>N348="OK"</formula>
    </cfRule>
  </conditionalFormatting>
  <conditionalFormatting sqref="F351">
    <cfRule type="expression" dxfId="0" priority="2239">
      <formula>F351="超過"</formula>
    </cfRule>
  </conditionalFormatting>
  <conditionalFormatting sqref="F351">
    <cfRule type="expression" dxfId="0" priority="2240">
      <formula>F351="禁用語"</formula>
    </cfRule>
  </conditionalFormatting>
  <conditionalFormatting sqref="F351">
    <cfRule type="expression" dxfId="0" priority="2241">
      <formula>F351="記得加副檔名"</formula>
    </cfRule>
  </conditionalFormatting>
  <conditionalFormatting sqref="F351">
    <cfRule type="expression" dxfId="3" priority="2242">
      <formula>F351="OK"</formula>
    </cfRule>
  </conditionalFormatting>
  <conditionalFormatting sqref="D352">
    <cfRule type="expression" dxfId="0" priority="2243">
      <formula>LENB(D352)/2&gt;7</formula>
    </cfRule>
  </conditionalFormatting>
  <conditionalFormatting sqref="F352">
    <cfRule type="expression" dxfId="0" priority="2244">
      <formula>F352="超過"</formula>
    </cfRule>
  </conditionalFormatting>
  <conditionalFormatting sqref="F352">
    <cfRule type="expression" dxfId="0" priority="2245">
      <formula>F352="禁用語"</formula>
    </cfRule>
  </conditionalFormatting>
  <conditionalFormatting sqref="F352">
    <cfRule type="expression" dxfId="0" priority="2246">
      <formula>F352="記得加副檔名"</formula>
    </cfRule>
  </conditionalFormatting>
  <conditionalFormatting sqref="F352">
    <cfRule type="expression" dxfId="3" priority="2247">
      <formula>F352="OK"</formula>
    </cfRule>
  </conditionalFormatting>
  <conditionalFormatting sqref="F353">
    <cfRule type="expression" dxfId="0" priority="2248">
      <formula>F353="超過"</formula>
    </cfRule>
  </conditionalFormatting>
  <conditionalFormatting sqref="F353">
    <cfRule type="expression" dxfId="0" priority="2249">
      <formula>F353="禁用語"</formula>
    </cfRule>
  </conditionalFormatting>
  <conditionalFormatting sqref="F353">
    <cfRule type="expression" dxfId="0" priority="2250">
      <formula>F353="記得加副檔名"</formula>
    </cfRule>
  </conditionalFormatting>
  <conditionalFormatting sqref="F353">
    <cfRule type="expression" dxfId="3" priority="2251">
      <formula>F353="OK"</formula>
    </cfRule>
  </conditionalFormatting>
  <conditionalFormatting sqref="J351">
    <cfRule type="expression" dxfId="0" priority="2252">
      <formula>J351="超過"</formula>
    </cfRule>
  </conditionalFormatting>
  <conditionalFormatting sqref="J351">
    <cfRule type="expression" dxfId="0" priority="2253">
      <formula>J351="禁用語"</formula>
    </cfRule>
  </conditionalFormatting>
  <conditionalFormatting sqref="J351">
    <cfRule type="expression" dxfId="0" priority="2254">
      <formula>J351="記得加副檔名"</formula>
    </cfRule>
  </conditionalFormatting>
  <conditionalFormatting sqref="J351">
    <cfRule type="expression" dxfId="3" priority="2255">
      <formula>J351="OK"</formula>
    </cfRule>
  </conditionalFormatting>
  <conditionalFormatting sqref="H352">
    <cfRule type="expression" dxfId="0" priority="2256">
      <formula>LENB(H352)/2&gt;7</formula>
    </cfRule>
  </conditionalFormatting>
  <conditionalFormatting sqref="J352">
    <cfRule type="expression" dxfId="0" priority="2257">
      <formula>J352="超過"</formula>
    </cfRule>
  </conditionalFormatting>
  <conditionalFormatting sqref="J352">
    <cfRule type="expression" dxfId="0" priority="2258">
      <formula>J352="禁用語"</formula>
    </cfRule>
  </conditionalFormatting>
  <conditionalFormatting sqref="J352">
    <cfRule type="expression" dxfId="0" priority="2259">
      <formula>J352="記得加副檔名"</formula>
    </cfRule>
  </conditionalFormatting>
  <conditionalFormatting sqref="J352">
    <cfRule type="expression" dxfId="3" priority="2260">
      <formula>J352="OK"</formula>
    </cfRule>
  </conditionalFormatting>
  <conditionalFormatting sqref="J353">
    <cfRule type="expression" dxfId="0" priority="2261">
      <formula>J353="超過"</formula>
    </cfRule>
  </conditionalFormatting>
  <conditionalFormatting sqref="J353">
    <cfRule type="expression" dxfId="0" priority="2262">
      <formula>J353="禁用語"</formula>
    </cfRule>
  </conditionalFormatting>
  <conditionalFormatting sqref="J353">
    <cfRule type="expression" dxfId="0" priority="2263">
      <formula>J353="記得加副檔名"</formula>
    </cfRule>
  </conditionalFormatting>
  <conditionalFormatting sqref="J353">
    <cfRule type="expression" dxfId="3" priority="2264">
      <formula>J353="OK"</formula>
    </cfRule>
  </conditionalFormatting>
  <conditionalFormatting sqref="N351">
    <cfRule type="expression" dxfId="0" priority="2265">
      <formula>N351="超過"</formula>
    </cfRule>
  </conditionalFormatting>
  <conditionalFormatting sqref="N351">
    <cfRule type="expression" dxfId="0" priority="2266">
      <formula>N351="禁用語"</formula>
    </cfRule>
  </conditionalFormatting>
  <conditionalFormatting sqref="N351">
    <cfRule type="expression" dxfId="0" priority="2267">
      <formula>N351="記得加副檔名"</formula>
    </cfRule>
  </conditionalFormatting>
  <conditionalFormatting sqref="N351">
    <cfRule type="expression" dxfId="3" priority="2268">
      <formula>N351="OK"</formula>
    </cfRule>
  </conditionalFormatting>
  <conditionalFormatting sqref="L352">
    <cfRule type="expression" dxfId="0" priority="2269">
      <formula>LENB(L352)/2&gt;7</formula>
    </cfRule>
  </conditionalFormatting>
  <conditionalFormatting sqref="N352">
    <cfRule type="expression" dxfId="0" priority="2270">
      <formula>N352="超過"</formula>
    </cfRule>
  </conditionalFormatting>
  <conditionalFormatting sqref="N352">
    <cfRule type="expression" dxfId="0" priority="2271">
      <formula>N352="禁用語"</formula>
    </cfRule>
  </conditionalFormatting>
  <conditionalFormatting sqref="N352">
    <cfRule type="expression" dxfId="0" priority="2272">
      <formula>N352="記得加副檔名"</formula>
    </cfRule>
  </conditionalFormatting>
  <conditionalFormatting sqref="N352">
    <cfRule type="expression" dxfId="3" priority="2273">
      <formula>N352="OK"</formula>
    </cfRule>
  </conditionalFormatting>
  <conditionalFormatting sqref="N353">
    <cfRule type="expression" dxfId="0" priority="2274">
      <formula>N353="超過"</formula>
    </cfRule>
  </conditionalFormatting>
  <conditionalFormatting sqref="N353">
    <cfRule type="expression" dxfId="0" priority="2275">
      <formula>N353="禁用語"</formula>
    </cfRule>
  </conditionalFormatting>
  <conditionalFormatting sqref="N353">
    <cfRule type="expression" dxfId="0" priority="2276">
      <formula>N353="記得加副檔名"</formula>
    </cfRule>
  </conditionalFormatting>
  <conditionalFormatting sqref="N353">
    <cfRule type="expression" dxfId="3" priority="2277">
      <formula>N353="OK"</formula>
    </cfRule>
  </conditionalFormatting>
  <conditionalFormatting sqref="F356">
    <cfRule type="expression" dxfId="0" priority="2278">
      <formula>F356="超過"</formula>
    </cfRule>
  </conditionalFormatting>
  <conditionalFormatting sqref="F356">
    <cfRule type="expression" dxfId="0" priority="2279">
      <formula>F356="禁用語"</formula>
    </cfRule>
  </conditionalFormatting>
  <conditionalFormatting sqref="F356">
    <cfRule type="expression" dxfId="0" priority="2280">
      <formula>F356="記得加副檔名"</formula>
    </cfRule>
  </conditionalFormatting>
  <conditionalFormatting sqref="F356">
    <cfRule type="expression" dxfId="3" priority="2281">
      <formula>F356="OK"</formula>
    </cfRule>
  </conditionalFormatting>
  <conditionalFormatting sqref="D357">
    <cfRule type="expression" dxfId="0" priority="2282">
      <formula>LENB(D357)/2&gt;7</formula>
    </cfRule>
  </conditionalFormatting>
  <conditionalFormatting sqref="F357">
    <cfRule type="expression" dxfId="0" priority="2283">
      <formula>F357="超過"</formula>
    </cfRule>
  </conditionalFormatting>
  <conditionalFormatting sqref="F357">
    <cfRule type="expression" dxfId="0" priority="2284">
      <formula>F357="禁用語"</formula>
    </cfRule>
  </conditionalFormatting>
  <conditionalFormatting sqref="F357">
    <cfRule type="expression" dxfId="0" priority="2285">
      <formula>F357="記得加副檔名"</formula>
    </cfRule>
  </conditionalFormatting>
  <conditionalFormatting sqref="F357">
    <cfRule type="expression" dxfId="3" priority="2286">
      <formula>F357="OK"</formula>
    </cfRule>
  </conditionalFormatting>
  <conditionalFormatting sqref="D358">
    <cfRule type="expression" dxfId="0" priority="2287">
      <formula>LENB(D358)/2&gt;8</formula>
    </cfRule>
  </conditionalFormatting>
  <conditionalFormatting sqref="F358">
    <cfRule type="expression" dxfId="0" priority="2288">
      <formula>F358="超過"</formula>
    </cfRule>
  </conditionalFormatting>
  <conditionalFormatting sqref="F358">
    <cfRule type="expression" dxfId="0" priority="2289">
      <formula>F358="禁用語"</formula>
    </cfRule>
  </conditionalFormatting>
  <conditionalFormatting sqref="F358">
    <cfRule type="expression" dxfId="0" priority="2290">
      <formula>F358="記得加副檔名"</formula>
    </cfRule>
  </conditionalFormatting>
  <conditionalFormatting sqref="F358">
    <cfRule type="expression" dxfId="3" priority="2291">
      <formula>F358="OK"</formula>
    </cfRule>
  </conditionalFormatting>
  <conditionalFormatting sqref="J356">
    <cfRule type="expression" dxfId="0" priority="2292">
      <formula>J356="超過"</formula>
    </cfRule>
  </conditionalFormatting>
  <conditionalFormatting sqref="J356">
    <cfRule type="expression" dxfId="0" priority="2293">
      <formula>J356="禁用語"</formula>
    </cfRule>
  </conditionalFormatting>
  <conditionalFormatting sqref="J356">
    <cfRule type="expression" dxfId="0" priority="2294">
      <formula>J356="記得加副檔名"</formula>
    </cfRule>
  </conditionalFormatting>
  <conditionalFormatting sqref="J356">
    <cfRule type="expression" dxfId="3" priority="2295">
      <formula>J356="OK"</formula>
    </cfRule>
  </conditionalFormatting>
  <conditionalFormatting sqref="H357">
    <cfRule type="expression" dxfId="0" priority="2296">
      <formula>LENB(H357)/2&gt;7</formula>
    </cfRule>
  </conditionalFormatting>
  <conditionalFormatting sqref="J357">
    <cfRule type="expression" dxfId="0" priority="2297">
      <formula>J357="超過"</formula>
    </cfRule>
  </conditionalFormatting>
  <conditionalFormatting sqref="J357">
    <cfRule type="expression" dxfId="0" priority="2298">
      <formula>J357="禁用語"</formula>
    </cfRule>
  </conditionalFormatting>
  <conditionalFormatting sqref="J357">
    <cfRule type="expression" dxfId="0" priority="2299">
      <formula>J357="記得加副檔名"</formula>
    </cfRule>
  </conditionalFormatting>
  <conditionalFormatting sqref="J357">
    <cfRule type="expression" dxfId="3" priority="2300">
      <formula>J357="OK"</formula>
    </cfRule>
  </conditionalFormatting>
  <conditionalFormatting sqref="H358">
    <cfRule type="expression" dxfId="0" priority="2301">
      <formula>LENB(H358)/2&gt;8</formula>
    </cfRule>
  </conditionalFormatting>
  <conditionalFormatting sqref="J358">
    <cfRule type="expression" dxfId="0" priority="2302">
      <formula>J358="超過"</formula>
    </cfRule>
  </conditionalFormatting>
  <conditionalFormatting sqref="J358">
    <cfRule type="expression" dxfId="0" priority="2303">
      <formula>J358="禁用語"</formula>
    </cfRule>
  </conditionalFormatting>
  <conditionalFormatting sqref="J358">
    <cfRule type="expression" dxfId="0" priority="2304">
      <formula>J358="記得加副檔名"</formula>
    </cfRule>
  </conditionalFormatting>
  <conditionalFormatting sqref="J358">
    <cfRule type="expression" dxfId="3" priority="2305">
      <formula>J358="OK"</formula>
    </cfRule>
  </conditionalFormatting>
  <conditionalFormatting sqref="N356">
    <cfRule type="expression" dxfId="0" priority="2306">
      <formula>N356="超過"</formula>
    </cfRule>
  </conditionalFormatting>
  <conditionalFormatting sqref="N356">
    <cfRule type="expression" dxfId="0" priority="2307">
      <formula>N356="禁用語"</formula>
    </cfRule>
  </conditionalFormatting>
  <conditionalFormatting sqref="N356">
    <cfRule type="expression" dxfId="0" priority="2308">
      <formula>N356="記得加副檔名"</formula>
    </cfRule>
  </conditionalFormatting>
  <conditionalFormatting sqref="N356">
    <cfRule type="expression" dxfId="3" priority="2309">
      <formula>N356="OK"</formula>
    </cfRule>
  </conditionalFormatting>
  <conditionalFormatting sqref="L357">
    <cfRule type="expression" dxfId="0" priority="2310">
      <formula>LENB(L357)/2&gt;7</formula>
    </cfRule>
  </conditionalFormatting>
  <conditionalFormatting sqref="N357">
    <cfRule type="expression" dxfId="0" priority="2311">
      <formula>N357="超過"</formula>
    </cfRule>
  </conditionalFormatting>
  <conditionalFormatting sqref="N357">
    <cfRule type="expression" dxfId="0" priority="2312">
      <formula>N357="禁用語"</formula>
    </cfRule>
  </conditionalFormatting>
  <conditionalFormatting sqref="N357">
    <cfRule type="expression" dxfId="0" priority="2313">
      <formula>N357="記得加副檔名"</formula>
    </cfRule>
  </conditionalFormatting>
  <conditionalFormatting sqref="N357">
    <cfRule type="expression" dxfId="3" priority="2314">
      <formula>N357="OK"</formula>
    </cfRule>
  </conditionalFormatting>
  <conditionalFormatting sqref="L358">
    <cfRule type="expression" dxfId="0" priority="2315">
      <formula>LENB(L358)/2&gt;8</formula>
    </cfRule>
  </conditionalFormatting>
  <conditionalFormatting sqref="N358">
    <cfRule type="expression" dxfId="0" priority="2316">
      <formula>N358="超過"</formula>
    </cfRule>
  </conditionalFormatting>
  <conditionalFormatting sqref="N358">
    <cfRule type="expression" dxfId="0" priority="2317">
      <formula>N358="禁用語"</formula>
    </cfRule>
  </conditionalFormatting>
  <conditionalFormatting sqref="N358">
    <cfRule type="expression" dxfId="0" priority="2318">
      <formula>N358="記得加副檔名"</formula>
    </cfRule>
  </conditionalFormatting>
  <conditionalFormatting sqref="N358">
    <cfRule type="expression" dxfId="3" priority="2319">
      <formula>N358="OK"</formula>
    </cfRule>
  </conditionalFormatting>
  <conditionalFormatting sqref="D361">
    <cfRule type="expression" dxfId="0" priority="2320">
      <formula>LENB(D361)/2&gt;5</formula>
    </cfRule>
  </conditionalFormatting>
  <conditionalFormatting sqref="F361">
    <cfRule type="expression" dxfId="0" priority="2321">
      <formula>F361="超過"</formula>
    </cfRule>
  </conditionalFormatting>
  <conditionalFormatting sqref="F361">
    <cfRule type="expression" dxfId="0" priority="2322">
      <formula>F361="禁用語"</formula>
    </cfRule>
  </conditionalFormatting>
  <conditionalFormatting sqref="F361">
    <cfRule type="expression" dxfId="0" priority="2323">
      <formula>F361="記得加副檔名"</formula>
    </cfRule>
  </conditionalFormatting>
  <conditionalFormatting sqref="F361">
    <cfRule type="expression" dxfId="3" priority="2324">
      <formula>F361="OK"</formula>
    </cfRule>
  </conditionalFormatting>
  <conditionalFormatting sqref="F362">
    <cfRule type="expression" dxfId="0" priority="2325">
      <formula>F362="超過"</formula>
    </cfRule>
  </conditionalFormatting>
  <conditionalFormatting sqref="F362">
    <cfRule type="expression" dxfId="0" priority="2326">
      <formula>F362="禁用語"</formula>
    </cfRule>
  </conditionalFormatting>
  <conditionalFormatting sqref="F362">
    <cfRule type="expression" dxfId="0" priority="2327">
      <formula>F362="記得加副檔名"</formula>
    </cfRule>
  </conditionalFormatting>
  <conditionalFormatting sqref="F362">
    <cfRule type="expression" dxfId="3" priority="2328">
      <formula>F362="OK"</formula>
    </cfRule>
  </conditionalFormatting>
  <conditionalFormatting sqref="D363">
    <cfRule type="expression" dxfId="0" priority="2329">
      <formula>LENB(D363)/2&gt;5</formula>
    </cfRule>
  </conditionalFormatting>
  <conditionalFormatting sqref="F363">
    <cfRule type="expression" dxfId="0" priority="2330">
      <formula>F363="超過"</formula>
    </cfRule>
  </conditionalFormatting>
  <conditionalFormatting sqref="F363">
    <cfRule type="expression" dxfId="0" priority="2331">
      <formula>F363="禁用語"</formula>
    </cfRule>
  </conditionalFormatting>
  <conditionalFormatting sqref="F363">
    <cfRule type="expression" dxfId="0" priority="2332">
      <formula>F363="記得加副檔名"</formula>
    </cfRule>
  </conditionalFormatting>
  <conditionalFormatting sqref="F363">
    <cfRule type="expression" dxfId="3" priority="2333">
      <formula>F363="OK"</formula>
    </cfRule>
  </conditionalFormatting>
  <conditionalFormatting sqref="F364">
    <cfRule type="expression" dxfId="0" priority="2334">
      <formula>F364="超過"</formula>
    </cfRule>
  </conditionalFormatting>
  <conditionalFormatting sqref="F364">
    <cfRule type="expression" dxfId="0" priority="2335">
      <formula>F364="禁用語"</formula>
    </cfRule>
  </conditionalFormatting>
  <conditionalFormatting sqref="F364">
    <cfRule type="expression" dxfId="0" priority="2336">
      <formula>F364="記得加副檔名"</formula>
    </cfRule>
  </conditionalFormatting>
  <conditionalFormatting sqref="F364">
    <cfRule type="expression" dxfId="3" priority="2337">
      <formula>F364="OK"</formula>
    </cfRule>
  </conditionalFormatting>
  <conditionalFormatting sqref="H361">
    <cfRule type="expression" dxfId="0" priority="2338">
      <formula>LENB(H361)/2&gt;5</formula>
    </cfRule>
  </conditionalFormatting>
  <conditionalFormatting sqref="J361">
    <cfRule type="expression" dxfId="0" priority="2339">
      <formula>J361="超過"</formula>
    </cfRule>
  </conditionalFormatting>
  <conditionalFormatting sqref="J361">
    <cfRule type="expression" dxfId="0" priority="2340">
      <formula>J361="禁用語"</formula>
    </cfRule>
  </conditionalFormatting>
  <conditionalFormatting sqref="J361">
    <cfRule type="expression" dxfId="0" priority="2341">
      <formula>J361="記得加副檔名"</formula>
    </cfRule>
  </conditionalFormatting>
  <conditionalFormatting sqref="J361">
    <cfRule type="expression" dxfId="3" priority="2342">
      <formula>J361="OK"</formula>
    </cfRule>
  </conditionalFormatting>
  <conditionalFormatting sqref="J362">
    <cfRule type="expression" dxfId="0" priority="2343">
      <formula>J362="超過"</formula>
    </cfRule>
  </conditionalFormatting>
  <conditionalFormatting sqref="J362">
    <cfRule type="expression" dxfId="0" priority="2344">
      <formula>J362="禁用語"</formula>
    </cfRule>
  </conditionalFormatting>
  <conditionalFormatting sqref="J362">
    <cfRule type="expression" dxfId="0" priority="2345">
      <formula>J362="記得加副檔名"</formula>
    </cfRule>
  </conditionalFormatting>
  <conditionalFormatting sqref="J362">
    <cfRule type="expression" dxfId="3" priority="2346">
      <formula>J362="OK"</formula>
    </cfRule>
  </conditionalFormatting>
  <conditionalFormatting sqref="H363">
    <cfRule type="expression" dxfId="0" priority="2347">
      <formula>LENB(H363)/2&gt;5</formula>
    </cfRule>
  </conditionalFormatting>
  <conditionalFormatting sqref="J363">
    <cfRule type="expression" dxfId="0" priority="2348">
      <formula>J363="超過"</formula>
    </cfRule>
  </conditionalFormatting>
  <conditionalFormatting sqref="J363">
    <cfRule type="expression" dxfId="0" priority="2349">
      <formula>J363="禁用語"</formula>
    </cfRule>
  </conditionalFormatting>
  <conditionalFormatting sqref="J363">
    <cfRule type="expression" dxfId="0" priority="2350">
      <formula>J363="記得加副檔名"</formula>
    </cfRule>
  </conditionalFormatting>
  <conditionalFormatting sqref="J363">
    <cfRule type="expression" dxfId="3" priority="2351">
      <formula>J363="OK"</formula>
    </cfRule>
  </conditionalFormatting>
  <conditionalFormatting sqref="J364">
    <cfRule type="expression" dxfId="0" priority="2352">
      <formula>J364="超過"</formula>
    </cfRule>
  </conditionalFormatting>
  <conditionalFormatting sqref="J364">
    <cfRule type="expression" dxfId="0" priority="2353">
      <formula>J364="禁用語"</formula>
    </cfRule>
  </conditionalFormatting>
  <conditionalFormatting sqref="J364">
    <cfRule type="expression" dxfId="0" priority="2354">
      <formula>J364="記得加副檔名"</formula>
    </cfRule>
  </conditionalFormatting>
  <conditionalFormatting sqref="J364">
    <cfRule type="expression" dxfId="3" priority="2355">
      <formula>J364="OK"</formula>
    </cfRule>
  </conditionalFormatting>
  <conditionalFormatting sqref="L361">
    <cfRule type="expression" dxfId="0" priority="2356">
      <formula>LENB(L361)/2&gt;5</formula>
    </cfRule>
  </conditionalFormatting>
  <conditionalFormatting sqref="N361">
    <cfRule type="expression" dxfId="0" priority="2357">
      <formula>N361="超過"</formula>
    </cfRule>
  </conditionalFormatting>
  <conditionalFormatting sqref="N361">
    <cfRule type="expression" dxfId="0" priority="2358">
      <formula>N361="禁用語"</formula>
    </cfRule>
  </conditionalFormatting>
  <conditionalFormatting sqref="N361">
    <cfRule type="expression" dxfId="0" priority="2359">
      <formula>N361="記得加副檔名"</formula>
    </cfRule>
  </conditionalFormatting>
  <conditionalFormatting sqref="N361">
    <cfRule type="expression" dxfId="3" priority="2360">
      <formula>N361="OK"</formula>
    </cfRule>
  </conditionalFormatting>
  <conditionalFormatting sqref="N362">
    <cfRule type="expression" dxfId="0" priority="2361">
      <formula>N362="超過"</formula>
    </cfRule>
  </conditionalFormatting>
  <conditionalFormatting sqref="N362">
    <cfRule type="expression" dxfId="0" priority="2362">
      <formula>N362="禁用語"</formula>
    </cfRule>
  </conditionalFormatting>
  <conditionalFormatting sqref="N362">
    <cfRule type="expression" dxfId="0" priority="2363">
      <formula>N362="記得加副檔名"</formula>
    </cfRule>
  </conditionalFormatting>
  <conditionalFormatting sqref="N362">
    <cfRule type="expression" dxfId="3" priority="2364">
      <formula>N362="OK"</formula>
    </cfRule>
  </conditionalFormatting>
  <conditionalFormatting sqref="L363">
    <cfRule type="expression" dxfId="0" priority="2365">
      <formula>LENB(L363)/2&gt;5</formula>
    </cfRule>
  </conditionalFormatting>
  <conditionalFormatting sqref="N363">
    <cfRule type="expression" dxfId="0" priority="2366">
      <formula>N363="超過"</formula>
    </cfRule>
  </conditionalFormatting>
  <conditionalFormatting sqref="N363">
    <cfRule type="expression" dxfId="0" priority="2367">
      <formula>N363="禁用語"</formula>
    </cfRule>
  </conditionalFormatting>
  <conditionalFormatting sqref="N363">
    <cfRule type="expression" dxfId="0" priority="2368">
      <formula>N363="記得加副檔名"</formula>
    </cfRule>
  </conditionalFormatting>
  <conditionalFormatting sqref="N363">
    <cfRule type="expression" dxfId="3" priority="2369">
      <formula>N363="OK"</formula>
    </cfRule>
  </conditionalFormatting>
  <conditionalFormatting sqref="N364">
    <cfRule type="expression" dxfId="0" priority="2370">
      <formula>N364="超過"</formula>
    </cfRule>
  </conditionalFormatting>
  <conditionalFormatting sqref="N364">
    <cfRule type="expression" dxfId="0" priority="2371">
      <formula>N364="禁用語"</formula>
    </cfRule>
  </conditionalFormatting>
  <conditionalFormatting sqref="N364">
    <cfRule type="expression" dxfId="0" priority="2372">
      <formula>N364="記得加副檔名"</formula>
    </cfRule>
  </conditionalFormatting>
  <conditionalFormatting sqref="N364">
    <cfRule type="expression" dxfId="3" priority="2373">
      <formula>N364="OK"</formula>
    </cfRule>
  </conditionalFormatting>
  <conditionalFormatting sqref="P361">
    <cfRule type="expression" dxfId="0" priority="2374">
      <formula>LENB(P361)/2&gt;5</formula>
    </cfRule>
  </conditionalFormatting>
  <conditionalFormatting sqref="R361">
    <cfRule type="expression" dxfId="0" priority="2375">
      <formula>R361="超過"</formula>
    </cfRule>
  </conditionalFormatting>
  <conditionalFormatting sqref="R361">
    <cfRule type="expression" dxfId="0" priority="2376">
      <formula>R361="禁用語"</formula>
    </cfRule>
  </conditionalFormatting>
  <conditionalFormatting sqref="R361">
    <cfRule type="expression" dxfId="0" priority="2377">
      <formula>R361="記得加副檔名"</formula>
    </cfRule>
  </conditionalFormatting>
  <conditionalFormatting sqref="R361">
    <cfRule type="expression" dxfId="3" priority="2378">
      <formula>R361="OK"</formula>
    </cfRule>
  </conditionalFormatting>
  <conditionalFormatting sqref="R362">
    <cfRule type="expression" dxfId="0" priority="2379">
      <formula>R362="超過"</formula>
    </cfRule>
  </conditionalFormatting>
  <conditionalFormatting sqref="R362">
    <cfRule type="expression" dxfId="0" priority="2380">
      <formula>R362="禁用語"</formula>
    </cfRule>
  </conditionalFormatting>
  <conditionalFormatting sqref="R362">
    <cfRule type="expression" dxfId="0" priority="2381">
      <formula>R362="記得加副檔名"</formula>
    </cfRule>
  </conditionalFormatting>
  <conditionalFormatting sqref="R362">
    <cfRule type="expression" dxfId="3" priority="2382">
      <formula>R362="OK"</formula>
    </cfRule>
  </conditionalFormatting>
  <conditionalFormatting sqref="P363">
    <cfRule type="expression" dxfId="0" priority="2383">
      <formula>LENB(P363)/2&gt;5</formula>
    </cfRule>
  </conditionalFormatting>
  <conditionalFormatting sqref="R363">
    <cfRule type="expression" dxfId="0" priority="2384">
      <formula>R363="超過"</formula>
    </cfRule>
  </conditionalFormatting>
  <conditionalFormatting sqref="R363">
    <cfRule type="expression" dxfId="0" priority="2385">
      <formula>R363="禁用語"</formula>
    </cfRule>
  </conditionalFormatting>
  <conditionalFormatting sqref="R363">
    <cfRule type="expression" dxfId="0" priority="2386">
      <formula>R363="記得加副檔名"</formula>
    </cfRule>
  </conditionalFormatting>
  <conditionalFormatting sqref="R363">
    <cfRule type="expression" dxfId="3" priority="2387">
      <formula>R363="OK"</formula>
    </cfRule>
  </conditionalFormatting>
  <conditionalFormatting sqref="R364">
    <cfRule type="expression" dxfId="0" priority="2388">
      <formula>R364="超過"</formula>
    </cfRule>
  </conditionalFormatting>
  <conditionalFormatting sqref="R364">
    <cfRule type="expression" dxfId="0" priority="2389">
      <formula>R364="禁用語"</formula>
    </cfRule>
  </conditionalFormatting>
  <conditionalFormatting sqref="R364">
    <cfRule type="expression" dxfId="0" priority="2390">
      <formula>R364="記得加副檔名"</formula>
    </cfRule>
  </conditionalFormatting>
  <conditionalFormatting sqref="R364">
    <cfRule type="expression" dxfId="3" priority="2391">
      <formula>R364="OK"</formula>
    </cfRule>
  </conditionalFormatting>
  <conditionalFormatting sqref="D367">
    <cfRule type="expression" dxfId="0" priority="2392">
      <formula>LENB(D367)/2&gt;5</formula>
    </cfRule>
  </conditionalFormatting>
  <conditionalFormatting sqref="F367">
    <cfRule type="expression" dxfId="0" priority="2393">
      <formula>F367="超過"</formula>
    </cfRule>
  </conditionalFormatting>
  <conditionalFormatting sqref="F367">
    <cfRule type="expression" dxfId="0" priority="2394">
      <formula>F367="禁用語"</formula>
    </cfRule>
  </conditionalFormatting>
  <conditionalFormatting sqref="F367">
    <cfRule type="expression" dxfId="0" priority="2395">
      <formula>F367="記得加副檔名"</formula>
    </cfRule>
  </conditionalFormatting>
  <conditionalFormatting sqref="F367">
    <cfRule type="expression" dxfId="3" priority="2396">
      <formula>F367="OK"</formula>
    </cfRule>
  </conditionalFormatting>
  <conditionalFormatting sqref="F368">
    <cfRule type="expression" dxfId="0" priority="2397">
      <formula>F368="超過"</formula>
    </cfRule>
  </conditionalFormatting>
  <conditionalFormatting sqref="F368">
    <cfRule type="expression" dxfId="0" priority="2398">
      <formula>F368="禁用語"</formula>
    </cfRule>
  </conditionalFormatting>
  <conditionalFormatting sqref="F368">
    <cfRule type="expression" dxfId="0" priority="2399">
      <formula>F368="記得加副檔名"</formula>
    </cfRule>
  </conditionalFormatting>
  <conditionalFormatting sqref="F368">
    <cfRule type="expression" dxfId="3" priority="2400">
      <formula>F368="OK"</formula>
    </cfRule>
  </conditionalFormatting>
  <conditionalFormatting sqref="D369">
    <cfRule type="expression" dxfId="0" priority="2401">
      <formula>LENB(D369)/2&gt;5</formula>
    </cfRule>
  </conditionalFormatting>
  <conditionalFormatting sqref="F369">
    <cfRule type="expression" dxfId="0" priority="2402">
      <formula>F369="超過"</formula>
    </cfRule>
  </conditionalFormatting>
  <conditionalFormatting sqref="F369">
    <cfRule type="expression" dxfId="0" priority="2403">
      <formula>F369="禁用語"</formula>
    </cfRule>
  </conditionalFormatting>
  <conditionalFormatting sqref="F369">
    <cfRule type="expression" dxfId="0" priority="2404">
      <formula>F369="記得加副檔名"</formula>
    </cfRule>
  </conditionalFormatting>
  <conditionalFormatting sqref="F369">
    <cfRule type="expression" dxfId="3" priority="2405">
      <formula>F369="OK"</formula>
    </cfRule>
  </conditionalFormatting>
  <conditionalFormatting sqref="D370">
    <cfRule type="expression" dxfId="0" priority="2406">
      <formula>LENB(D370)/2&gt;6</formula>
    </cfRule>
  </conditionalFormatting>
  <conditionalFormatting sqref="F370">
    <cfRule type="expression" dxfId="0" priority="2407">
      <formula>F370="超過"</formula>
    </cfRule>
  </conditionalFormatting>
  <conditionalFormatting sqref="F370">
    <cfRule type="expression" dxfId="0" priority="2408">
      <formula>F370="禁用語"</formula>
    </cfRule>
  </conditionalFormatting>
  <conditionalFormatting sqref="F370">
    <cfRule type="expression" dxfId="0" priority="2409">
      <formula>F370="記得加副檔名"</formula>
    </cfRule>
  </conditionalFormatting>
  <conditionalFormatting sqref="F370">
    <cfRule type="expression" dxfId="3" priority="2410">
      <formula>F370="OK"</formula>
    </cfRule>
  </conditionalFormatting>
  <conditionalFormatting sqref="H367">
    <cfRule type="expression" dxfId="0" priority="2411">
      <formula>LENB(H367)/2&gt;5</formula>
    </cfRule>
  </conditionalFormatting>
  <conditionalFormatting sqref="J367">
    <cfRule type="expression" dxfId="0" priority="2412">
      <formula>J367="超過"</formula>
    </cfRule>
  </conditionalFormatting>
  <conditionalFormatting sqref="J367">
    <cfRule type="expression" dxfId="0" priority="2413">
      <formula>J367="禁用語"</formula>
    </cfRule>
  </conditionalFormatting>
  <conditionalFormatting sqref="J367">
    <cfRule type="expression" dxfId="0" priority="2414">
      <formula>J367="記得加副檔名"</formula>
    </cfRule>
  </conditionalFormatting>
  <conditionalFormatting sqref="J367">
    <cfRule type="expression" dxfId="3" priority="2415">
      <formula>J367="OK"</formula>
    </cfRule>
  </conditionalFormatting>
  <conditionalFormatting sqref="J368">
    <cfRule type="expression" dxfId="0" priority="2416">
      <formula>J368="超過"</formula>
    </cfRule>
  </conditionalFormatting>
  <conditionalFormatting sqref="J368">
    <cfRule type="expression" dxfId="0" priority="2417">
      <formula>J368="禁用語"</formula>
    </cfRule>
  </conditionalFormatting>
  <conditionalFormatting sqref="J368">
    <cfRule type="expression" dxfId="0" priority="2418">
      <formula>J368="記得加副檔名"</formula>
    </cfRule>
  </conditionalFormatting>
  <conditionalFormatting sqref="J368">
    <cfRule type="expression" dxfId="3" priority="2419">
      <formula>J368="OK"</formula>
    </cfRule>
  </conditionalFormatting>
  <conditionalFormatting sqref="H369">
    <cfRule type="expression" dxfId="0" priority="2420">
      <formula>LENB(H369)/2&gt;5</formula>
    </cfRule>
  </conditionalFormatting>
  <conditionalFormatting sqref="J369">
    <cfRule type="expression" dxfId="0" priority="2421">
      <formula>J369="超過"</formula>
    </cfRule>
  </conditionalFormatting>
  <conditionalFormatting sqref="J369">
    <cfRule type="expression" dxfId="0" priority="2422">
      <formula>J369="禁用語"</formula>
    </cfRule>
  </conditionalFormatting>
  <conditionalFormatting sqref="J369">
    <cfRule type="expression" dxfId="0" priority="2423">
      <formula>J369="記得加副檔名"</formula>
    </cfRule>
  </conditionalFormatting>
  <conditionalFormatting sqref="J369">
    <cfRule type="expression" dxfId="3" priority="2424">
      <formula>J369="OK"</formula>
    </cfRule>
  </conditionalFormatting>
  <conditionalFormatting sqref="H370">
    <cfRule type="expression" dxfId="0" priority="2425">
      <formula>LENB(H370)/2&gt;6</formula>
    </cfRule>
  </conditionalFormatting>
  <conditionalFormatting sqref="J370">
    <cfRule type="expression" dxfId="0" priority="2426">
      <formula>J370="超過"</formula>
    </cfRule>
  </conditionalFormatting>
  <conditionalFormatting sqref="J370">
    <cfRule type="expression" dxfId="0" priority="2427">
      <formula>J370="禁用語"</formula>
    </cfRule>
  </conditionalFormatting>
  <conditionalFormatting sqref="J370">
    <cfRule type="expression" dxfId="0" priority="2428">
      <formula>J370="記得加副檔名"</formula>
    </cfRule>
  </conditionalFormatting>
  <conditionalFormatting sqref="J370">
    <cfRule type="expression" dxfId="3" priority="2429">
      <formula>J370="OK"</formula>
    </cfRule>
  </conditionalFormatting>
  <conditionalFormatting sqref="L367">
    <cfRule type="expression" dxfId="0" priority="2430">
      <formula>LENB(L367)/2&gt;5</formula>
    </cfRule>
  </conditionalFormatting>
  <conditionalFormatting sqref="N367">
    <cfRule type="expression" dxfId="0" priority="2431">
      <formula>N367="超過"</formula>
    </cfRule>
  </conditionalFormatting>
  <conditionalFormatting sqref="N367">
    <cfRule type="expression" dxfId="0" priority="2432">
      <formula>N367="禁用語"</formula>
    </cfRule>
  </conditionalFormatting>
  <conditionalFormatting sqref="N367">
    <cfRule type="expression" dxfId="0" priority="2433">
      <formula>N367="記得加副檔名"</formula>
    </cfRule>
  </conditionalFormatting>
  <conditionalFormatting sqref="N367">
    <cfRule type="expression" dxfId="3" priority="2434">
      <formula>N367="OK"</formula>
    </cfRule>
  </conditionalFormatting>
  <conditionalFormatting sqref="N368">
    <cfRule type="expression" dxfId="0" priority="2435">
      <formula>N368="超過"</formula>
    </cfRule>
  </conditionalFormatting>
  <conditionalFormatting sqref="N368">
    <cfRule type="expression" dxfId="0" priority="2436">
      <formula>N368="禁用語"</formula>
    </cfRule>
  </conditionalFormatting>
  <conditionalFormatting sqref="N368">
    <cfRule type="expression" dxfId="0" priority="2437">
      <formula>N368="記得加副檔名"</formula>
    </cfRule>
  </conditionalFormatting>
  <conditionalFormatting sqref="N368">
    <cfRule type="expression" dxfId="3" priority="2438">
      <formula>N368="OK"</formula>
    </cfRule>
  </conditionalFormatting>
  <conditionalFormatting sqref="L369">
    <cfRule type="expression" dxfId="0" priority="2439">
      <formula>LENB(L369)/2&gt;5</formula>
    </cfRule>
  </conditionalFormatting>
  <conditionalFormatting sqref="N369">
    <cfRule type="expression" dxfId="0" priority="2440">
      <formula>N369="超過"</formula>
    </cfRule>
  </conditionalFormatting>
  <conditionalFormatting sqref="N369">
    <cfRule type="expression" dxfId="0" priority="2441">
      <formula>N369="禁用語"</formula>
    </cfRule>
  </conditionalFormatting>
  <conditionalFormatting sqref="N369">
    <cfRule type="expression" dxfId="0" priority="2442">
      <formula>N369="記得加副檔名"</formula>
    </cfRule>
  </conditionalFormatting>
  <conditionalFormatting sqref="N369">
    <cfRule type="expression" dxfId="3" priority="2443">
      <formula>N369="OK"</formula>
    </cfRule>
  </conditionalFormatting>
  <conditionalFormatting sqref="L370">
    <cfRule type="expression" dxfId="0" priority="2444">
      <formula>LENB(L370)/2&gt;6</formula>
    </cfRule>
  </conditionalFormatting>
  <conditionalFormatting sqref="N370">
    <cfRule type="expression" dxfId="0" priority="2445">
      <formula>N370="超過"</formula>
    </cfRule>
  </conditionalFormatting>
  <conditionalFormatting sqref="N370">
    <cfRule type="expression" dxfId="0" priority="2446">
      <formula>N370="禁用語"</formula>
    </cfRule>
  </conditionalFormatting>
  <conditionalFormatting sqref="N370">
    <cfRule type="expression" dxfId="0" priority="2447">
      <formula>N370="記得加副檔名"</formula>
    </cfRule>
  </conditionalFormatting>
  <conditionalFormatting sqref="N370">
    <cfRule type="expression" dxfId="3" priority="2448">
      <formula>N370="OK"</formula>
    </cfRule>
  </conditionalFormatting>
  <conditionalFormatting sqref="P367">
    <cfRule type="expression" dxfId="0" priority="2449">
      <formula>LENB(P367)/2&gt;5</formula>
    </cfRule>
  </conditionalFormatting>
  <conditionalFormatting sqref="R367">
    <cfRule type="expression" dxfId="0" priority="2450">
      <formula>R367="超過"</formula>
    </cfRule>
  </conditionalFormatting>
  <conditionalFormatting sqref="R367">
    <cfRule type="expression" dxfId="0" priority="2451">
      <formula>R367="禁用語"</formula>
    </cfRule>
  </conditionalFormatting>
  <conditionalFormatting sqref="R367">
    <cfRule type="expression" dxfId="0" priority="2452">
      <formula>R367="記得加副檔名"</formula>
    </cfRule>
  </conditionalFormatting>
  <conditionalFormatting sqref="R367">
    <cfRule type="expression" dxfId="3" priority="2453">
      <formula>R367="OK"</formula>
    </cfRule>
  </conditionalFormatting>
  <conditionalFormatting sqref="R368">
    <cfRule type="expression" dxfId="0" priority="2454">
      <formula>R368="超過"</formula>
    </cfRule>
  </conditionalFormatting>
  <conditionalFormatting sqref="R368">
    <cfRule type="expression" dxfId="0" priority="2455">
      <formula>R368="禁用語"</formula>
    </cfRule>
  </conditionalFormatting>
  <conditionalFormatting sqref="R368">
    <cfRule type="expression" dxfId="0" priority="2456">
      <formula>R368="記得加副檔名"</formula>
    </cfRule>
  </conditionalFormatting>
  <conditionalFormatting sqref="R368">
    <cfRule type="expression" dxfId="3" priority="2457">
      <formula>R368="OK"</formula>
    </cfRule>
  </conditionalFormatting>
  <conditionalFormatting sqref="P369">
    <cfRule type="expression" dxfId="0" priority="2458">
      <formula>LENB(P369)/2&gt;5</formula>
    </cfRule>
  </conditionalFormatting>
  <conditionalFormatting sqref="R369">
    <cfRule type="expression" dxfId="0" priority="2459">
      <formula>R369="超過"</formula>
    </cfRule>
  </conditionalFormatting>
  <conditionalFormatting sqref="R369">
    <cfRule type="expression" dxfId="0" priority="2460">
      <formula>R369="禁用語"</formula>
    </cfRule>
  </conditionalFormatting>
  <conditionalFormatting sqref="R369">
    <cfRule type="expression" dxfId="0" priority="2461">
      <formula>R369="記得加副檔名"</formula>
    </cfRule>
  </conditionalFormatting>
  <conditionalFormatting sqref="R369">
    <cfRule type="expression" dxfId="3" priority="2462">
      <formula>R369="OK"</formula>
    </cfRule>
  </conditionalFormatting>
  <conditionalFormatting sqref="P370">
    <cfRule type="expression" dxfId="0" priority="2463">
      <formula>LENB(P370)/2&gt;6</formula>
    </cfRule>
  </conditionalFormatting>
  <conditionalFormatting sqref="R370">
    <cfRule type="expression" dxfId="0" priority="2464">
      <formula>R370="超過"</formula>
    </cfRule>
  </conditionalFormatting>
  <conditionalFormatting sqref="R370">
    <cfRule type="expression" dxfId="0" priority="2465">
      <formula>R370="禁用語"</formula>
    </cfRule>
  </conditionalFormatting>
  <conditionalFormatting sqref="R370">
    <cfRule type="expression" dxfId="0" priority="2466">
      <formula>R370="記得加副檔名"</formula>
    </cfRule>
  </conditionalFormatting>
  <conditionalFormatting sqref="R370">
    <cfRule type="expression" dxfId="3" priority="2467">
      <formula>R370="OK"</formula>
    </cfRule>
  </conditionalFormatting>
  <conditionalFormatting sqref="D373">
    <cfRule type="expression" dxfId="0" priority="2468">
      <formula>LENB(D373)/2&gt;7</formula>
    </cfRule>
  </conditionalFormatting>
  <conditionalFormatting sqref="R373">
    <cfRule type="expression" dxfId="0" priority="2469">
      <formula>R373="超過"</formula>
    </cfRule>
  </conditionalFormatting>
  <conditionalFormatting sqref="R373">
    <cfRule type="expression" dxfId="0" priority="2470">
      <formula>R373="禁用語"</formula>
    </cfRule>
  </conditionalFormatting>
  <conditionalFormatting sqref="R373">
    <cfRule type="expression" dxfId="0" priority="2471">
      <formula>R373="記得加副檔名"</formula>
    </cfRule>
  </conditionalFormatting>
  <conditionalFormatting sqref="R373">
    <cfRule type="expression" dxfId="3" priority="2472">
      <formula>R373="OK"</formula>
    </cfRule>
  </conditionalFormatting>
  <conditionalFormatting sqref="D374">
    <cfRule type="expression" dxfId="0" priority="2473">
      <formula>LENB(D374)/2&gt;10</formula>
    </cfRule>
  </conditionalFormatting>
  <conditionalFormatting sqref="R374">
    <cfRule type="expression" dxfId="0" priority="2474">
      <formula>R374="超過"</formula>
    </cfRule>
  </conditionalFormatting>
  <conditionalFormatting sqref="R374">
    <cfRule type="expression" dxfId="0" priority="2475">
      <formula>R374="禁用語"</formula>
    </cfRule>
  </conditionalFormatting>
  <conditionalFormatting sqref="R374">
    <cfRule type="expression" dxfId="0" priority="2476">
      <formula>R374="記得加副檔名"</formula>
    </cfRule>
  </conditionalFormatting>
  <conditionalFormatting sqref="R374">
    <cfRule type="expression" dxfId="3" priority="2477">
      <formula>R374="OK"</formula>
    </cfRule>
  </conditionalFormatting>
  <conditionalFormatting sqref="D376 D384">
    <cfRule type="expression" dxfId="0" priority="2478">
      <formula>LENB(D376)/2&gt;6</formula>
    </cfRule>
  </conditionalFormatting>
  <conditionalFormatting sqref="J376 J384">
    <cfRule type="expression" dxfId="0" priority="2479">
      <formula>J376="超過"</formula>
    </cfRule>
  </conditionalFormatting>
  <conditionalFormatting sqref="J376 J384">
    <cfRule type="expression" dxfId="0" priority="2480">
      <formula>J376="禁用語"</formula>
    </cfRule>
  </conditionalFormatting>
  <conditionalFormatting sqref="J376 J384">
    <cfRule type="expression" dxfId="0" priority="2481">
      <formula>J376="記得加副檔名"</formula>
    </cfRule>
  </conditionalFormatting>
  <conditionalFormatting sqref="J376 J384">
    <cfRule type="expression" dxfId="3" priority="2482">
      <formula>J376="OK"</formula>
    </cfRule>
  </conditionalFormatting>
  <conditionalFormatting sqref="R376">
    <cfRule type="expression" dxfId="0" priority="2483">
      <formula>R376="超過"</formula>
    </cfRule>
  </conditionalFormatting>
  <conditionalFormatting sqref="R376">
    <cfRule type="expression" dxfId="0" priority="2484">
      <formula>R376="禁用語"</formula>
    </cfRule>
  </conditionalFormatting>
  <conditionalFormatting sqref="R376">
    <cfRule type="expression" dxfId="0" priority="2485">
      <formula>R376="記得加副檔名"</formula>
    </cfRule>
  </conditionalFormatting>
  <conditionalFormatting sqref="R376">
    <cfRule type="expression" dxfId="3" priority="2486">
      <formula>R376="OK"</formula>
    </cfRule>
  </conditionalFormatting>
  <conditionalFormatting sqref="D377 D385">
    <cfRule type="expression" dxfId="0" priority="2487">
      <formula>LENB(D377)/2&gt;6</formula>
    </cfRule>
  </conditionalFormatting>
  <conditionalFormatting sqref="J377 J385">
    <cfRule type="expression" dxfId="0" priority="2488">
      <formula>J377="超過"</formula>
    </cfRule>
  </conditionalFormatting>
  <conditionalFormatting sqref="J377 J385">
    <cfRule type="expression" dxfId="0" priority="2489">
      <formula>J377="禁用語"</formula>
    </cfRule>
  </conditionalFormatting>
  <conditionalFormatting sqref="J377 J385">
    <cfRule type="expression" dxfId="0" priority="2490">
      <formula>J377="記得加副檔名"</formula>
    </cfRule>
  </conditionalFormatting>
  <conditionalFormatting sqref="J377 J385">
    <cfRule type="expression" dxfId="3" priority="2491">
      <formula>J377="OK"</formula>
    </cfRule>
  </conditionalFormatting>
  <conditionalFormatting sqref="L377">
    <cfRule type="expression" dxfId="0" priority="2492">
      <formula>LENB(L377)/2&gt;6</formula>
    </cfRule>
  </conditionalFormatting>
  <conditionalFormatting sqref="R377">
    <cfRule type="expression" dxfId="0" priority="2493">
      <formula>R377="超過"</formula>
    </cfRule>
  </conditionalFormatting>
  <conditionalFormatting sqref="R377">
    <cfRule type="expression" dxfId="0" priority="2494">
      <formula>R377="禁用語"</formula>
    </cfRule>
  </conditionalFormatting>
  <conditionalFormatting sqref="R377">
    <cfRule type="expression" dxfId="0" priority="2495">
      <formula>R377="記得加副檔名"</formula>
    </cfRule>
  </conditionalFormatting>
  <conditionalFormatting sqref="R377">
    <cfRule type="expression" dxfId="3" priority="2496">
      <formula>R377="OK"</formula>
    </cfRule>
  </conditionalFormatting>
  <conditionalFormatting sqref="L378">
    <cfRule type="expression" dxfId="0" priority="2497">
      <formula>LENB(L378)/2&gt;6</formula>
    </cfRule>
  </conditionalFormatting>
  <conditionalFormatting sqref="R378">
    <cfRule type="expression" dxfId="0" priority="2498">
      <formula>R378="超過"</formula>
    </cfRule>
  </conditionalFormatting>
  <conditionalFormatting sqref="R378">
    <cfRule type="expression" dxfId="0" priority="2499">
      <formula>R378="禁用語"</formula>
    </cfRule>
  </conditionalFormatting>
  <conditionalFormatting sqref="R378">
    <cfRule type="expression" dxfId="0" priority="2500">
      <formula>R378="記得加副檔名"</formula>
    </cfRule>
  </conditionalFormatting>
  <conditionalFormatting sqref="R378">
    <cfRule type="expression" dxfId="3" priority="2501">
      <formula>R378="OK"</formula>
    </cfRule>
  </conditionalFormatting>
  <conditionalFormatting sqref="D381">
    <cfRule type="expression" dxfId="0" priority="2502">
      <formula>LENB(D381)/2&gt;7</formula>
    </cfRule>
  </conditionalFormatting>
  <conditionalFormatting sqref="R381">
    <cfRule type="expression" dxfId="0" priority="2503">
      <formula>R381="超過"</formula>
    </cfRule>
  </conditionalFormatting>
  <conditionalFormatting sqref="R381">
    <cfRule type="expression" dxfId="0" priority="2504">
      <formula>R381="禁用語"</formula>
    </cfRule>
  </conditionalFormatting>
  <conditionalFormatting sqref="R381">
    <cfRule type="expression" dxfId="0" priority="2505">
      <formula>R381="記得加副檔名"</formula>
    </cfRule>
  </conditionalFormatting>
  <conditionalFormatting sqref="R381">
    <cfRule type="expression" dxfId="3" priority="2506">
      <formula>R381="OK"</formula>
    </cfRule>
  </conditionalFormatting>
  <conditionalFormatting sqref="D382">
    <cfRule type="expression" dxfId="0" priority="2507">
      <formula>LENB(D382)/2&gt;10</formula>
    </cfRule>
  </conditionalFormatting>
  <conditionalFormatting sqref="R382">
    <cfRule type="expression" dxfId="0" priority="2508">
      <formula>R382="超過"</formula>
    </cfRule>
  </conditionalFormatting>
  <conditionalFormatting sqref="R382">
    <cfRule type="expression" dxfId="0" priority="2509">
      <formula>R382="禁用語"</formula>
    </cfRule>
  </conditionalFormatting>
  <conditionalFormatting sqref="R382">
    <cfRule type="expression" dxfId="0" priority="2510">
      <formula>R382="記得加副檔名"</formula>
    </cfRule>
  </conditionalFormatting>
  <conditionalFormatting sqref="R382">
    <cfRule type="expression" dxfId="3" priority="2511">
      <formula>R382="OK"</formula>
    </cfRule>
  </conditionalFormatting>
  <conditionalFormatting sqref="D385">
    <cfRule type="expression" dxfId="0" priority="2512">
      <formula>LENB(D385)/2&gt;6</formula>
    </cfRule>
  </conditionalFormatting>
  <conditionalFormatting sqref="J384">
    <cfRule type="expression" dxfId="0" priority="2513">
      <formula>J384="超過"</formula>
    </cfRule>
  </conditionalFormatting>
  <conditionalFormatting sqref="J384">
    <cfRule type="expression" dxfId="0" priority="2514">
      <formula>J384="禁用語"</formula>
    </cfRule>
  </conditionalFormatting>
  <conditionalFormatting sqref="J384">
    <cfRule type="expression" dxfId="0" priority="2515">
      <formula>J384="記得加副檔名"</formula>
    </cfRule>
  </conditionalFormatting>
  <conditionalFormatting sqref="J384">
    <cfRule type="expression" dxfId="3" priority="2516">
      <formula>J384="OK"</formula>
    </cfRule>
  </conditionalFormatting>
  <conditionalFormatting sqref="R384">
    <cfRule type="expression" dxfId="0" priority="2517">
      <formula>R384="超過"</formula>
    </cfRule>
  </conditionalFormatting>
  <conditionalFormatting sqref="R384">
    <cfRule type="expression" dxfId="0" priority="2518">
      <formula>R384="禁用語"</formula>
    </cfRule>
  </conditionalFormatting>
  <conditionalFormatting sqref="R384">
    <cfRule type="expression" dxfId="0" priority="2519">
      <formula>R384="記得加副檔名"</formula>
    </cfRule>
  </conditionalFormatting>
  <conditionalFormatting sqref="R384">
    <cfRule type="expression" dxfId="3" priority="2520">
      <formula>R384="OK"</formula>
    </cfRule>
  </conditionalFormatting>
  <conditionalFormatting sqref="D386">
    <cfRule type="expression" dxfId="0" priority="2521">
      <formula>LENB(D386)/2&gt;6</formula>
    </cfRule>
  </conditionalFormatting>
  <conditionalFormatting sqref="J385">
    <cfRule type="expression" dxfId="0" priority="2522">
      <formula>J385="超過"</formula>
    </cfRule>
  </conditionalFormatting>
  <conditionalFormatting sqref="J385">
    <cfRule type="expression" dxfId="0" priority="2523">
      <formula>J385="禁用語"</formula>
    </cfRule>
  </conditionalFormatting>
  <conditionalFormatting sqref="J385">
    <cfRule type="expression" dxfId="0" priority="2524">
      <formula>J385="記得加副檔名"</formula>
    </cfRule>
  </conditionalFormatting>
  <conditionalFormatting sqref="J385">
    <cfRule type="expression" dxfId="3" priority="2525">
      <formula>J385="OK"</formula>
    </cfRule>
  </conditionalFormatting>
  <conditionalFormatting sqref="L385">
    <cfRule type="expression" dxfId="0" priority="2526">
      <formula>LENB(L385)/2&gt;6</formula>
    </cfRule>
  </conditionalFormatting>
  <conditionalFormatting sqref="R385">
    <cfRule type="expression" dxfId="0" priority="2527">
      <formula>R385="超過"</formula>
    </cfRule>
  </conditionalFormatting>
  <conditionalFormatting sqref="R385">
    <cfRule type="expression" dxfId="0" priority="2528">
      <formula>R385="禁用語"</formula>
    </cfRule>
  </conditionalFormatting>
  <conditionalFormatting sqref="R385">
    <cfRule type="expression" dxfId="0" priority="2529">
      <formula>R385="記得加副檔名"</formula>
    </cfRule>
  </conditionalFormatting>
  <conditionalFormatting sqref="R385">
    <cfRule type="expression" dxfId="3" priority="2530">
      <formula>R385="OK"</formula>
    </cfRule>
  </conditionalFormatting>
  <conditionalFormatting sqref="L386">
    <cfRule type="expression" dxfId="0" priority="2531">
      <formula>LENB(L386)/2&gt;6</formula>
    </cfRule>
  </conditionalFormatting>
  <conditionalFormatting sqref="R386">
    <cfRule type="expression" dxfId="0" priority="2532">
      <formula>R386="超過"</formula>
    </cfRule>
  </conditionalFormatting>
  <conditionalFormatting sqref="R386">
    <cfRule type="expression" dxfId="0" priority="2533">
      <formula>R386="禁用語"</formula>
    </cfRule>
  </conditionalFormatting>
  <conditionalFormatting sqref="R386">
    <cfRule type="expression" dxfId="0" priority="2534">
      <formula>R386="記得加副檔名"</formula>
    </cfRule>
  </conditionalFormatting>
  <conditionalFormatting sqref="R386">
    <cfRule type="expression" dxfId="3" priority="2535">
      <formula>R386="OK"</formula>
    </cfRule>
  </conditionalFormatting>
  <conditionalFormatting sqref="D389">
    <cfRule type="expression" dxfId="0" priority="2536">
      <formula>LENB(D389)/2&gt;7</formula>
    </cfRule>
  </conditionalFormatting>
  <conditionalFormatting sqref="R389">
    <cfRule type="expression" dxfId="0" priority="2537">
      <formula>R389="超過"</formula>
    </cfRule>
  </conditionalFormatting>
  <conditionalFormatting sqref="R389">
    <cfRule type="expression" dxfId="0" priority="2538">
      <formula>R389="禁用語"</formula>
    </cfRule>
  </conditionalFormatting>
  <conditionalFormatting sqref="R389">
    <cfRule type="expression" dxfId="0" priority="2539">
      <formula>R389="記得加副檔名"</formula>
    </cfRule>
  </conditionalFormatting>
  <conditionalFormatting sqref="R389">
    <cfRule type="expression" dxfId="3" priority="2540">
      <formula>R389="OK"</formula>
    </cfRule>
  </conditionalFormatting>
  <conditionalFormatting sqref="D393">
    <cfRule type="expression" dxfId="0" priority="2541">
      <formula>LENB(D393)/2&gt;10</formula>
    </cfRule>
  </conditionalFormatting>
  <conditionalFormatting sqref="R393">
    <cfRule type="expression" dxfId="0" priority="2542">
      <formula>R393="超過"</formula>
    </cfRule>
  </conditionalFormatting>
  <conditionalFormatting sqref="R393">
    <cfRule type="expression" dxfId="0" priority="2543">
      <formula>R393="禁用語"</formula>
    </cfRule>
  </conditionalFormatting>
  <conditionalFormatting sqref="R393">
    <cfRule type="expression" dxfId="0" priority="2544">
      <formula>R393="記得加副檔名"</formula>
    </cfRule>
  </conditionalFormatting>
  <conditionalFormatting sqref="R393">
    <cfRule type="expression" dxfId="3" priority="2545">
      <formula>R393="OK"</formula>
    </cfRule>
  </conditionalFormatting>
  <conditionalFormatting sqref="D391">
    <cfRule type="expression" dxfId="0" priority="2546">
      <formula>LENB(D391)/2&gt;6</formula>
    </cfRule>
  </conditionalFormatting>
  <conditionalFormatting sqref="J391">
    <cfRule type="expression" dxfId="0" priority="2547">
      <formula>J391="超過"</formula>
    </cfRule>
  </conditionalFormatting>
  <conditionalFormatting sqref="J391">
    <cfRule type="expression" dxfId="0" priority="2548">
      <formula>J391="禁用語"</formula>
    </cfRule>
  </conditionalFormatting>
  <conditionalFormatting sqref="J391">
    <cfRule type="expression" dxfId="0" priority="2549">
      <formula>J391="記得加副檔名"</formula>
    </cfRule>
  </conditionalFormatting>
  <conditionalFormatting sqref="J391">
    <cfRule type="expression" dxfId="3" priority="2550">
      <formula>J391="OK"</formula>
    </cfRule>
  </conditionalFormatting>
  <conditionalFormatting sqref="L391">
    <cfRule type="expression" dxfId="0" priority="2551">
      <formula>LENB(L391)/2&gt;6</formula>
    </cfRule>
  </conditionalFormatting>
  <conditionalFormatting sqref="R391">
    <cfRule type="expression" dxfId="0" priority="2552">
      <formula>R391="超過"</formula>
    </cfRule>
  </conditionalFormatting>
  <conditionalFormatting sqref="R391">
    <cfRule type="expression" dxfId="0" priority="2553">
      <formula>R391="禁用語"</formula>
    </cfRule>
  </conditionalFormatting>
  <conditionalFormatting sqref="R391">
    <cfRule type="expression" dxfId="0" priority="2554">
      <formula>R391="記得加副檔名"</formula>
    </cfRule>
  </conditionalFormatting>
  <conditionalFormatting sqref="R391">
    <cfRule type="expression" dxfId="3" priority="2555">
      <formula>R391="OK"</formula>
    </cfRule>
  </conditionalFormatting>
  <conditionalFormatting sqref="D392">
    <cfRule type="expression" dxfId="0" priority="2556">
      <formula>LENB(D392)/2&gt;6</formula>
    </cfRule>
  </conditionalFormatting>
  <conditionalFormatting sqref="J392">
    <cfRule type="expression" dxfId="0" priority="2557">
      <formula>J392="超過"</formula>
    </cfRule>
  </conditionalFormatting>
  <conditionalFormatting sqref="J392">
    <cfRule type="expression" dxfId="0" priority="2558">
      <formula>J392="禁用語"</formula>
    </cfRule>
  </conditionalFormatting>
  <conditionalFormatting sqref="J392">
    <cfRule type="expression" dxfId="0" priority="2559">
      <formula>J392="記得加副檔名"</formula>
    </cfRule>
  </conditionalFormatting>
  <conditionalFormatting sqref="J392">
    <cfRule type="expression" dxfId="3" priority="2560">
      <formula>J392="OK"</formula>
    </cfRule>
  </conditionalFormatting>
  <conditionalFormatting sqref="L392">
    <cfRule type="expression" dxfId="0" priority="2561">
      <formula>LENB(L392)/2&gt;6</formula>
    </cfRule>
  </conditionalFormatting>
  <conditionalFormatting sqref="R392">
    <cfRule type="expression" dxfId="0" priority="2562">
      <formula>R392="超過"</formula>
    </cfRule>
  </conditionalFormatting>
  <conditionalFormatting sqref="R392">
    <cfRule type="expression" dxfId="0" priority="2563">
      <formula>R392="禁用語"</formula>
    </cfRule>
  </conditionalFormatting>
  <conditionalFormatting sqref="R392">
    <cfRule type="expression" dxfId="0" priority="2564">
      <formula>R392="記得加副檔名"</formula>
    </cfRule>
  </conditionalFormatting>
  <conditionalFormatting sqref="R392">
    <cfRule type="expression" dxfId="3" priority="2565">
      <formula>R392="OK"</formula>
    </cfRule>
  </conditionalFormatting>
  <conditionalFormatting sqref="D397:D398">
    <cfRule type="expression" dxfId="0" priority="2566">
      <formula>LENB(D397)/2&gt;6</formula>
    </cfRule>
  </conditionalFormatting>
  <conditionalFormatting sqref="G397:G398">
    <cfRule type="expression" dxfId="0" priority="2567">
      <formula>G397="超過"</formula>
    </cfRule>
  </conditionalFormatting>
  <conditionalFormatting sqref="G397:G398">
    <cfRule type="expression" dxfId="0" priority="2568">
      <formula>G397="禁用語"</formula>
    </cfRule>
  </conditionalFormatting>
  <conditionalFormatting sqref="G397:G398">
    <cfRule type="expression" dxfId="0" priority="2569">
      <formula>G397="記得加副檔名"</formula>
    </cfRule>
  </conditionalFormatting>
  <conditionalFormatting sqref="G397:G398">
    <cfRule type="expression" dxfId="3" priority="2570">
      <formula>G397="OK"</formula>
    </cfRule>
  </conditionalFormatting>
  <conditionalFormatting sqref="I397:I398">
    <cfRule type="expression" dxfId="0" priority="2571">
      <formula>LENB(I397)/2&gt;6</formula>
    </cfRule>
  </conditionalFormatting>
  <conditionalFormatting sqref="L397:L398">
    <cfRule type="expression" dxfId="0" priority="2572">
      <formula>L397="超過"</formula>
    </cfRule>
  </conditionalFormatting>
  <conditionalFormatting sqref="L397:L398">
    <cfRule type="expression" dxfId="0" priority="2573">
      <formula>L397="禁用語"</formula>
    </cfRule>
  </conditionalFormatting>
  <conditionalFormatting sqref="L397:L398">
    <cfRule type="expression" dxfId="0" priority="2574">
      <formula>L397="記得加副檔名"</formula>
    </cfRule>
  </conditionalFormatting>
  <conditionalFormatting sqref="L397:L398">
    <cfRule type="expression" dxfId="3" priority="2575">
      <formula>L397="OK"</formula>
    </cfRule>
  </conditionalFormatting>
  <conditionalFormatting sqref="N397:N398">
    <cfRule type="expression" dxfId="0" priority="2576">
      <formula>LENB(N397)/2&gt;6</formula>
    </cfRule>
  </conditionalFormatting>
  <conditionalFormatting sqref="R397:R398">
    <cfRule type="expression" dxfId="0" priority="2577">
      <formula>R397="超過"</formula>
    </cfRule>
  </conditionalFormatting>
  <conditionalFormatting sqref="R397:R398">
    <cfRule type="expression" dxfId="0" priority="2578">
      <formula>R397="禁用語"</formula>
    </cfRule>
  </conditionalFormatting>
  <conditionalFormatting sqref="R397:R398">
    <cfRule type="expression" dxfId="0" priority="2579">
      <formula>R397="記得加副檔名"</formula>
    </cfRule>
  </conditionalFormatting>
  <conditionalFormatting sqref="R397:R398">
    <cfRule type="expression" dxfId="3" priority="2580">
      <formula>R397="OK"</formula>
    </cfRule>
  </conditionalFormatting>
  <conditionalFormatting sqref="D398">
    <cfRule type="expression" dxfId="0" priority="2581">
      <formula>LENB(D398)/2&gt;4</formula>
    </cfRule>
  </conditionalFormatting>
  <conditionalFormatting sqref="G398">
    <cfRule type="expression" dxfId="0" priority="2582">
      <formula>G398="超過"</formula>
    </cfRule>
  </conditionalFormatting>
  <conditionalFormatting sqref="G398">
    <cfRule type="expression" dxfId="0" priority="2583">
      <formula>G398="禁用語"</formula>
    </cfRule>
  </conditionalFormatting>
  <conditionalFormatting sqref="G398">
    <cfRule type="expression" dxfId="0" priority="2584">
      <formula>G398="記得加副檔名"</formula>
    </cfRule>
  </conditionalFormatting>
  <conditionalFormatting sqref="G398">
    <cfRule type="expression" dxfId="3" priority="2585">
      <formula>G398="OK"</formula>
    </cfRule>
  </conditionalFormatting>
  <conditionalFormatting sqref="I398:I400 D399:D400">
    <cfRule type="expression" dxfId="0" priority="2586">
      <formula>LENB(I398)/2&gt;4</formula>
    </cfRule>
  </conditionalFormatting>
  <conditionalFormatting sqref="L398:L400 G399:G400">
    <cfRule type="expression" dxfId="0" priority="2587">
      <formula>L398="超過"</formula>
    </cfRule>
  </conditionalFormatting>
  <conditionalFormatting sqref="L398:L400 G399:G400">
    <cfRule type="expression" dxfId="0" priority="2588">
      <formula>L398="禁用語"</formula>
    </cfRule>
  </conditionalFormatting>
  <conditionalFormatting sqref="L398:L400 G399:G400">
    <cfRule type="expression" dxfId="0" priority="2589">
      <formula>L398="記得加副檔名"</formula>
    </cfRule>
  </conditionalFormatting>
  <conditionalFormatting sqref="L398:L400 G399:G400">
    <cfRule type="expression" dxfId="3" priority="2590">
      <formula>L398="OK"</formula>
    </cfRule>
  </conditionalFormatting>
  <conditionalFormatting sqref="R398:R399">
    <cfRule type="expression" dxfId="0" priority="2591">
      <formula>R398="超過"</formula>
    </cfRule>
  </conditionalFormatting>
  <conditionalFormatting sqref="R398:R399">
    <cfRule type="expression" dxfId="0" priority="2592">
      <formula>R398="禁用語"</formula>
    </cfRule>
  </conditionalFormatting>
  <conditionalFormatting sqref="R398:R399">
    <cfRule type="expression" dxfId="0" priority="2593">
      <formula>R398="記得加副檔名"</formula>
    </cfRule>
  </conditionalFormatting>
  <conditionalFormatting sqref="R398:R399">
    <cfRule type="expression" dxfId="3" priority="2594">
      <formula>R398="OK"</formula>
    </cfRule>
  </conditionalFormatting>
  <conditionalFormatting sqref="G399:G401 L401 Q401 R410 G415 L415 G423 L423 G442 L442 Q442 G446 L446 Q446">
    <cfRule type="expression" dxfId="0" priority="2595">
      <formula>G399="超過"</formula>
    </cfRule>
  </conditionalFormatting>
  <conditionalFormatting sqref="G399:G401 L401 Q401 R410 G415 L415 G423 L423 G442 L442 Q442 G446 L446 Q446">
    <cfRule type="expression" dxfId="0" priority="2596">
      <formula>G399="禁用語"</formula>
    </cfRule>
  </conditionalFormatting>
  <conditionalFormatting sqref="G399:G401 L401 Q401 R410 G415 L415 G423 L423 G442 L442 Q442 G446 L446 Q446">
    <cfRule type="expression" dxfId="0" priority="2597">
      <formula>G399="記得加副檔名"</formula>
    </cfRule>
  </conditionalFormatting>
  <conditionalFormatting sqref="G399:G401 L401 Q401 R410 G415 L415 G423 L423 G442 L442 Q442 G446 L446 Q446">
    <cfRule type="expression" dxfId="3" priority="2598">
      <formula>G399="OK"</formula>
    </cfRule>
  </conditionalFormatting>
  <conditionalFormatting sqref="G399:G400 L399:L401">
    <cfRule type="expression" dxfId="0" priority="2599">
      <formula>G399="超過"</formula>
    </cfRule>
  </conditionalFormatting>
  <conditionalFormatting sqref="G399:G400 L399:L401">
    <cfRule type="expression" dxfId="0" priority="2600">
      <formula>G399="禁用語"</formula>
    </cfRule>
  </conditionalFormatting>
  <conditionalFormatting sqref="G399:G400 L399:L401">
    <cfRule type="expression" dxfId="0" priority="2601">
      <formula>G399="記得加副檔名"</formula>
    </cfRule>
  </conditionalFormatting>
  <conditionalFormatting sqref="G399:G400 L399:L401">
    <cfRule type="expression" dxfId="3" priority="2602">
      <formula>G399="OK"</formula>
    </cfRule>
  </conditionalFormatting>
  <conditionalFormatting sqref="R399 R401">
    <cfRule type="expression" dxfId="0" priority="2603">
      <formula>R399="超過"</formula>
    </cfRule>
  </conditionalFormatting>
  <conditionalFormatting sqref="R399 R401">
    <cfRule type="expression" dxfId="0" priority="2604">
      <formula>R399="禁用語"</formula>
    </cfRule>
  </conditionalFormatting>
  <conditionalFormatting sqref="R399 R401">
    <cfRule type="expression" dxfId="0" priority="2605">
      <formula>R399="記得加副檔名"</formula>
    </cfRule>
  </conditionalFormatting>
  <conditionalFormatting sqref="R399 R401">
    <cfRule type="expression" dxfId="3" priority="2606">
      <formula>R399="OK"</formula>
    </cfRule>
  </conditionalFormatting>
  <conditionalFormatting sqref="G405">
    <cfRule type="expression" dxfId="0" priority="2607">
      <formula>G405="超過"</formula>
    </cfRule>
  </conditionalFormatting>
  <conditionalFormatting sqref="G405">
    <cfRule type="expression" dxfId="0" priority="2608">
      <formula>G405="禁用語"</formula>
    </cfRule>
  </conditionalFormatting>
  <conditionalFormatting sqref="G405">
    <cfRule type="expression" dxfId="0" priority="2609">
      <formula>G405="記得加副檔名"</formula>
    </cfRule>
  </conditionalFormatting>
  <conditionalFormatting sqref="G405">
    <cfRule type="expression" dxfId="3" priority="2610">
      <formula>G405="OK"</formula>
    </cfRule>
  </conditionalFormatting>
  <conditionalFormatting sqref="I405:I406">
    <cfRule type="expression" dxfId="0" priority="2611">
      <formula>LENB(I405)/2&gt;6</formula>
    </cfRule>
  </conditionalFormatting>
  <conditionalFormatting sqref="L405:L406">
    <cfRule type="expression" dxfId="0" priority="2612">
      <formula>L405="超過"</formula>
    </cfRule>
  </conditionalFormatting>
  <conditionalFormatting sqref="L405:L406">
    <cfRule type="expression" dxfId="0" priority="2613">
      <formula>L405="禁用語"</formula>
    </cfRule>
  </conditionalFormatting>
  <conditionalFormatting sqref="L405:L406">
    <cfRule type="expression" dxfId="0" priority="2614">
      <formula>L405="記得加副檔名"</formula>
    </cfRule>
  </conditionalFormatting>
  <conditionalFormatting sqref="L405:L406">
    <cfRule type="expression" dxfId="3" priority="2615">
      <formula>L405="OK"</formula>
    </cfRule>
  </conditionalFormatting>
  <conditionalFormatting sqref="N405:N406">
    <cfRule type="expression" dxfId="0" priority="2616">
      <formula>LENB(N405)/2&gt;6</formula>
    </cfRule>
  </conditionalFormatting>
  <conditionalFormatting sqref="R405:R406">
    <cfRule type="expression" dxfId="0" priority="2617">
      <formula>R405="超過"</formula>
    </cfRule>
  </conditionalFormatting>
  <conditionalFormatting sqref="R405:R406">
    <cfRule type="expression" dxfId="0" priority="2618">
      <formula>R405="禁用語"</formula>
    </cfRule>
  </conditionalFormatting>
  <conditionalFormatting sqref="R405:R406">
    <cfRule type="expression" dxfId="0" priority="2619">
      <formula>R405="記得加副檔名"</formula>
    </cfRule>
  </conditionalFormatting>
  <conditionalFormatting sqref="R405:R406">
    <cfRule type="expression" dxfId="3" priority="2620">
      <formula>R405="OK"</formula>
    </cfRule>
  </conditionalFormatting>
  <conditionalFormatting sqref="I406:I408">
    <cfRule type="expression" dxfId="0" priority="2621">
      <formula>LENB(I406)/2&gt;4</formula>
    </cfRule>
  </conditionalFormatting>
  <conditionalFormatting sqref="L406:L408">
    <cfRule type="expression" dxfId="0" priority="2622">
      <formula>L406="超過"</formula>
    </cfRule>
  </conditionalFormatting>
  <conditionalFormatting sqref="L406:L408">
    <cfRule type="expression" dxfId="0" priority="2623">
      <formula>L406="禁用語"</formula>
    </cfRule>
  </conditionalFormatting>
  <conditionalFormatting sqref="L406:L408">
    <cfRule type="expression" dxfId="0" priority="2624">
      <formula>L406="記得加副檔名"</formula>
    </cfRule>
  </conditionalFormatting>
  <conditionalFormatting sqref="L406:L408">
    <cfRule type="expression" dxfId="3" priority="2625">
      <formula>L406="OK"</formula>
    </cfRule>
  </conditionalFormatting>
  <conditionalFormatting sqref="N406:N408">
    <cfRule type="expression" dxfId="0" priority="2626">
      <formula>LENB(N406)/2&gt;4</formula>
    </cfRule>
  </conditionalFormatting>
  <conditionalFormatting sqref="R406:R408">
    <cfRule type="expression" dxfId="0" priority="2627">
      <formula>R406="超過"</formula>
    </cfRule>
  </conditionalFormatting>
  <conditionalFormatting sqref="R406:R408">
    <cfRule type="expression" dxfId="0" priority="2628">
      <formula>R406="禁用語"</formula>
    </cfRule>
  </conditionalFormatting>
  <conditionalFormatting sqref="R406:R408">
    <cfRule type="expression" dxfId="0" priority="2629">
      <formula>R406="記得加副檔名"</formula>
    </cfRule>
  </conditionalFormatting>
  <conditionalFormatting sqref="R406:R408">
    <cfRule type="expression" dxfId="3" priority="2630">
      <formula>R406="OK"</formula>
    </cfRule>
  </conditionalFormatting>
  <conditionalFormatting sqref="R407:R409">
    <cfRule type="expression" dxfId="0" priority="2631">
      <formula>R407="超過"</formula>
    </cfRule>
  </conditionalFormatting>
  <conditionalFormatting sqref="R407:R409">
    <cfRule type="expression" dxfId="0" priority="2632">
      <formula>R407="禁用語"</formula>
    </cfRule>
  </conditionalFormatting>
  <conditionalFormatting sqref="R407:R409">
    <cfRule type="expression" dxfId="0" priority="2633">
      <formula>R407="記得加副檔名"</formula>
    </cfRule>
  </conditionalFormatting>
  <conditionalFormatting sqref="R407:R409">
    <cfRule type="expression" dxfId="3" priority="2634">
      <formula>R407="OK"</formula>
    </cfRule>
  </conditionalFormatting>
  <conditionalFormatting sqref="R410">
    <cfRule type="expression" dxfId="0" priority="2635">
      <formula>R410="超過"</formula>
    </cfRule>
  </conditionalFormatting>
  <conditionalFormatting sqref="R410">
    <cfRule type="expression" dxfId="0" priority="2636">
      <formula>R410="禁用語"</formula>
    </cfRule>
  </conditionalFormatting>
  <conditionalFormatting sqref="R410">
    <cfRule type="expression" dxfId="0" priority="2637">
      <formula>R410="記得加副檔名"</formula>
    </cfRule>
  </conditionalFormatting>
  <conditionalFormatting sqref="R410">
    <cfRule type="expression" dxfId="3" priority="2638">
      <formula>R410="OK"</formula>
    </cfRule>
  </conditionalFormatting>
  <conditionalFormatting sqref="G413">
    <cfRule type="expression" dxfId="0" priority="2639">
      <formula>G413="超過"</formula>
    </cfRule>
  </conditionalFormatting>
  <conditionalFormatting sqref="G413">
    <cfRule type="expression" dxfId="0" priority="2640">
      <formula>G413="禁用語"</formula>
    </cfRule>
  </conditionalFormatting>
  <conditionalFormatting sqref="G413">
    <cfRule type="expression" dxfId="0" priority="2641">
      <formula>G413="記得加副檔名"</formula>
    </cfRule>
  </conditionalFormatting>
  <conditionalFormatting sqref="G413">
    <cfRule type="expression" dxfId="3" priority="2642">
      <formula>G413="OK"</formula>
    </cfRule>
  </conditionalFormatting>
  <conditionalFormatting sqref="L413">
    <cfRule type="expression" dxfId="0" priority="2643">
      <formula>L413="超過"</formula>
    </cfRule>
  </conditionalFormatting>
  <conditionalFormatting sqref="L413">
    <cfRule type="expression" dxfId="0" priority="2644">
      <formula>L413="禁用語"</formula>
    </cfRule>
  </conditionalFormatting>
  <conditionalFormatting sqref="L413">
    <cfRule type="expression" dxfId="0" priority="2645">
      <formula>L413="記得加副檔名"</formula>
    </cfRule>
  </conditionalFormatting>
  <conditionalFormatting sqref="L413">
    <cfRule type="expression" dxfId="3" priority="2646">
      <formula>L413="OK"</formula>
    </cfRule>
  </conditionalFormatting>
  <conditionalFormatting sqref="D414">
    <cfRule type="expression" dxfId="0" priority="2647">
      <formula>LENB(D414)/2&gt;9</formula>
    </cfRule>
  </conditionalFormatting>
  <conditionalFormatting sqref="G414">
    <cfRule type="expression" dxfId="0" priority="2648">
      <formula>G414="超過"</formula>
    </cfRule>
  </conditionalFormatting>
  <conditionalFormatting sqref="G414">
    <cfRule type="expression" dxfId="0" priority="2649">
      <formula>G414="禁用語"</formula>
    </cfRule>
  </conditionalFormatting>
  <conditionalFormatting sqref="G414">
    <cfRule type="expression" dxfId="0" priority="2650">
      <formula>G414="記得加副檔名"</formula>
    </cfRule>
  </conditionalFormatting>
  <conditionalFormatting sqref="G414">
    <cfRule type="expression" dxfId="3" priority="2651">
      <formula>G414="OK"</formula>
    </cfRule>
  </conditionalFormatting>
  <conditionalFormatting sqref="I414">
    <cfRule type="expression" dxfId="0" priority="2652">
      <formula>LENB(I414)/2&gt;9</formula>
    </cfRule>
  </conditionalFormatting>
  <conditionalFormatting sqref="L414">
    <cfRule type="expression" dxfId="0" priority="2653">
      <formula>L414="超過"</formula>
    </cfRule>
  </conditionalFormatting>
  <conditionalFormatting sqref="L414">
    <cfRule type="expression" dxfId="0" priority="2654">
      <formula>L414="禁用語"</formula>
    </cfRule>
  </conditionalFormatting>
  <conditionalFormatting sqref="L414">
    <cfRule type="expression" dxfId="0" priority="2655">
      <formula>L414="記得加副檔名"</formula>
    </cfRule>
  </conditionalFormatting>
  <conditionalFormatting sqref="L414">
    <cfRule type="expression" dxfId="3" priority="2656">
      <formula>L414="OK"</formula>
    </cfRule>
  </conditionalFormatting>
  <conditionalFormatting sqref="G415 L415 G423 L423 G442 L442 Q442 G446 L446 Q446">
    <cfRule type="expression" dxfId="0" priority="2657">
      <formula>G415="超過"</formula>
    </cfRule>
  </conditionalFormatting>
  <conditionalFormatting sqref="G415 L415 G423 L423 G442 L442 Q442 G446 L446 Q446">
    <cfRule type="expression" dxfId="0" priority="2658">
      <formula>G415="禁用語"</formula>
    </cfRule>
  </conditionalFormatting>
  <conditionalFormatting sqref="G415 L415 G423 L423 G442 L442 Q442 G446 L446 Q446">
    <cfRule type="expression" dxfId="0" priority="2659">
      <formula>G415="記得加副檔名"</formula>
    </cfRule>
  </conditionalFormatting>
  <conditionalFormatting sqref="G415 L415 G423 L423 G442 L442 Q442 G446 L446 Q446">
    <cfRule type="expression" dxfId="3" priority="2660">
      <formula>G415="OK"</formula>
    </cfRule>
  </conditionalFormatting>
  <conditionalFormatting sqref="L415">
    <cfRule type="expression" dxfId="0" priority="2661">
      <formula>L415="超過"</formula>
    </cfRule>
  </conditionalFormatting>
  <conditionalFormatting sqref="L415">
    <cfRule type="expression" dxfId="0" priority="2662">
      <formula>L415="禁用語"</formula>
    </cfRule>
  </conditionalFormatting>
  <conditionalFormatting sqref="L415">
    <cfRule type="expression" dxfId="0" priority="2663">
      <formula>L415="記得加副檔名"</formula>
    </cfRule>
  </conditionalFormatting>
  <conditionalFormatting sqref="L415">
    <cfRule type="expression" dxfId="3" priority="2664">
      <formula>L415="OK"</formula>
    </cfRule>
  </conditionalFormatting>
  <conditionalFormatting sqref="G418">
    <cfRule type="expression" dxfId="0" priority="2665">
      <formula>G418="超過"</formula>
    </cfRule>
  </conditionalFormatting>
  <conditionalFormatting sqref="G418">
    <cfRule type="expression" dxfId="0" priority="2666">
      <formula>G418="禁用語"</formula>
    </cfRule>
  </conditionalFormatting>
  <conditionalFormatting sqref="G418">
    <cfRule type="expression" dxfId="0" priority="2667">
      <formula>G418="記得加副檔名"</formula>
    </cfRule>
  </conditionalFormatting>
  <conditionalFormatting sqref="G418">
    <cfRule type="expression" dxfId="3" priority="2668">
      <formula>G418="OK"</formula>
    </cfRule>
  </conditionalFormatting>
  <conditionalFormatting sqref="L418">
    <cfRule type="expression" dxfId="0" priority="2669">
      <formula>L418="超過"</formula>
    </cfRule>
  </conditionalFormatting>
  <conditionalFormatting sqref="L418">
    <cfRule type="expression" dxfId="0" priority="2670">
      <formula>L418="禁用語"</formula>
    </cfRule>
  </conditionalFormatting>
  <conditionalFormatting sqref="L418">
    <cfRule type="expression" dxfId="0" priority="2671">
      <formula>L418="記得加副檔名"</formula>
    </cfRule>
  </conditionalFormatting>
  <conditionalFormatting sqref="L418">
    <cfRule type="expression" dxfId="3" priority="2672">
      <formula>L418="OK"</formula>
    </cfRule>
  </conditionalFormatting>
  <conditionalFormatting sqref="G423">
    <cfRule type="expression" dxfId="0" priority="2673">
      <formula>G423="超過"</formula>
    </cfRule>
  </conditionalFormatting>
  <conditionalFormatting sqref="G423">
    <cfRule type="expression" dxfId="0" priority="2674">
      <formula>G423="禁用語"</formula>
    </cfRule>
  </conditionalFormatting>
  <conditionalFormatting sqref="G423">
    <cfRule type="expression" dxfId="0" priority="2675">
      <formula>G423="記得加副檔名"</formula>
    </cfRule>
  </conditionalFormatting>
  <conditionalFormatting sqref="G423">
    <cfRule type="expression" dxfId="3" priority="2676">
      <formula>G423="OK"</formula>
    </cfRule>
  </conditionalFormatting>
  <conditionalFormatting sqref="L423 G442 L442 Q442 G446 L446 Q446">
    <cfRule type="expression" dxfId="0" priority="2677">
      <formula>L423="超過"</formula>
    </cfRule>
  </conditionalFormatting>
  <conditionalFormatting sqref="L423 G442 L442 Q442 G446 L446 Q446">
    <cfRule type="expression" dxfId="0" priority="2678">
      <formula>L423="禁用語"</formula>
    </cfRule>
  </conditionalFormatting>
  <conditionalFormatting sqref="L423 G442 L442 Q442 G446 L446 Q446">
    <cfRule type="expression" dxfId="0" priority="2679">
      <formula>L423="記得加副檔名"</formula>
    </cfRule>
  </conditionalFormatting>
  <conditionalFormatting sqref="L423 G442 L442 Q442 G446 L446 Q446">
    <cfRule type="expression" dxfId="3" priority="2680">
      <formula>L423="OK"</formula>
    </cfRule>
  </conditionalFormatting>
  <conditionalFormatting sqref="D426">
    <cfRule type="expression" dxfId="0" priority="2681">
      <formula>LENB(D426)/2&gt;4</formula>
    </cfRule>
  </conditionalFormatting>
  <conditionalFormatting sqref="G426">
    <cfRule type="expression" dxfId="0" priority="2682">
      <formula>G426="超過"</formula>
    </cfRule>
  </conditionalFormatting>
  <conditionalFormatting sqref="G426">
    <cfRule type="expression" dxfId="0" priority="2683">
      <formula>G426="禁用語"</formula>
    </cfRule>
  </conditionalFormatting>
  <conditionalFormatting sqref="G426">
    <cfRule type="expression" dxfId="0" priority="2684">
      <formula>G426="記得加副檔名"</formula>
    </cfRule>
  </conditionalFormatting>
  <conditionalFormatting sqref="G426">
    <cfRule type="expression" dxfId="3" priority="2685">
      <formula>G426="OK"</formula>
    </cfRule>
  </conditionalFormatting>
  <conditionalFormatting sqref="I426">
    <cfRule type="expression" dxfId="0" priority="2686">
      <formula>LENB(I426)/2&gt;9</formula>
    </cfRule>
  </conditionalFormatting>
  <conditionalFormatting sqref="L426">
    <cfRule type="expression" dxfId="0" priority="2687">
      <formula>L426="超過"</formula>
    </cfRule>
  </conditionalFormatting>
  <conditionalFormatting sqref="L426">
    <cfRule type="expression" dxfId="0" priority="2688">
      <formula>L426="禁用語"</formula>
    </cfRule>
  </conditionalFormatting>
  <conditionalFormatting sqref="L426">
    <cfRule type="expression" dxfId="0" priority="2689">
      <formula>L426="記得加副檔名"</formula>
    </cfRule>
  </conditionalFormatting>
  <conditionalFormatting sqref="L426">
    <cfRule type="expression" dxfId="3" priority="2690">
      <formula>L426="OK"</formula>
    </cfRule>
  </conditionalFormatting>
  <conditionalFormatting sqref="N426">
    <cfRule type="expression" dxfId="0" priority="2691">
      <formula>LENB(N426)/2&gt;9</formula>
    </cfRule>
  </conditionalFormatting>
  <conditionalFormatting sqref="R426">
    <cfRule type="expression" dxfId="0" priority="2692">
      <formula>R426="超過"</formula>
    </cfRule>
  </conditionalFormatting>
  <conditionalFormatting sqref="R426">
    <cfRule type="expression" dxfId="0" priority="2693">
      <formula>R426="禁用語"</formula>
    </cfRule>
  </conditionalFormatting>
  <conditionalFormatting sqref="R426">
    <cfRule type="expression" dxfId="0" priority="2694">
      <formula>R426="記得加副檔名"</formula>
    </cfRule>
  </conditionalFormatting>
  <conditionalFormatting sqref="R426">
    <cfRule type="expression" dxfId="3" priority="2695">
      <formula>R426="OK"</formula>
    </cfRule>
  </conditionalFormatting>
  <conditionalFormatting sqref="D427">
    <cfRule type="expression" dxfId="0" priority="2696">
      <formula>LENB(D427)/2&gt;4</formula>
    </cfRule>
  </conditionalFormatting>
  <conditionalFormatting sqref="G427">
    <cfRule type="expression" dxfId="0" priority="2697">
      <formula>G427="超過"</formula>
    </cfRule>
  </conditionalFormatting>
  <conditionalFormatting sqref="G427">
    <cfRule type="expression" dxfId="0" priority="2698">
      <formula>G427="禁用語"</formula>
    </cfRule>
  </conditionalFormatting>
  <conditionalFormatting sqref="G427">
    <cfRule type="expression" dxfId="0" priority="2699">
      <formula>G427="記得加副檔名"</formula>
    </cfRule>
  </conditionalFormatting>
  <conditionalFormatting sqref="G427">
    <cfRule type="expression" dxfId="3" priority="2700">
      <formula>G427="OK"</formula>
    </cfRule>
  </conditionalFormatting>
  <conditionalFormatting sqref="I427">
    <cfRule type="expression" dxfId="0" priority="2701">
      <formula>LENB(I427)/2&gt;9</formula>
    </cfRule>
  </conditionalFormatting>
  <conditionalFormatting sqref="L427">
    <cfRule type="expression" dxfId="0" priority="2702">
      <formula>L427="超過"</formula>
    </cfRule>
  </conditionalFormatting>
  <conditionalFormatting sqref="L427">
    <cfRule type="expression" dxfId="0" priority="2703">
      <formula>L427="禁用語"</formula>
    </cfRule>
  </conditionalFormatting>
  <conditionalFormatting sqref="L427">
    <cfRule type="expression" dxfId="0" priority="2704">
      <formula>L427="記得加副檔名"</formula>
    </cfRule>
  </conditionalFormatting>
  <conditionalFormatting sqref="L427">
    <cfRule type="expression" dxfId="3" priority="2705">
      <formula>L427="OK"</formula>
    </cfRule>
  </conditionalFormatting>
  <conditionalFormatting sqref="N427">
    <cfRule type="expression" dxfId="0" priority="2706">
      <formula>LENB(N427)/2&gt;9</formula>
    </cfRule>
  </conditionalFormatting>
  <conditionalFormatting sqref="R427">
    <cfRule type="expression" dxfId="0" priority="2707">
      <formula>R427="超過"</formula>
    </cfRule>
  </conditionalFormatting>
  <conditionalFormatting sqref="R427">
    <cfRule type="expression" dxfId="0" priority="2708">
      <formula>R427="禁用語"</formula>
    </cfRule>
  </conditionalFormatting>
  <conditionalFormatting sqref="R427">
    <cfRule type="expression" dxfId="0" priority="2709">
      <formula>R427="記得加副檔名"</formula>
    </cfRule>
  </conditionalFormatting>
  <conditionalFormatting sqref="R427">
    <cfRule type="expression" dxfId="3" priority="2710">
      <formula>R427="OK"</formula>
    </cfRule>
  </conditionalFormatting>
  <conditionalFormatting sqref="D428">
    <cfRule type="expression" dxfId="0" priority="2711">
      <formula>LENB(D428)/2&gt;4</formula>
    </cfRule>
  </conditionalFormatting>
  <conditionalFormatting sqref="G428">
    <cfRule type="expression" dxfId="0" priority="2712">
      <formula>G428="超過"</formula>
    </cfRule>
  </conditionalFormatting>
  <conditionalFormatting sqref="G428">
    <cfRule type="expression" dxfId="0" priority="2713">
      <formula>G428="禁用語"</formula>
    </cfRule>
  </conditionalFormatting>
  <conditionalFormatting sqref="G428">
    <cfRule type="expression" dxfId="0" priority="2714">
      <formula>G428="記得加副檔名"</formula>
    </cfRule>
  </conditionalFormatting>
  <conditionalFormatting sqref="G428">
    <cfRule type="expression" dxfId="3" priority="2715">
      <formula>G428="OK"</formula>
    </cfRule>
  </conditionalFormatting>
  <conditionalFormatting sqref="I428">
    <cfRule type="expression" dxfId="0" priority="2716">
      <formula>LENB(I428)/2&gt;9</formula>
    </cfRule>
  </conditionalFormatting>
  <conditionalFormatting sqref="L428">
    <cfRule type="expression" dxfId="0" priority="2717">
      <formula>L428="超過"</formula>
    </cfRule>
  </conditionalFormatting>
  <conditionalFormatting sqref="L428">
    <cfRule type="expression" dxfId="0" priority="2718">
      <formula>L428="禁用語"</formula>
    </cfRule>
  </conditionalFormatting>
  <conditionalFormatting sqref="L428">
    <cfRule type="expression" dxfId="0" priority="2719">
      <formula>L428="記得加副檔名"</formula>
    </cfRule>
  </conditionalFormatting>
  <conditionalFormatting sqref="L428">
    <cfRule type="expression" dxfId="3" priority="2720">
      <formula>L428="OK"</formula>
    </cfRule>
  </conditionalFormatting>
  <conditionalFormatting sqref="N428">
    <cfRule type="expression" dxfId="0" priority="2721">
      <formula>LENB(N428)/2&gt;9</formula>
    </cfRule>
  </conditionalFormatting>
  <conditionalFormatting sqref="R428">
    <cfRule type="expression" dxfId="0" priority="2722">
      <formula>R428="超過"</formula>
    </cfRule>
  </conditionalFormatting>
  <conditionalFormatting sqref="R428">
    <cfRule type="expression" dxfId="0" priority="2723">
      <formula>R428="禁用語"</formula>
    </cfRule>
  </conditionalFormatting>
  <conditionalFormatting sqref="R428">
    <cfRule type="expression" dxfId="0" priority="2724">
      <formula>R428="記得加副檔名"</formula>
    </cfRule>
  </conditionalFormatting>
  <conditionalFormatting sqref="R428">
    <cfRule type="expression" dxfId="3" priority="2725">
      <formula>R428="OK"</formula>
    </cfRule>
  </conditionalFormatting>
  <conditionalFormatting sqref="D429">
    <cfRule type="expression" dxfId="0" priority="2726">
      <formula>LENB(D429)/2&gt;4</formula>
    </cfRule>
  </conditionalFormatting>
  <conditionalFormatting sqref="G429">
    <cfRule type="expression" dxfId="0" priority="2727">
      <formula>G429="超過"</formula>
    </cfRule>
  </conditionalFormatting>
  <conditionalFormatting sqref="G429">
    <cfRule type="expression" dxfId="0" priority="2728">
      <formula>G429="禁用語"</formula>
    </cfRule>
  </conditionalFormatting>
  <conditionalFormatting sqref="G429">
    <cfRule type="expression" dxfId="0" priority="2729">
      <formula>G429="記得加副檔名"</formula>
    </cfRule>
  </conditionalFormatting>
  <conditionalFormatting sqref="G429">
    <cfRule type="expression" dxfId="3" priority="2730">
      <formula>G429="OK"</formula>
    </cfRule>
  </conditionalFormatting>
  <conditionalFormatting sqref="I429">
    <cfRule type="expression" dxfId="0" priority="2731">
      <formula>LENB(I429)/2&gt;9</formula>
    </cfRule>
  </conditionalFormatting>
  <conditionalFormatting sqref="L429">
    <cfRule type="expression" dxfId="0" priority="2732">
      <formula>L429="超過"</formula>
    </cfRule>
  </conditionalFormatting>
  <conditionalFormatting sqref="L429">
    <cfRule type="expression" dxfId="0" priority="2733">
      <formula>L429="禁用語"</formula>
    </cfRule>
  </conditionalFormatting>
  <conditionalFormatting sqref="L429">
    <cfRule type="expression" dxfId="0" priority="2734">
      <formula>L429="記得加副檔名"</formula>
    </cfRule>
  </conditionalFormatting>
  <conditionalFormatting sqref="L429">
    <cfRule type="expression" dxfId="3" priority="2735">
      <formula>L429="OK"</formula>
    </cfRule>
  </conditionalFormatting>
  <conditionalFormatting sqref="N429">
    <cfRule type="expression" dxfId="0" priority="2736">
      <formula>LENB(N429)/2&gt;9</formula>
    </cfRule>
  </conditionalFormatting>
  <conditionalFormatting sqref="R429">
    <cfRule type="expression" dxfId="0" priority="2737">
      <formula>R429="超過"</formula>
    </cfRule>
  </conditionalFormatting>
  <conditionalFormatting sqref="R429">
    <cfRule type="expression" dxfId="0" priority="2738">
      <formula>R429="禁用語"</formula>
    </cfRule>
  </conditionalFormatting>
  <conditionalFormatting sqref="R429">
    <cfRule type="expression" dxfId="0" priority="2739">
      <formula>R429="記得加副檔名"</formula>
    </cfRule>
  </conditionalFormatting>
  <conditionalFormatting sqref="R429">
    <cfRule type="expression" dxfId="3" priority="2740">
      <formula>R429="OK"</formula>
    </cfRule>
  </conditionalFormatting>
  <conditionalFormatting sqref="D430">
    <cfRule type="expression" dxfId="0" priority="2741">
      <formula>LENB(D430)/2&gt;4</formula>
    </cfRule>
  </conditionalFormatting>
  <conditionalFormatting sqref="G430">
    <cfRule type="expression" dxfId="0" priority="2742">
      <formula>G430="超過"</formula>
    </cfRule>
  </conditionalFormatting>
  <conditionalFormatting sqref="G430">
    <cfRule type="expression" dxfId="0" priority="2743">
      <formula>G430="禁用語"</formula>
    </cfRule>
  </conditionalFormatting>
  <conditionalFormatting sqref="G430">
    <cfRule type="expression" dxfId="0" priority="2744">
      <formula>G430="記得加副檔名"</formula>
    </cfRule>
  </conditionalFormatting>
  <conditionalFormatting sqref="G430">
    <cfRule type="expression" dxfId="3" priority="2745">
      <formula>G430="OK"</formula>
    </cfRule>
  </conditionalFormatting>
  <conditionalFormatting sqref="I430">
    <cfRule type="expression" dxfId="0" priority="2746">
      <formula>LENB(I430)/2&gt;9</formula>
    </cfRule>
  </conditionalFormatting>
  <conditionalFormatting sqref="L430">
    <cfRule type="expression" dxfId="0" priority="2747">
      <formula>L430="超過"</formula>
    </cfRule>
  </conditionalFormatting>
  <conditionalFormatting sqref="L430">
    <cfRule type="expression" dxfId="0" priority="2748">
      <formula>L430="禁用語"</formula>
    </cfRule>
  </conditionalFormatting>
  <conditionalFormatting sqref="L430">
    <cfRule type="expression" dxfId="0" priority="2749">
      <formula>L430="記得加副檔名"</formula>
    </cfRule>
  </conditionalFormatting>
  <conditionalFormatting sqref="L430">
    <cfRule type="expression" dxfId="3" priority="2750">
      <formula>L430="OK"</formula>
    </cfRule>
  </conditionalFormatting>
  <conditionalFormatting sqref="N430">
    <cfRule type="expression" dxfId="0" priority="2751">
      <formula>LENB(N430)/2&gt;9</formula>
    </cfRule>
  </conditionalFormatting>
  <conditionalFormatting sqref="R430">
    <cfRule type="expression" dxfId="0" priority="2752">
      <formula>R430="超過"</formula>
    </cfRule>
  </conditionalFormatting>
  <conditionalFormatting sqref="R430">
    <cfRule type="expression" dxfId="0" priority="2753">
      <formula>R430="禁用語"</formula>
    </cfRule>
  </conditionalFormatting>
  <conditionalFormatting sqref="R430">
    <cfRule type="expression" dxfId="0" priority="2754">
      <formula>R430="記得加副檔名"</formula>
    </cfRule>
  </conditionalFormatting>
  <conditionalFormatting sqref="R430">
    <cfRule type="expression" dxfId="3" priority="2755">
      <formula>R430="OK"</formula>
    </cfRule>
  </conditionalFormatting>
  <conditionalFormatting sqref="D433">
    <cfRule type="expression" dxfId="0" priority="2756">
      <formula>LENB(D433)/2&gt;4</formula>
    </cfRule>
  </conditionalFormatting>
  <conditionalFormatting sqref="G433">
    <cfRule type="expression" dxfId="0" priority="2757">
      <formula>G433="超過"</formula>
    </cfRule>
  </conditionalFormatting>
  <conditionalFormatting sqref="G433">
    <cfRule type="expression" dxfId="0" priority="2758">
      <formula>G433="禁用語"</formula>
    </cfRule>
  </conditionalFormatting>
  <conditionalFormatting sqref="G433">
    <cfRule type="expression" dxfId="0" priority="2759">
      <formula>G433="記得加副檔名"</formula>
    </cfRule>
  </conditionalFormatting>
  <conditionalFormatting sqref="G433">
    <cfRule type="expression" dxfId="3" priority="2760">
      <formula>G433="OK"</formula>
    </cfRule>
  </conditionalFormatting>
  <conditionalFormatting sqref="I433">
    <cfRule type="expression" dxfId="0" priority="2761">
      <formula>LENB(I433)/2&gt;9</formula>
    </cfRule>
  </conditionalFormatting>
  <conditionalFormatting sqref="L433">
    <cfRule type="expression" dxfId="0" priority="2762">
      <formula>L433="超過"</formula>
    </cfRule>
  </conditionalFormatting>
  <conditionalFormatting sqref="L433">
    <cfRule type="expression" dxfId="0" priority="2763">
      <formula>L433="禁用語"</formula>
    </cfRule>
  </conditionalFormatting>
  <conditionalFormatting sqref="L433">
    <cfRule type="expression" dxfId="0" priority="2764">
      <formula>L433="記得加副檔名"</formula>
    </cfRule>
  </conditionalFormatting>
  <conditionalFormatting sqref="L433">
    <cfRule type="expression" dxfId="3" priority="2765">
      <formula>L433="OK"</formula>
    </cfRule>
  </conditionalFormatting>
  <conditionalFormatting sqref="N433">
    <cfRule type="expression" dxfId="0" priority="2766">
      <formula>LENB(N433)/2&gt;9</formula>
    </cfRule>
  </conditionalFormatting>
  <conditionalFormatting sqref="R433">
    <cfRule type="expression" dxfId="0" priority="2767">
      <formula>R433="超過"</formula>
    </cfRule>
  </conditionalFormatting>
  <conditionalFormatting sqref="R433">
    <cfRule type="expression" dxfId="0" priority="2768">
      <formula>R433="禁用語"</formula>
    </cfRule>
  </conditionalFormatting>
  <conditionalFormatting sqref="R433">
    <cfRule type="expression" dxfId="0" priority="2769">
      <formula>R433="記得加副檔名"</formula>
    </cfRule>
  </conditionalFormatting>
  <conditionalFormatting sqref="R433">
    <cfRule type="expression" dxfId="3" priority="2770">
      <formula>R433="OK"</formula>
    </cfRule>
  </conditionalFormatting>
  <conditionalFormatting sqref="D434">
    <cfRule type="expression" dxfId="0" priority="2771">
      <formula>LENB(D434)/2&gt;4</formula>
    </cfRule>
  </conditionalFormatting>
  <conditionalFormatting sqref="G434">
    <cfRule type="expression" dxfId="0" priority="2772">
      <formula>G434="超過"</formula>
    </cfRule>
  </conditionalFormatting>
  <conditionalFormatting sqref="G434">
    <cfRule type="expression" dxfId="0" priority="2773">
      <formula>G434="禁用語"</formula>
    </cfRule>
  </conditionalFormatting>
  <conditionalFormatting sqref="G434">
    <cfRule type="expression" dxfId="0" priority="2774">
      <formula>G434="記得加副檔名"</formula>
    </cfRule>
  </conditionalFormatting>
  <conditionalFormatting sqref="G434">
    <cfRule type="expression" dxfId="3" priority="2775">
      <formula>G434="OK"</formula>
    </cfRule>
  </conditionalFormatting>
  <conditionalFormatting sqref="I434">
    <cfRule type="expression" dxfId="0" priority="2776">
      <formula>LENB(I434)/2&gt;9</formula>
    </cfRule>
  </conditionalFormatting>
  <conditionalFormatting sqref="L434">
    <cfRule type="expression" dxfId="0" priority="2777">
      <formula>L434="超過"</formula>
    </cfRule>
  </conditionalFormatting>
  <conditionalFormatting sqref="L434">
    <cfRule type="expression" dxfId="0" priority="2778">
      <formula>L434="禁用語"</formula>
    </cfRule>
  </conditionalFormatting>
  <conditionalFormatting sqref="L434">
    <cfRule type="expression" dxfId="0" priority="2779">
      <formula>L434="記得加副檔名"</formula>
    </cfRule>
  </conditionalFormatting>
  <conditionalFormatting sqref="L434">
    <cfRule type="expression" dxfId="3" priority="2780">
      <formula>L434="OK"</formula>
    </cfRule>
  </conditionalFormatting>
  <conditionalFormatting sqref="N434">
    <cfRule type="expression" dxfId="0" priority="2781">
      <formula>LENB(N434)/2&gt;9</formula>
    </cfRule>
  </conditionalFormatting>
  <conditionalFormatting sqref="R434">
    <cfRule type="expression" dxfId="0" priority="2782">
      <formula>R434="超過"</formula>
    </cfRule>
  </conditionalFormatting>
  <conditionalFormatting sqref="R434">
    <cfRule type="expression" dxfId="0" priority="2783">
      <formula>R434="禁用語"</formula>
    </cfRule>
  </conditionalFormatting>
  <conditionalFormatting sqref="R434">
    <cfRule type="expression" dxfId="0" priority="2784">
      <formula>R434="記得加副檔名"</formula>
    </cfRule>
  </conditionalFormatting>
  <conditionalFormatting sqref="R434">
    <cfRule type="expression" dxfId="3" priority="2785">
      <formula>R434="OK"</formula>
    </cfRule>
  </conditionalFormatting>
  <conditionalFormatting sqref="D435">
    <cfRule type="expression" dxfId="0" priority="2786">
      <formula>LENB(D435)/2&gt;4</formula>
    </cfRule>
  </conditionalFormatting>
  <conditionalFormatting sqref="G435">
    <cfRule type="expression" dxfId="0" priority="2787">
      <formula>G435="超過"</formula>
    </cfRule>
  </conditionalFormatting>
  <conditionalFormatting sqref="G435">
    <cfRule type="expression" dxfId="0" priority="2788">
      <formula>G435="禁用語"</formula>
    </cfRule>
  </conditionalFormatting>
  <conditionalFormatting sqref="G435">
    <cfRule type="expression" dxfId="0" priority="2789">
      <formula>G435="記得加副檔名"</formula>
    </cfRule>
  </conditionalFormatting>
  <conditionalFormatting sqref="G435">
    <cfRule type="expression" dxfId="3" priority="2790">
      <formula>G435="OK"</formula>
    </cfRule>
  </conditionalFormatting>
  <conditionalFormatting sqref="I435">
    <cfRule type="expression" dxfId="0" priority="2791">
      <formula>LENB(I435)/2&gt;9</formula>
    </cfRule>
  </conditionalFormatting>
  <conditionalFormatting sqref="L435">
    <cfRule type="expression" dxfId="0" priority="2792">
      <formula>L435="超過"</formula>
    </cfRule>
  </conditionalFormatting>
  <conditionalFormatting sqref="L435">
    <cfRule type="expression" dxfId="0" priority="2793">
      <formula>L435="禁用語"</formula>
    </cfRule>
  </conditionalFormatting>
  <conditionalFormatting sqref="L435">
    <cfRule type="expression" dxfId="0" priority="2794">
      <formula>L435="記得加副檔名"</formula>
    </cfRule>
  </conditionalFormatting>
  <conditionalFormatting sqref="L435">
    <cfRule type="expression" dxfId="3" priority="2795">
      <formula>L435="OK"</formula>
    </cfRule>
  </conditionalFormatting>
  <conditionalFormatting sqref="N435">
    <cfRule type="expression" dxfId="0" priority="2796">
      <formula>LENB(N435)/2&gt;9</formula>
    </cfRule>
  </conditionalFormatting>
  <conditionalFormatting sqref="R435">
    <cfRule type="expression" dxfId="0" priority="2797">
      <formula>R435="超過"</formula>
    </cfRule>
  </conditionalFormatting>
  <conditionalFormatting sqref="R435">
    <cfRule type="expression" dxfId="0" priority="2798">
      <formula>R435="禁用語"</formula>
    </cfRule>
  </conditionalFormatting>
  <conditionalFormatting sqref="R435">
    <cfRule type="expression" dxfId="0" priority="2799">
      <formula>R435="記得加副檔名"</formula>
    </cfRule>
  </conditionalFormatting>
  <conditionalFormatting sqref="R435">
    <cfRule type="expression" dxfId="3" priority="2800">
      <formula>R435="OK"</formula>
    </cfRule>
  </conditionalFormatting>
  <conditionalFormatting sqref="D436">
    <cfRule type="expression" dxfId="0" priority="2801">
      <formula>LENB(D436)/2&gt;4</formula>
    </cfRule>
  </conditionalFormatting>
  <conditionalFormatting sqref="G436">
    <cfRule type="expression" dxfId="0" priority="2802">
      <formula>G436="超過"</formula>
    </cfRule>
  </conditionalFormatting>
  <conditionalFormatting sqref="G436">
    <cfRule type="expression" dxfId="0" priority="2803">
      <formula>G436="禁用語"</formula>
    </cfRule>
  </conditionalFormatting>
  <conditionalFormatting sqref="G436">
    <cfRule type="expression" dxfId="0" priority="2804">
      <formula>G436="記得加副檔名"</formula>
    </cfRule>
  </conditionalFormatting>
  <conditionalFormatting sqref="G436">
    <cfRule type="expression" dxfId="3" priority="2805">
      <formula>G436="OK"</formula>
    </cfRule>
  </conditionalFormatting>
  <conditionalFormatting sqref="I436">
    <cfRule type="expression" dxfId="0" priority="2806">
      <formula>LENB(I436)/2&gt;9</formula>
    </cfRule>
  </conditionalFormatting>
  <conditionalFormatting sqref="L436">
    <cfRule type="expression" dxfId="0" priority="2807">
      <formula>L436="超過"</formula>
    </cfRule>
  </conditionalFormatting>
  <conditionalFormatting sqref="L436">
    <cfRule type="expression" dxfId="0" priority="2808">
      <formula>L436="禁用語"</formula>
    </cfRule>
  </conditionalFormatting>
  <conditionalFormatting sqref="L436">
    <cfRule type="expression" dxfId="0" priority="2809">
      <formula>L436="記得加副檔名"</formula>
    </cfRule>
  </conditionalFormatting>
  <conditionalFormatting sqref="L436">
    <cfRule type="expression" dxfId="3" priority="2810">
      <formula>L436="OK"</formula>
    </cfRule>
  </conditionalFormatting>
  <conditionalFormatting sqref="N436">
    <cfRule type="expression" dxfId="0" priority="2811">
      <formula>LENB(N436)/2&gt;9</formula>
    </cfRule>
  </conditionalFormatting>
  <conditionalFormatting sqref="R436">
    <cfRule type="expression" dxfId="0" priority="2812">
      <formula>R436="超過"</formula>
    </cfRule>
  </conditionalFormatting>
  <conditionalFormatting sqref="R436">
    <cfRule type="expression" dxfId="0" priority="2813">
      <formula>R436="禁用語"</formula>
    </cfRule>
  </conditionalFormatting>
  <conditionalFormatting sqref="R436">
    <cfRule type="expression" dxfId="0" priority="2814">
      <formula>R436="記得加副檔名"</formula>
    </cfRule>
  </conditionalFormatting>
  <conditionalFormatting sqref="R436">
    <cfRule type="expression" dxfId="3" priority="2815">
      <formula>R436="OK"</formula>
    </cfRule>
  </conditionalFormatting>
  <conditionalFormatting sqref="D437">
    <cfRule type="expression" dxfId="0" priority="2816">
      <formula>LENB(D437)/2&gt;4</formula>
    </cfRule>
  </conditionalFormatting>
  <conditionalFormatting sqref="G437">
    <cfRule type="expression" dxfId="0" priority="2817">
      <formula>G437="超過"</formula>
    </cfRule>
  </conditionalFormatting>
  <conditionalFormatting sqref="G437">
    <cfRule type="expression" dxfId="0" priority="2818">
      <formula>G437="禁用語"</formula>
    </cfRule>
  </conditionalFormatting>
  <conditionalFormatting sqref="G437">
    <cfRule type="expression" dxfId="0" priority="2819">
      <formula>G437="記得加副檔名"</formula>
    </cfRule>
  </conditionalFormatting>
  <conditionalFormatting sqref="G437">
    <cfRule type="expression" dxfId="3" priority="2820">
      <formula>G437="OK"</formula>
    </cfRule>
  </conditionalFormatting>
  <conditionalFormatting sqref="I437">
    <cfRule type="expression" dxfId="0" priority="2821">
      <formula>LENB(I437)/2&gt;9</formula>
    </cfRule>
  </conditionalFormatting>
  <conditionalFormatting sqref="L437">
    <cfRule type="expression" dxfId="0" priority="2822">
      <formula>L437="超過"</formula>
    </cfRule>
  </conditionalFormatting>
  <conditionalFormatting sqref="L437">
    <cfRule type="expression" dxfId="0" priority="2823">
      <formula>L437="禁用語"</formula>
    </cfRule>
  </conditionalFormatting>
  <conditionalFormatting sqref="L437">
    <cfRule type="expression" dxfId="0" priority="2824">
      <formula>L437="記得加副檔名"</formula>
    </cfRule>
  </conditionalFormatting>
  <conditionalFormatting sqref="L437">
    <cfRule type="expression" dxfId="3" priority="2825">
      <formula>L437="OK"</formula>
    </cfRule>
  </conditionalFormatting>
  <conditionalFormatting sqref="N437">
    <cfRule type="expression" dxfId="0" priority="2826">
      <formula>LENB(N437)/2&gt;9</formula>
    </cfRule>
  </conditionalFormatting>
  <conditionalFormatting sqref="R437">
    <cfRule type="expression" dxfId="0" priority="2827">
      <formula>R437="超過"</formula>
    </cfRule>
  </conditionalFormatting>
  <conditionalFormatting sqref="R437">
    <cfRule type="expression" dxfId="0" priority="2828">
      <formula>R437="禁用語"</formula>
    </cfRule>
  </conditionalFormatting>
  <conditionalFormatting sqref="R437">
    <cfRule type="expression" dxfId="0" priority="2829">
      <formula>R437="記得加副檔名"</formula>
    </cfRule>
  </conditionalFormatting>
  <conditionalFormatting sqref="R437">
    <cfRule type="expression" dxfId="3" priority="2830">
      <formula>R437="OK"</formula>
    </cfRule>
  </conditionalFormatting>
  <conditionalFormatting sqref="G440">
    <cfRule type="expression" dxfId="0" priority="2831">
      <formula>G440="超過"</formula>
    </cfRule>
  </conditionalFormatting>
  <conditionalFormatting sqref="G440">
    <cfRule type="expression" dxfId="0" priority="2832">
      <formula>G440="禁用語"</formula>
    </cfRule>
  </conditionalFormatting>
  <conditionalFormatting sqref="G440">
    <cfRule type="expression" dxfId="0" priority="2833">
      <formula>G440="記得加副檔名"</formula>
    </cfRule>
  </conditionalFormatting>
  <conditionalFormatting sqref="G440">
    <cfRule type="expression" dxfId="3" priority="2834">
      <formula>G440="OK"</formula>
    </cfRule>
  </conditionalFormatting>
  <conditionalFormatting sqref="L440">
    <cfRule type="expression" dxfId="0" priority="2835">
      <formula>L440="超過"</formula>
    </cfRule>
  </conditionalFormatting>
  <conditionalFormatting sqref="L440">
    <cfRule type="expression" dxfId="0" priority="2836">
      <formula>L440="禁用語"</formula>
    </cfRule>
  </conditionalFormatting>
  <conditionalFormatting sqref="L440">
    <cfRule type="expression" dxfId="0" priority="2837">
      <formula>L440="記得加副檔名"</formula>
    </cfRule>
  </conditionalFormatting>
  <conditionalFormatting sqref="L440">
    <cfRule type="expression" dxfId="3" priority="2838">
      <formula>L440="OK"</formula>
    </cfRule>
  </conditionalFormatting>
  <conditionalFormatting sqref="Q440">
    <cfRule type="expression" dxfId="0" priority="2839">
      <formula>Q440="超過"</formula>
    </cfRule>
  </conditionalFormatting>
  <conditionalFormatting sqref="Q440">
    <cfRule type="expression" dxfId="0" priority="2840">
      <formula>Q440="禁用語"</formula>
    </cfRule>
  </conditionalFormatting>
  <conditionalFormatting sqref="Q440">
    <cfRule type="expression" dxfId="0" priority="2841">
      <formula>Q440="記得加副檔名"</formula>
    </cfRule>
  </conditionalFormatting>
  <conditionalFormatting sqref="Q440">
    <cfRule type="expression" dxfId="3" priority="2842">
      <formula>Q440="OK"</formula>
    </cfRule>
  </conditionalFormatting>
  <conditionalFormatting sqref="D441">
    <cfRule type="expression" dxfId="0" priority="2843">
      <formula>LENB(D441)/2&gt;6</formula>
    </cfRule>
  </conditionalFormatting>
  <conditionalFormatting sqref="G441">
    <cfRule type="expression" dxfId="0" priority="2844">
      <formula>G441="超過"</formula>
    </cfRule>
  </conditionalFormatting>
  <conditionalFormatting sqref="G441">
    <cfRule type="expression" dxfId="0" priority="2845">
      <formula>G441="禁用語"</formula>
    </cfRule>
  </conditionalFormatting>
  <conditionalFormatting sqref="G441">
    <cfRule type="expression" dxfId="0" priority="2846">
      <formula>G441="記得加副檔名"</formula>
    </cfRule>
  </conditionalFormatting>
  <conditionalFormatting sqref="G441">
    <cfRule type="expression" dxfId="3" priority="2847">
      <formula>G441="OK"</formula>
    </cfRule>
  </conditionalFormatting>
  <conditionalFormatting sqref="I441">
    <cfRule type="expression" dxfId="0" priority="2848">
      <formula>LENB(I441)/2&gt;6</formula>
    </cfRule>
  </conditionalFormatting>
  <conditionalFormatting sqref="L441">
    <cfRule type="expression" dxfId="0" priority="2849">
      <formula>L441="超過"</formula>
    </cfRule>
  </conditionalFormatting>
  <conditionalFormatting sqref="L441">
    <cfRule type="expression" dxfId="0" priority="2850">
      <formula>L441="禁用語"</formula>
    </cfRule>
  </conditionalFormatting>
  <conditionalFormatting sqref="L441">
    <cfRule type="expression" dxfId="0" priority="2851">
      <formula>L441="記得加副檔名"</formula>
    </cfRule>
  </conditionalFormatting>
  <conditionalFormatting sqref="L441">
    <cfRule type="expression" dxfId="3" priority="2852">
      <formula>L441="OK"</formula>
    </cfRule>
  </conditionalFormatting>
  <conditionalFormatting sqref="N441">
    <cfRule type="expression" dxfId="0" priority="2853">
      <formula>LENB(N441)/2&gt;6</formula>
    </cfRule>
  </conditionalFormatting>
  <conditionalFormatting sqref="Q441">
    <cfRule type="expression" dxfId="0" priority="2854">
      <formula>Q441="超過"</formula>
    </cfRule>
  </conditionalFormatting>
  <conditionalFormatting sqref="Q441">
    <cfRule type="expression" dxfId="0" priority="2855">
      <formula>Q441="禁用語"</formula>
    </cfRule>
  </conditionalFormatting>
  <conditionalFormatting sqref="Q441">
    <cfRule type="expression" dxfId="0" priority="2856">
      <formula>Q441="記得加副檔名"</formula>
    </cfRule>
  </conditionalFormatting>
  <conditionalFormatting sqref="Q441">
    <cfRule type="expression" dxfId="3" priority="2857">
      <formula>Q441="OK"</formula>
    </cfRule>
  </conditionalFormatting>
  <conditionalFormatting sqref="G442">
    <cfRule type="expression" dxfId="0" priority="2858">
      <formula>G442="超過"</formula>
    </cfRule>
  </conditionalFormatting>
  <conditionalFormatting sqref="G442">
    <cfRule type="expression" dxfId="0" priority="2859">
      <formula>G442="禁用語"</formula>
    </cfRule>
  </conditionalFormatting>
  <conditionalFormatting sqref="G442">
    <cfRule type="expression" dxfId="0" priority="2860">
      <formula>G442="記得加副檔名"</formula>
    </cfRule>
  </conditionalFormatting>
  <conditionalFormatting sqref="G442">
    <cfRule type="expression" dxfId="3" priority="2861">
      <formula>G442="OK"</formula>
    </cfRule>
  </conditionalFormatting>
  <conditionalFormatting sqref="L442">
    <cfRule type="expression" dxfId="0" priority="2862">
      <formula>L442="超過"</formula>
    </cfRule>
  </conditionalFormatting>
  <conditionalFormatting sqref="L442">
    <cfRule type="expression" dxfId="0" priority="2863">
      <formula>L442="禁用語"</formula>
    </cfRule>
  </conditionalFormatting>
  <conditionalFormatting sqref="L442">
    <cfRule type="expression" dxfId="0" priority="2864">
      <formula>L442="記得加副檔名"</formula>
    </cfRule>
  </conditionalFormatting>
  <conditionalFormatting sqref="L442">
    <cfRule type="expression" dxfId="3" priority="2865">
      <formula>L442="OK"</formula>
    </cfRule>
  </conditionalFormatting>
  <conditionalFormatting sqref="Q442">
    <cfRule type="expression" dxfId="0" priority="2866">
      <formula>Q442="超過"</formula>
    </cfRule>
  </conditionalFormatting>
  <conditionalFormatting sqref="Q442">
    <cfRule type="expression" dxfId="0" priority="2867">
      <formula>Q442="禁用語"</formula>
    </cfRule>
  </conditionalFormatting>
  <conditionalFormatting sqref="Q442">
    <cfRule type="expression" dxfId="0" priority="2868">
      <formula>Q442="記得加副檔名"</formula>
    </cfRule>
  </conditionalFormatting>
  <conditionalFormatting sqref="Q442">
    <cfRule type="expression" dxfId="3" priority="2869">
      <formula>Q442="OK"</formula>
    </cfRule>
  </conditionalFormatting>
  <conditionalFormatting sqref="G445">
    <cfRule type="expression" dxfId="0" priority="2870">
      <formula>G445="超過"</formula>
    </cfRule>
  </conditionalFormatting>
  <conditionalFormatting sqref="G445">
    <cfRule type="expression" dxfId="0" priority="2871">
      <formula>G445="禁用語"</formula>
    </cfRule>
  </conditionalFormatting>
  <conditionalFormatting sqref="G445">
    <cfRule type="expression" dxfId="0" priority="2872">
      <formula>G445="記得加副檔名"</formula>
    </cfRule>
  </conditionalFormatting>
  <conditionalFormatting sqref="G445">
    <cfRule type="expression" dxfId="3" priority="2873">
      <formula>G445="OK"</formula>
    </cfRule>
  </conditionalFormatting>
  <conditionalFormatting sqref="L445">
    <cfRule type="expression" dxfId="0" priority="2874">
      <formula>L445="超過"</formula>
    </cfRule>
  </conditionalFormatting>
  <conditionalFormatting sqref="L445">
    <cfRule type="expression" dxfId="0" priority="2875">
      <formula>L445="禁用語"</formula>
    </cfRule>
  </conditionalFormatting>
  <conditionalFormatting sqref="L445">
    <cfRule type="expression" dxfId="0" priority="2876">
      <formula>L445="記得加副檔名"</formula>
    </cfRule>
  </conditionalFormatting>
  <conditionalFormatting sqref="L445">
    <cfRule type="expression" dxfId="3" priority="2877">
      <formula>L445="OK"</formula>
    </cfRule>
  </conditionalFormatting>
  <conditionalFormatting sqref="Q445">
    <cfRule type="expression" dxfId="0" priority="2878">
      <formula>Q445="超過"</formula>
    </cfRule>
  </conditionalFormatting>
  <conditionalFormatting sqref="Q445">
    <cfRule type="expression" dxfId="0" priority="2879">
      <formula>Q445="禁用語"</formula>
    </cfRule>
  </conditionalFormatting>
  <conditionalFormatting sqref="Q445">
    <cfRule type="expression" dxfId="0" priority="2880">
      <formula>Q445="記得加副檔名"</formula>
    </cfRule>
  </conditionalFormatting>
  <conditionalFormatting sqref="Q445">
    <cfRule type="expression" dxfId="3" priority="2881">
      <formula>Q445="OK"</formula>
    </cfRule>
  </conditionalFormatting>
  <conditionalFormatting sqref="G446">
    <cfRule type="expression" dxfId="0" priority="2882">
      <formula>G446="超過"</formula>
    </cfRule>
  </conditionalFormatting>
  <conditionalFormatting sqref="G446">
    <cfRule type="expression" dxfId="0" priority="2883">
      <formula>G446="禁用語"</formula>
    </cfRule>
  </conditionalFormatting>
  <conditionalFormatting sqref="G446">
    <cfRule type="expression" dxfId="0" priority="2884">
      <formula>G446="記得加副檔名"</formula>
    </cfRule>
  </conditionalFormatting>
  <conditionalFormatting sqref="G446">
    <cfRule type="expression" dxfId="3" priority="2885">
      <formula>G446="OK"</formula>
    </cfRule>
  </conditionalFormatting>
  <conditionalFormatting sqref="L446">
    <cfRule type="expression" dxfId="0" priority="2886">
      <formula>L446="超過"</formula>
    </cfRule>
  </conditionalFormatting>
  <conditionalFormatting sqref="L446">
    <cfRule type="expression" dxfId="0" priority="2887">
      <formula>L446="禁用語"</formula>
    </cfRule>
  </conditionalFormatting>
  <conditionalFormatting sqref="L446">
    <cfRule type="expression" dxfId="0" priority="2888">
      <formula>L446="記得加副檔名"</formula>
    </cfRule>
  </conditionalFormatting>
  <conditionalFormatting sqref="L446">
    <cfRule type="expression" dxfId="3" priority="2889">
      <formula>L446="OK"</formula>
    </cfRule>
  </conditionalFormatting>
  <conditionalFormatting sqref="Q446">
    <cfRule type="expression" dxfId="0" priority="2890">
      <formula>Q446="超過"</formula>
    </cfRule>
  </conditionalFormatting>
  <conditionalFormatting sqref="Q446">
    <cfRule type="expression" dxfId="0" priority="2891">
      <formula>Q446="禁用語"</formula>
    </cfRule>
  </conditionalFormatting>
  <conditionalFormatting sqref="Q446">
    <cfRule type="expression" dxfId="0" priority="2892">
      <formula>Q446="記得加副檔名"</formula>
    </cfRule>
  </conditionalFormatting>
  <conditionalFormatting sqref="Q446">
    <cfRule type="expression" dxfId="3" priority="2893">
      <formula>Q446="OK"</formula>
    </cfRule>
  </conditionalFormatting>
  <conditionalFormatting sqref="D453">
    <cfRule type="expression" dxfId="0" priority="2894">
      <formula>LENB(D453)/2&gt;4</formula>
    </cfRule>
  </conditionalFormatting>
  <conditionalFormatting sqref="F453">
    <cfRule type="expression" dxfId="0" priority="2895">
      <formula>F453="超過"</formula>
    </cfRule>
  </conditionalFormatting>
  <conditionalFormatting sqref="F453">
    <cfRule type="expression" dxfId="0" priority="2896">
      <formula>F453="禁用語"</formula>
    </cfRule>
  </conditionalFormatting>
  <conditionalFormatting sqref="F453">
    <cfRule type="expression" dxfId="0" priority="2897">
      <formula>F453="記得加副檔名"</formula>
    </cfRule>
  </conditionalFormatting>
  <conditionalFormatting sqref="F453">
    <cfRule type="expression" dxfId="3" priority="2898">
      <formula>F453="OK"</formula>
    </cfRule>
  </conditionalFormatting>
  <conditionalFormatting sqref="H453">
    <cfRule type="expression" dxfId="0" priority="2899">
      <formula>LENB(H453)/2&gt;6</formula>
    </cfRule>
  </conditionalFormatting>
  <conditionalFormatting sqref="J453">
    <cfRule type="expression" dxfId="0" priority="2900">
      <formula>J453="超過"</formula>
    </cfRule>
  </conditionalFormatting>
  <conditionalFormatting sqref="J453">
    <cfRule type="expression" dxfId="0" priority="2901">
      <formula>J453="禁用語"</formula>
    </cfRule>
  </conditionalFormatting>
  <conditionalFormatting sqref="J453">
    <cfRule type="expression" dxfId="0" priority="2902">
      <formula>J453="記得加副檔名"</formula>
    </cfRule>
  </conditionalFormatting>
  <conditionalFormatting sqref="J453">
    <cfRule type="expression" dxfId="3" priority="2903">
      <formula>J453="OK"</formula>
    </cfRule>
  </conditionalFormatting>
  <conditionalFormatting sqref="L453">
    <cfRule type="expression" dxfId="0" priority="2904">
      <formula>LENB(L453)/2&gt;6</formula>
    </cfRule>
  </conditionalFormatting>
  <conditionalFormatting sqref="N453">
    <cfRule type="expression" dxfId="0" priority="2905">
      <formula>N453="超過"</formula>
    </cfRule>
  </conditionalFormatting>
  <conditionalFormatting sqref="N453">
    <cfRule type="expression" dxfId="0" priority="2906">
      <formula>N453="禁用語"</formula>
    </cfRule>
  </conditionalFormatting>
  <conditionalFormatting sqref="N453">
    <cfRule type="expression" dxfId="0" priority="2907">
      <formula>N453="記得加副檔名"</formula>
    </cfRule>
  </conditionalFormatting>
  <conditionalFormatting sqref="N453">
    <cfRule type="expression" dxfId="3" priority="2908">
      <formula>N453="OK"</formula>
    </cfRule>
  </conditionalFormatting>
  <conditionalFormatting sqref="P453">
    <cfRule type="expression" dxfId="0" priority="2909">
      <formula>LENB(P453)/2&gt;6</formula>
    </cfRule>
  </conditionalFormatting>
  <conditionalFormatting sqref="R453">
    <cfRule type="expression" dxfId="0" priority="2910">
      <formula>R453="超過"</formula>
    </cfRule>
  </conditionalFormatting>
  <conditionalFormatting sqref="R453">
    <cfRule type="expression" dxfId="0" priority="2911">
      <formula>R453="禁用語"</formula>
    </cfRule>
  </conditionalFormatting>
  <conditionalFormatting sqref="R453">
    <cfRule type="expression" dxfId="0" priority="2912">
      <formula>R453="記得加副檔名"</formula>
    </cfRule>
  </conditionalFormatting>
  <conditionalFormatting sqref="R453">
    <cfRule type="expression" dxfId="3" priority="2913">
      <formula>R453="OK"</formula>
    </cfRule>
  </conditionalFormatting>
  <conditionalFormatting sqref="D454">
    <cfRule type="expression" dxfId="0" priority="2914">
      <formula>LENB(D454)/2&gt;4</formula>
    </cfRule>
  </conditionalFormatting>
  <conditionalFormatting sqref="F454">
    <cfRule type="expression" dxfId="0" priority="2915">
      <formula>F454="超過"</formula>
    </cfRule>
  </conditionalFormatting>
  <conditionalFormatting sqref="F454">
    <cfRule type="expression" dxfId="0" priority="2916">
      <formula>F454="禁用語"</formula>
    </cfRule>
  </conditionalFormatting>
  <conditionalFormatting sqref="F454">
    <cfRule type="expression" dxfId="0" priority="2917">
      <formula>F454="記得加副檔名"</formula>
    </cfRule>
  </conditionalFormatting>
  <conditionalFormatting sqref="F454">
    <cfRule type="expression" dxfId="3" priority="2918">
      <formula>F454="OK"</formula>
    </cfRule>
  </conditionalFormatting>
  <conditionalFormatting sqref="H454">
    <cfRule type="expression" dxfId="0" priority="2919">
      <formula>LENB(H454)/2&gt;6</formula>
    </cfRule>
  </conditionalFormatting>
  <conditionalFormatting sqref="J454">
    <cfRule type="expression" dxfId="0" priority="2920">
      <formula>J454="超過"</formula>
    </cfRule>
  </conditionalFormatting>
  <conditionalFormatting sqref="J454">
    <cfRule type="expression" dxfId="0" priority="2921">
      <formula>J454="禁用語"</formula>
    </cfRule>
  </conditionalFormatting>
  <conditionalFormatting sqref="J454">
    <cfRule type="expression" dxfId="0" priority="2922">
      <formula>J454="記得加副檔名"</formula>
    </cfRule>
  </conditionalFormatting>
  <conditionalFormatting sqref="J454">
    <cfRule type="expression" dxfId="3" priority="2923">
      <formula>J454="OK"</formula>
    </cfRule>
  </conditionalFormatting>
  <conditionalFormatting sqref="L454">
    <cfRule type="expression" dxfId="0" priority="2924">
      <formula>LENB(L454)/2&gt;6</formula>
    </cfRule>
  </conditionalFormatting>
  <conditionalFormatting sqref="N454">
    <cfRule type="expression" dxfId="0" priority="2925">
      <formula>N454="超過"</formula>
    </cfRule>
  </conditionalFormatting>
  <conditionalFormatting sqref="N454">
    <cfRule type="expression" dxfId="0" priority="2926">
      <formula>N454="禁用語"</formula>
    </cfRule>
  </conditionalFormatting>
  <conditionalFormatting sqref="N454">
    <cfRule type="expression" dxfId="0" priority="2927">
      <formula>N454="記得加副檔名"</formula>
    </cfRule>
  </conditionalFormatting>
  <conditionalFormatting sqref="N454">
    <cfRule type="expression" dxfId="3" priority="2928">
      <formula>N454="OK"</formula>
    </cfRule>
  </conditionalFormatting>
  <conditionalFormatting sqref="P454">
    <cfRule type="expression" dxfId="0" priority="2929">
      <formula>LENB(P454)/2&gt;6</formula>
    </cfRule>
  </conditionalFormatting>
  <conditionalFormatting sqref="R454">
    <cfRule type="expression" dxfId="0" priority="2930">
      <formula>R454="超過"</formula>
    </cfRule>
  </conditionalFormatting>
  <conditionalFormatting sqref="R454">
    <cfRule type="expression" dxfId="0" priority="2931">
      <formula>R454="禁用語"</formula>
    </cfRule>
  </conditionalFormatting>
  <conditionalFormatting sqref="R454">
    <cfRule type="expression" dxfId="0" priority="2932">
      <formula>R454="記得加副檔名"</formula>
    </cfRule>
  </conditionalFormatting>
  <conditionalFormatting sqref="R454">
    <cfRule type="expression" dxfId="3" priority="2933">
      <formula>R454="OK"</formula>
    </cfRule>
  </conditionalFormatting>
  <conditionalFormatting sqref="D455">
    <cfRule type="expression" dxfId="0" priority="2934">
      <formula>LENB(D455)/2&gt;4</formula>
    </cfRule>
  </conditionalFormatting>
  <conditionalFormatting sqref="F455">
    <cfRule type="expression" dxfId="0" priority="2935">
      <formula>F455="超過"</formula>
    </cfRule>
  </conditionalFormatting>
  <conditionalFormatting sqref="F455">
    <cfRule type="expression" dxfId="0" priority="2936">
      <formula>F455="禁用語"</formula>
    </cfRule>
  </conditionalFormatting>
  <conditionalFormatting sqref="F455">
    <cfRule type="expression" dxfId="0" priority="2937">
      <formula>F455="記得加副檔名"</formula>
    </cfRule>
  </conditionalFormatting>
  <conditionalFormatting sqref="F455">
    <cfRule type="expression" dxfId="3" priority="2938">
      <formula>F455="OK"</formula>
    </cfRule>
  </conditionalFormatting>
  <conditionalFormatting sqref="H455">
    <cfRule type="expression" dxfId="0" priority="2939">
      <formula>LENB(H455)/2&gt;6</formula>
    </cfRule>
  </conditionalFormatting>
  <conditionalFormatting sqref="J455">
    <cfRule type="expression" dxfId="0" priority="2940">
      <formula>J455="超過"</formula>
    </cfRule>
  </conditionalFormatting>
  <conditionalFormatting sqref="J455">
    <cfRule type="expression" dxfId="0" priority="2941">
      <formula>J455="禁用語"</formula>
    </cfRule>
  </conditionalFormatting>
  <conditionalFormatting sqref="J455">
    <cfRule type="expression" dxfId="0" priority="2942">
      <formula>J455="記得加副檔名"</formula>
    </cfRule>
  </conditionalFormatting>
  <conditionalFormatting sqref="J455">
    <cfRule type="expression" dxfId="3" priority="2943">
      <formula>J455="OK"</formula>
    </cfRule>
  </conditionalFormatting>
  <conditionalFormatting sqref="L455">
    <cfRule type="expression" dxfId="0" priority="2944">
      <formula>LENB(L455)/2&gt;6</formula>
    </cfRule>
  </conditionalFormatting>
  <conditionalFormatting sqref="N455">
    <cfRule type="expression" dxfId="0" priority="2945">
      <formula>N455="超過"</formula>
    </cfRule>
  </conditionalFormatting>
  <conditionalFormatting sqref="N455">
    <cfRule type="expression" dxfId="0" priority="2946">
      <formula>N455="禁用語"</formula>
    </cfRule>
  </conditionalFormatting>
  <conditionalFormatting sqref="N455">
    <cfRule type="expression" dxfId="0" priority="2947">
      <formula>N455="記得加副檔名"</formula>
    </cfRule>
  </conditionalFormatting>
  <conditionalFormatting sqref="N455">
    <cfRule type="expression" dxfId="3" priority="2948">
      <formula>N455="OK"</formula>
    </cfRule>
  </conditionalFormatting>
  <conditionalFormatting sqref="P455">
    <cfRule type="expression" dxfId="0" priority="2949">
      <formula>LENB(P455)/2&gt;6</formula>
    </cfRule>
  </conditionalFormatting>
  <conditionalFormatting sqref="R455">
    <cfRule type="expression" dxfId="0" priority="2950">
      <formula>R455="超過"</formula>
    </cfRule>
  </conditionalFormatting>
  <conditionalFormatting sqref="R455">
    <cfRule type="expression" dxfId="0" priority="2951">
      <formula>R455="禁用語"</formula>
    </cfRule>
  </conditionalFormatting>
  <conditionalFormatting sqref="R455">
    <cfRule type="expression" dxfId="0" priority="2952">
      <formula>R455="記得加副檔名"</formula>
    </cfRule>
  </conditionalFormatting>
  <conditionalFormatting sqref="R455">
    <cfRule type="expression" dxfId="3" priority="2953">
      <formula>R455="OK"</formula>
    </cfRule>
  </conditionalFormatting>
  <conditionalFormatting sqref="D456">
    <cfRule type="expression" dxfId="0" priority="2954">
      <formula>LENB(D456)/2&gt;4</formula>
    </cfRule>
  </conditionalFormatting>
  <conditionalFormatting sqref="F456">
    <cfRule type="expression" dxfId="0" priority="2955">
      <formula>F456="超過"</formula>
    </cfRule>
  </conditionalFormatting>
  <conditionalFormatting sqref="F456">
    <cfRule type="expression" dxfId="0" priority="2956">
      <formula>F456="禁用語"</formula>
    </cfRule>
  </conditionalFormatting>
  <conditionalFormatting sqref="F456">
    <cfRule type="expression" dxfId="0" priority="2957">
      <formula>F456="記得加副檔名"</formula>
    </cfRule>
  </conditionalFormatting>
  <conditionalFormatting sqref="F456">
    <cfRule type="expression" dxfId="3" priority="2958">
      <formula>F456="OK"</formula>
    </cfRule>
  </conditionalFormatting>
  <conditionalFormatting sqref="H456">
    <cfRule type="expression" dxfId="0" priority="2959">
      <formula>LENB(H456)/2&gt;6</formula>
    </cfRule>
  </conditionalFormatting>
  <conditionalFormatting sqref="J456">
    <cfRule type="expression" dxfId="0" priority="2960">
      <formula>J456="超過"</formula>
    </cfRule>
  </conditionalFormatting>
  <conditionalFormatting sqref="J456">
    <cfRule type="expression" dxfId="0" priority="2961">
      <formula>J456="禁用語"</formula>
    </cfRule>
  </conditionalFormatting>
  <conditionalFormatting sqref="J456">
    <cfRule type="expression" dxfId="0" priority="2962">
      <formula>J456="記得加副檔名"</formula>
    </cfRule>
  </conditionalFormatting>
  <conditionalFormatting sqref="J456">
    <cfRule type="expression" dxfId="3" priority="2963">
      <formula>J456="OK"</formula>
    </cfRule>
  </conditionalFormatting>
  <conditionalFormatting sqref="L456">
    <cfRule type="expression" dxfId="0" priority="2964">
      <formula>LENB(L456)/2&gt;6</formula>
    </cfRule>
  </conditionalFormatting>
  <conditionalFormatting sqref="N456">
    <cfRule type="expression" dxfId="0" priority="2965">
      <formula>N456="超過"</formula>
    </cfRule>
  </conditionalFormatting>
  <conditionalFormatting sqref="N456">
    <cfRule type="expression" dxfId="0" priority="2966">
      <formula>N456="禁用語"</formula>
    </cfRule>
  </conditionalFormatting>
  <conditionalFormatting sqref="N456">
    <cfRule type="expression" dxfId="0" priority="2967">
      <formula>N456="記得加副檔名"</formula>
    </cfRule>
  </conditionalFormatting>
  <conditionalFormatting sqref="N456">
    <cfRule type="expression" dxfId="3" priority="2968">
      <formula>N456="OK"</formula>
    </cfRule>
  </conditionalFormatting>
  <conditionalFormatting sqref="P456">
    <cfRule type="expression" dxfId="0" priority="2969">
      <formula>LENB(P456)/2&gt;6</formula>
    </cfRule>
  </conditionalFormatting>
  <conditionalFormatting sqref="R456">
    <cfRule type="expression" dxfId="0" priority="2970">
      <formula>R456="超過"</formula>
    </cfRule>
  </conditionalFormatting>
  <conditionalFormatting sqref="R456">
    <cfRule type="expression" dxfId="0" priority="2971">
      <formula>R456="禁用語"</formula>
    </cfRule>
  </conditionalFormatting>
  <conditionalFormatting sqref="R456">
    <cfRule type="expression" dxfId="0" priority="2972">
      <formula>R456="記得加副檔名"</formula>
    </cfRule>
  </conditionalFormatting>
  <conditionalFormatting sqref="R456">
    <cfRule type="expression" dxfId="3" priority="2973">
      <formula>R456="OK"</formula>
    </cfRule>
  </conditionalFormatting>
  <conditionalFormatting sqref="D457">
    <cfRule type="expression" dxfId="0" priority="2974">
      <formula>LENB(D457)/2&gt;4</formula>
    </cfRule>
  </conditionalFormatting>
  <conditionalFormatting sqref="F457">
    <cfRule type="expression" dxfId="0" priority="2975">
      <formula>F457="超過"</formula>
    </cfRule>
  </conditionalFormatting>
  <conditionalFormatting sqref="F457">
    <cfRule type="expression" dxfId="0" priority="2976">
      <formula>F457="禁用語"</formula>
    </cfRule>
  </conditionalFormatting>
  <conditionalFormatting sqref="F457">
    <cfRule type="expression" dxfId="0" priority="2977">
      <formula>F457="記得加副檔名"</formula>
    </cfRule>
  </conditionalFormatting>
  <conditionalFormatting sqref="F457">
    <cfRule type="expression" dxfId="3" priority="2978">
      <formula>F457="OK"</formula>
    </cfRule>
  </conditionalFormatting>
  <conditionalFormatting sqref="H457">
    <cfRule type="expression" dxfId="0" priority="2979">
      <formula>LENB(H457)/2&gt;6</formula>
    </cfRule>
  </conditionalFormatting>
  <conditionalFormatting sqref="J457">
    <cfRule type="expression" dxfId="0" priority="2980">
      <formula>J457="超過"</formula>
    </cfRule>
  </conditionalFormatting>
  <conditionalFormatting sqref="J457">
    <cfRule type="expression" dxfId="0" priority="2981">
      <formula>J457="禁用語"</formula>
    </cfRule>
  </conditionalFormatting>
  <conditionalFormatting sqref="J457">
    <cfRule type="expression" dxfId="0" priority="2982">
      <formula>J457="記得加副檔名"</formula>
    </cfRule>
  </conditionalFormatting>
  <conditionalFormatting sqref="J457">
    <cfRule type="expression" dxfId="3" priority="2983">
      <formula>J457="OK"</formula>
    </cfRule>
  </conditionalFormatting>
  <conditionalFormatting sqref="L457">
    <cfRule type="expression" dxfId="0" priority="2984">
      <formula>LENB(L457)/2&gt;6</formula>
    </cfRule>
  </conditionalFormatting>
  <conditionalFormatting sqref="N457">
    <cfRule type="expression" dxfId="0" priority="2985">
      <formula>N457="超過"</formula>
    </cfRule>
  </conditionalFormatting>
  <conditionalFormatting sqref="N457">
    <cfRule type="expression" dxfId="0" priority="2986">
      <formula>N457="禁用語"</formula>
    </cfRule>
  </conditionalFormatting>
  <conditionalFormatting sqref="N457">
    <cfRule type="expression" dxfId="0" priority="2987">
      <formula>N457="記得加副檔名"</formula>
    </cfRule>
  </conditionalFormatting>
  <conditionalFormatting sqref="N457">
    <cfRule type="expression" dxfId="3" priority="2988">
      <formula>N457="OK"</formula>
    </cfRule>
  </conditionalFormatting>
  <conditionalFormatting sqref="P457">
    <cfRule type="expression" dxfId="0" priority="2989">
      <formula>LENB(P457)/2&gt;6</formula>
    </cfRule>
  </conditionalFormatting>
  <conditionalFormatting sqref="R457">
    <cfRule type="expression" dxfId="0" priority="2990">
      <formula>R457="超過"</formula>
    </cfRule>
  </conditionalFormatting>
  <conditionalFormatting sqref="R457">
    <cfRule type="expression" dxfId="0" priority="2991">
      <formula>R457="禁用語"</formula>
    </cfRule>
  </conditionalFormatting>
  <conditionalFormatting sqref="R457">
    <cfRule type="expression" dxfId="0" priority="2992">
      <formula>R457="記得加副檔名"</formula>
    </cfRule>
  </conditionalFormatting>
  <conditionalFormatting sqref="R457">
    <cfRule type="expression" dxfId="3" priority="2993">
      <formula>R457="OK"</formula>
    </cfRule>
  </conditionalFormatting>
  <conditionalFormatting sqref="D460">
    <cfRule type="expression" dxfId="0" priority="2994">
      <formula>LENB(D460)/2&gt;4</formula>
    </cfRule>
  </conditionalFormatting>
  <conditionalFormatting sqref="F460">
    <cfRule type="expression" dxfId="0" priority="2995">
      <formula>F460="超過"</formula>
    </cfRule>
  </conditionalFormatting>
  <conditionalFormatting sqref="F460">
    <cfRule type="expression" dxfId="0" priority="2996">
      <formula>F460="禁用語"</formula>
    </cfRule>
  </conditionalFormatting>
  <conditionalFormatting sqref="F460">
    <cfRule type="expression" dxfId="0" priority="2997">
      <formula>F460="記得加副檔名"</formula>
    </cfRule>
  </conditionalFormatting>
  <conditionalFormatting sqref="F460">
    <cfRule type="expression" dxfId="3" priority="2998">
      <formula>F460="OK"</formula>
    </cfRule>
  </conditionalFormatting>
  <conditionalFormatting sqref="H460">
    <cfRule type="expression" dxfId="0" priority="2999">
      <formula>LENB(H460)/2&gt;6</formula>
    </cfRule>
  </conditionalFormatting>
  <conditionalFormatting sqref="J460">
    <cfRule type="expression" dxfId="0" priority="3000">
      <formula>J460="超過"</formula>
    </cfRule>
  </conditionalFormatting>
  <conditionalFormatting sqref="J460">
    <cfRule type="expression" dxfId="0" priority="3001">
      <formula>J460="禁用語"</formula>
    </cfRule>
  </conditionalFormatting>
  <conditionalFormatting sqref="J460">
    <cfRule type="expression" dxfId="0" priority="3002">
      <formula>J460="記得加副檔名"</formula>
    </cfRule>
  </conditionalFormatting>
  <conditionalFormatting sqref="J460">
    <cfRule type="expression" dxfId="3" priority="3003">
      <formula>J460="OK"</formula>
    </cfRule>
  </conditionalFormatting>
  <conditionalFormatting sqref="L460">
    <cfRule type="expression" dxfId="0" priority="3004">
      <formula>LENB(L460)/2&gt;6</formula>
    </cfRule>
  </conditionalFormatting>
  <conditionalFormatting sqref="N460">
    <cfRule type="expression" dxfId="0" priority="3005">
      <formula>N460="超過"</formula>
    </cfRule>
  </conditionalFormatting>
  <conditionalFormatting sqref="N460">
    <cfRule type="expression" dxfId="0" priority="3006">
      <formula>N460="禁用語"</formula>
    </cfRule>
  </conditionalFormatting>
  <conditionalFormatting sqref="N460">
    <cfRule type="expression" dxfId="0" priority="3007">
      <formula>N460="記得加副檔名"</formula>
    </cfRule>
  </conditionalFormatting>
  <conditionalFormatting sqref="N460">
    <cfRule type="expression" dxfId="3" priority="3008">
      <formula>N460="OK"</formula>
    </cfRule>
  </conditionalFormatting>
  <conditionalFormatting sqref="P460">
    <cfRule type="expression" dxfId="0" priority="3009">
      <formula>LENB(P460)/2&gt;6</formula>
    </cfRule>
  </conditionalFormatting>
  <conditionalFormatting sqref="R460">
    <cfRule type="expression" dxfId="0" priority="3010">
      <formula>R460="超過"</formula>
    </cfRule>
  </conditionalFormatting>
  <conditionalFormatting sqref="R460">
    <cfRule type="expression" dxfId="0" priority="3011">
      <formula>R460="禁用語"</formula>
    </cfRule>
  </conditionalFormatting>
  <conditionalFormatting sqref="R460">
    <cfRule type="expression" dxfId="0" priority="3012">
      <formula>R460="記得加副檔名"</formula>
    </cfRule>
  </conditionalFormatting>
  <conditionalFormatting sqref="R460">
    <cfRule type="expression" dxfId="3" priority="3013">
      <formula>R460="OK"</formula>
    </cfRule>
  </conditionalFormatting>
  <conditionalFormatting sqref="D461">
    <cfRule type="expression" dxfId="0" priority="3014">
      <formula>LENB(D461)/2&gt;4</formula>
    </cfRule>
  </conditionalFormatting>
  <conditionalFormatting sqref="F461">
    <cfRule type="expression" dxfId="0" priority="3015">
      <formula>F461="超過"</formula>
    </cfRule>
  </conditionalFormatting>
  <conditionalFormatting sqref="F461">
    <cfRule type="expression" dxfId="0" priority="3016">
      <formula>F461="禁用語"</formula>
    </cfRule>
  </conditionalFormatting>
  <conditionalFormatting sqref="F461">
    <cfRule type="expression" dxfId="0" priority="3017">
      <formula>F461="記得加副檔名"</formula>
    </cfRule>
  </conditionalFormatting>
  <conditionalFormatting sqref="F461">
    <cfRule type="expression" dxfId="3" priority="3018">
      <formula>F461="OK"</formula>
    </cfRule>
  </conditionalFormatting>
  <conditionalFormatting sqref="H461">
    <cfRule type="expression" dxfId="0" priority="3019">
      <formula>LENB(H461)/2&gt;6</formula>
    </cfRule>
  </conditionalFormatting>
  <conditionalFormatting sqref="J461">
    <cfRule type="expression" dxfId="0" priority="3020">
      <formula>J461="超過"</formula>
    </cfRule>
  </conditionalFormatting>
  <conditionalFormatting sqref="J461">
    <cfRule type="expression" dxfId="0" priority="3021">
      <formula>J461="禁用語"</formula>
    </cfRule>
  </conditionalFormatting>
  <conditionalFormatting sqref="J461">
    <cfRule type="expression" dxfId="0" priority="3022">
      <formula>J461="記得加副檔名"</formula>
    </cfRule>
  </conditionalFormatting>
  <conditionalFormatting sqref="J461">
    <cfRule type="expression" dxfId="3" priority="3023">
      <formula>J461="OK"</formula>
    </cfRule>
  </conditionalFormatting>
  <conditionalFormatting sqref="L461">
    <cfRule type="expression" dxfId="0" priority="3024">
      <formula>LENB(L461)/2&gt;6</formula>
    </cfRule>
  </conditionalFormatting>
  <conditionalFormatting sqref="N461">
    <cfRule type="expression" dxfId="0" priority="3025">
      <formula>N461="超過"</formula>
    </cfRule>
  </conditionalFormatting>
  <conditionalFormatting sqref="N461">
    <cfRule type="expression" dxfId="0" priority="3026">
      <formula>N461="禁用語"</formula>
    </cfRule>
  </conditionalFormatting>
  <conditionalFormatting sqref="N461">
    <cfRule type="expression" dxfId="0" priority="3027">
      <formula>N461="記得加副檔名"</formula>
    </cfRule>
  </conditionalFormatting>
  <conditionalFormatting sqref="N461">
    <cfRule type="expression" dxfId="3" priority="3028">
      <formula>N461="OK"</formula>
    </cfRule>
  </conditionalFormatting>
  <conditionalFormatting sqref="P461">
    <cfRule type="expression" dxfId="0" priority="3029">
      <formula>LENB(P461)/2&gt;6</formula>
    </cfRule>
  </conditionalFormatting>
  <conditionalFormatting sqref="R461">
    <cfRule type="expression" dxfId="0" priority="3030">
      <formula>R461="超過"</formula>
    </cfRule>
  </conditionalFormatting>
  <conditionalFormatting sqref="R461">
    <cfRule type="expression" dxfId="0" priority="3031">
      <formula>R461="禁用語"</formula>
    </cfRule>
  </conditionalFormatting>
  <conditionalFormatting sqref="R461">
    <cfRule type="expression" dxfId="0" priority="3032">
      <formula>R461="記得加副檔名"</formula>
    </cfRule>
  </conditionalFormatting>
  <conditionalFormatting sqref="R461">
    <cfRule type="expression" dxfId="3" priority="3033">
      <formula>R461="OK"</formula>
    </cfRule>
  </conditionalFormatting>
  <conditionalFormatting sqref="D462">
    <cfRule type="expression" dxfId="0" priority="3034">
      <formula>LENB(D462)/2&gt;4</formula>
    </cfRule>
  </conditionalFormatting>
  <conditionalFormatting sqref="F462">
    <cfRule type="expression" dxfId="0" priority="3035">
      <formula>F462="超過"</formula>
    </cfRule>
  </conditionalFormatting>
  <conditionalFormatting sqref="F462">
    <cfRule type="expression" dxfId="0" priority="3036">
      <formula>F462="禁用語"</formula>
    </cfRule>
  </conditionalFormatting>
  <conditionalFormatting sqref="F462">
    <cfRule type="expression" dxfId="0" priority="3037">
      <formula>F462="記得加副檔名"</formula>
    </cfRule>
  </conditionalFormatting>
  <conditionalFormatting sqref="F462">
    <cfRule type="expression" dxfId="3" priority="3038">
      <formula>F462="OK"</formula>
    </cfRule>
  </conditionalFormatting>
  <conditionalFormatting sqref="H462">
    <cfRule type="expression" dxfId="0" priority="3039">
      <formula>LENB(H462)/2&gt;6</formula>
    </cfRule>
  </conditionalFormatting>
  <conditionalFormatting sqref="J462">
    <cfRule type="expression" dxfId="0" priority="3040">
      <formula>J462="超過"</formula>
    </cfRule>
  </conditionalFormatting>
  <conditionalFormatting sqref="J462">
    <cfRule type="expression" dxfId="0" priority="3041">
      <formula>J462="禁用語"</formula>
    </cfRule>
  </conditionalFormatting>
  <conditionalFormatting sqref="J462">
    <cfRule type="expression" dxfId="0" priority="3042">
      <formula>J462="記得加副檔名"</formula>
    </cfRule>
  </conditionalFormatting>
  <conditionalFormatting sqref="J462">
    <cfRule type="expression" dxfId="3" priority="3043">
      <formula>J462="OK"</formula>
    </cfRule>
  </conditionalFormatting>
  <conditionalFormatting sqref="L462">
    <cfRule type="expression" dxfId="0" priority="3044">
      <formula>LENB(L462)/2&gt;6</formula>
    </cfRule>
  </conditionalFormatting>
  <conditionalFormatting sqref="N462">
    <cfRule type="expression" dxfId="0" priority="3045">
      <formula>N462="超過"</formula>
    </cfRule>
  </conditionalFormatting>
  <conditionalFormatting sqref="N462">
    <cfRule type="expression" dxfId="0" priority="3046">
      <formula>N462="禁用語"</formula>
    </cfRule>
  </conditionalFormatting>
  <conditionalFormatting sqref="N462">
    <cfRule type="expression" dxfId="0" priority="3047">
      <formula>N462="記得加副檔名"</formula>
    </cfRule>
  </conditionalFormatting>
  <conditionalFormatting sqref="N462">
    <cfRule type="expression" dxfId="3" priority="3048">
      <formula>N462="OK"</formula>
    </cfRule>
  </conditionalFormatting>
  <conditionalFormatting sqref="P462">
    <cfRule type="expression" dxfId="0" priority="3049">
      <formula>LENB(P462)/2&gt;6</formula>
    </cfRule>
  </conditionalFormatting>
  <conditionalFormatting sqref="R462">
    <cfRule type="expression" dxfId="0" priority="3050">
      <formula>R462="超過"</formula>
    </cfRule>
  </conditionalFormatting>
  <conditionalFormatting sqref="R462">
    <cfRule type="expression" dxfId="0" priority="3051">
      <formula>R462="禁用語"</formula>
    </cfRule>
  </conditionalFormatting>
  <conditionalFormatting sqref="R462">
    <cfRule type="expression" dxfId="0" priority="3052">
      <formula>R462="記得加副檔名"</formula>
    </cfRule>
  </conditionalFormatting>
  <conditionalFormatting sqref="R462">
    <cfRule type="expression" dxfId="3" priority="3053">
      <formula>R462="OK"</formula>
    </cfRule>
  </conditionalFormatting>
  <conditionalFormatting sqref="D463">
    <cfRule type="expression" dxfId="0" priority="3054">
      <formula>LENB(D463)/2&gt;4</formula>
    </cfRule>
  </conditionalFormatting>
  <conditionalFormatting sqref="F463">
    <cfRule type="expression" dxfId="0" priority="3055">
      <formula>F463="超過"</formula>
    </cfRule>
  </conditionalFormatting>
  <conditionalFormatting sqref="F463">
    <cfRule type="expression" dxfId="0" priority="3056">
      <formula>F463="禁用語"</formula>
    </cfRule>
  </conditionalFormatting>
  <conditionalFormatting sqref="F463">
    <cfRule type="expression" dxfId="0" priority="3057">
      <formula>F463="記得加副檔名"</formula>
    </cfRule>
  </conditionalFormatting>
  <conditionalFormatting sqref="F463">
    <cfRule type="expression" dxfId="3" priority="3058">
      <formula>F463="OK"</formula>
    </cfRule>
  </conditionalFormatting>
  <conditionalFormatting sqref="H463">
    <cfRule type="expression" dxfId="0" priority="3059">
      <formula>LENB(H463)/2&gt;6</formula>
    </cfRule>
  </conditionalFormatting>
  <conditionalFormatting sqref="J463">
    <cfRule type="expression" dxfId="0" priority="3060">
      <formula>J463="超過"</formula>
    </cfRule>
  </conditionalFormatting>
  <conditionalFormatting sqref="J463">
    <cfRule type="expression" dxfId="0" priority="3061">
      <formula>J463="禁用語"</formula>
    </cfRule>
  </conditionalFormatting>
  <conditionalFormatting sqref="J463">
    <cfRule type="expression" dxfId="0" priority="3062">
      <formula>J463="記得加副檔名"</formula>
    </cfRule>
  </conditionalFormatting>
  <conditionalFormatting sqref="J463">
    <cfRule type="expression" dxfId="3" priority="3063">
      <formula>J463="OK"</formula>
    </cfRule>
  </conditionalFormatting>
  <conditionalFormatting sqref="L463">
    <cfRule type="expression" dxfId="0" priority="3064">
      <formula>LENB(L463)/2&gt;6</formula>
    </cfRule>
  </conditionalFormatting>
  <conditionalFormatting sqref="N463">
    <cfRule type="expression" dxfId="0" priority="3065">
      <formula>N463="超過"</formula>
    </cfRule>
  </conditionalFormatting>
  <conditionalFormatting sqref="N463">
    <cfRule type="expression" dxfId="0" priority="3066">
      <formula>N463="禁用語"</formula>
    </cfRule>
  </conditionalFormatting>
  <conditionalFormatting sqref="N463">
    <cfRule type="expression" dxfId="0" priority="3067">
      <formula>N463="記得加副檔名"</formula>
    </cfRule>
  </conditionalFormatting>
  <conditionalFormatting sqref="N463">
    <cfRule type="expression" dxfId="3" priority="3068">
      <formula>N463="OK"</formula>
    </cfRule>
  </conditionalFormatting>
  <conditionalFormatting sqref="P463">
    <cfRule type="expression" dxfId="0" priority="3069">
      <formula>LENB(P463)/2&gt;6</formula>
    </cfRule>
  </conditionalFormatting>
  <conditionalFormatting sqref="R463">
    <cfRule type="expression" dxfId="0" priority="3070">
      <formula>R463="超過"</formula>
    </cfRule>
  </conditionalFormatting>
  <conditionalFormatting sqref="R463">
    <cfRule type="expression" dxfId="0" priority="3071">
      <formula>R463="禁用語"</formula>
    </cfRule>
  </conditionalFormatting>
  <conditionalFormatting sqref="R463">
    <cfRule type="expression" dxfId="0" priority="3072">
      <formula>R463="記得加副檔名"</formula>
    </cfRule>
  </conditionalFormatting>
  <conditionalFormatting sqref="R463">
    <cfRule type="expression" dxfId="3" priority="3073">
      <formula>R463="OK"</formula>
    </cfRule>
  </conditionalFormatting>
  <conditionalFormatting sqref="D464">
    <cfRule type="expression" dxfId="0" priority="3074">
      <formula>LENB(D464)/2&gt;4</formula>
    </cfRule>
  </conditionalFormatting>
  <conditionalFormatting sqref="F464">
    <cfRule type="expression" dxfId="0" priority="3075">
      <formula>F464="超過"</formula>
    </cfRule>
  </conditionalFormatting>
  <conditionalFormatting sqref="F464">
    <cfRule type="expression" dxfId="0" priority="3076">
      <formula>F464="禁用語"</formula>
    </cfRule>
  </conditionalFormatting>
  <conditionalFormatting sqref="F464">
    <cfRule type="expression" dxfId="0" priority="3077">
      <formula>F464="記得加副檔名"</formula>
    </cfRule>
  </conditionalFormatting>
  <conditionalFormatting sqref="F464">
    <cfRule type="expression" dxfId="3" priority="3078">
      <formula>F464="OK"</formula>
    </cfRule>
  </conditionalFormatting>
  <conditionalFormatting sqref="H464">
    <cfRule type="expression" dxfId="0" priority="3079">
      <formula>LENB(H464)/2&gt;6</formula>
    </cfRule>
  </conditionalFormatting>
  <conditionalFormatting sqref="J464">
    <cfRule type="expression" dxfId="0" priority="3080">
      <formula>J464="超過"</formula>
    </cfRule>
  </conditionalFormatting>
  <conditionalFormatting sqref="J464">
    <cfRule type="expression" dxfId="0" priority="3081">
      <formula>J464="禁用語"</formula>
    </cfRule>
  </conditionalFormatting>
  <conditionalFormatting sqref="J464">
    <cfRule type="expression" dxfId="0" priority="3082">
      <formula>J464="記得加副檔名"</formula>
    </cfRule>
  </conditionalFormatting>
  <conditionalFormatting sqref="J464">
    <cfRule type="expression" dxfId="3" priority="3083">
      <formula>J464="OK"</formula>
    </cfRule>
  </conditionalFormatting>
  <conditionalFormatting sqref="L464">
    <cfRule type="expression" dxfId="0" priority="3084">
      <formula>LENB(L464)/2&gt;6</formula>
    </cfRule>
  </conditionalFormatting>
  <conditionalFormatting sqref="N464">
    <cfRule type="expression" dxfId="0" priority="3085">
      <formula>N464="超過"</formula>
    </cfRule>
  </conditionalFormatting>
  <conditionalFormatting sqref="N464">
    <cfRule type="expression" dxfId="0" priority="3086">
      <formula>N464="禁用語"</formula>
    </cfRule>
  </conditionalFormatting>
  <conditionalFormatting sqref="N464">
    <cfRule type="expression" dxfId="0" priority="3087">
      <formula>N464="記得加副檔名"</formula>
    </cfRule>
  </conditionalFormatting>
  <conditionalFormatting sqref="N464">
    <cfRule type="expression" dxfId="3" priority="3088">
      <formula>N464="OK"</formula>
    </cfRule>
  </conditionalFormatting>
  <conditionalFormatting sqref="P464">
    <cfRule type="expression" dxfId="0" priority="3089">
      <formula>LENB(P464)/2&gt;6</formula>
    </cfRule>
  </conditionalFormatting>
  <conditionalFormatting sqref="R464">
    <cfRule type="expression" dxfId="0" priority="3090">
      <formula>R464="超過"</formula>
    </cfRule>
  </conditionalFormatting>
  <conditionalFormatting sqref="R464">
    <cfRule type="expression" dxfId="0" priority="3091">
      <formula>R464="禁用語"</formula>
    </cfRule>
  </conditionalFormatting>
  <conditionalFormatting sqref="R464">
    <cfRule type="expression" dxfId="0" priority="3092">
      <formula>R464="記得加副檔名"</formula>
    </cfRule>
  </conditionalFormatting>
  <conditionalFormatting sqref="R464">
    <cfRule type="expression" dxfId="3" priority="3093">
      <formula>R464="OK"</formula>
    </cfRule>
  </conditionalFormatting>
  <conditionalFormatting sqref="D467">
    <cfRule type="expression" dxfId="0" priority="3094">
      <formula>LENB(D467)/2&gt;9</formula>
    </cfRule>
  </conditionalFormatting>
  <conditionalFormatting sqref="F467">
    <cfRule type="expression" dxfId="0" priority="3095">
      <formula>F467="超過"</formula>
    </cfRule>
  </conditionalFormatting>
  <conditionalFormatting sqref="F467">
    <cfRule type="expression" dxfId="0" priority="3096">
      <formula>F467="禁用語"</formula>
    </cfRule>
  </conditionalFormatting>
  <conditionalFormatting sqref="F467">
    <cfRule type="expression" dxfId="0" priority="3097">
      <formula>F467="記得加副檔名"</formula>
    </cfRule>
  </conditionalFormatting>
  <conditionalFormatting sqref="F467">
    <cfRule type="expression" dxfId="3" priority="3098">
      <formula>F467="OK"</formula>
    </cfRule>
  </conditionalFormatting>
  <conditionalFormatting sqref="D468">
    <cfRule type="expression" dxfId="0" priority="3099">
      <formula>LENB(D468)/2&gt;9</formula>
    </cfRule>
  </conditionalFormatting>
  <conditionalFormatting sqref="F468">
    <cfRule type="expression" dxfId="0" priority="3100">
      <formula>F468="超過"</formula>
    </cfRule>
  </conditionalFormatting>
  <conditionalFormatting sqref="F468">
    <cfRule type="expression" dxfId="0" priority="3101">
      <formula>F468="禁用語"</formula>
    </cfRule>
  </conditionalFormatting>
  <conditionalFormatting sqref="F468">
    <cfRule type="expression" dxfId="0" priority="3102">
      <formula>F468="記得加副檔名"</formula>
    </cfRule>
  </conditionalFormatting>
  <conditionalFormatting sqref="F468">
    <cfRule type="expression" dxfId="3" priority="3103">
      <formula>F468="OK"</formula>
    </cfRule>
  </conditionalFormatting>
  <conditionalFormatting sqref="D469">
    <cfRule type="expression" dxfId="0" priority="3104">
      <formula>LENB(D469)/2&gt;9</formula>
    </cfRule>
  </conditionalFormatting>
  <conditionalFormatting sqref="F469">
    <cfRule type="expression" dxfId="0" priority="3105">
      <formula>F469="超過"</formula>
    </cfRule>
  </conditionalFormatting>
  <conditionalFormatting sqref="F469">
    <cfRule type="expression" dxfId="0" priority="3106">
      <formula>F469="禁用語"</formula>
    </cfRule>
  </conditionalFormatting>
  <conditionalFormatting sqref="F469">
    <cfRule type="expression" dxfId="0" priority="3107">
      <formula>F469="記得加副檔名"</formula>
    </cfRule>
  </conditionalFormatting>
  <conditionalFormatting sqref="F469">
    <cfRule type="expression" dxfId="3" priority="3108">
      <formula>F469="OK"</formula>
    </cfRule>
  </conditionalFormatting>
  <conditionalFormatting sqref="D470">
    <cfRule type="expression" dxfId="0" priority="3109">
      <formula>LENB(D470)/2&gt;9</formula>
    </cfRule>
  </conditionalFormatting>
  <conditionalFormatting sqref="F470">
    <cfRule type="expression" dxfId="0" priority="3110">
      <formula>F470="超過"</formula>
    </cfRule>
  </conditionalFormatting>
  <conditionalFormatting sqref="F470">
    <cfRule type="expression" dxfId="0" priority="3111">
      <formula>F470="禁用語"</formula>
    </cfRule>
  </conditionalFormatting>
  <conditionalFormatting sqref="F470">
    <cfRule type="expression" dxfId="0" priority="3112">
      <formula>F470="記得加副檔名"</formula>
    </cfRule>
  </conditionalFormatting>
  <conditionalFormatting sqref="F470">
    <cfRule type="expression" dxfId="3" priority="3113">
      <formula>F470="OK"</formula>
    </cfRule>
  </conditionalFormatting>
  <conditionalFormatting sqref="D471">
    <cfRule type="expression" dxfId="0" priority="3114">
      <formula>LENB(D471)/2&gt;9</formula>
    </cfRule>
  </conditionalFormatting>
  <conditionalFormatting sqref="F471">
    <cfRule type="expression" dxfId="0" priority="3115">
      <formula>F471="超過"</formula>
    </cfRule>
  </conditionalFormatting>
  <conditionalFormatting sqref="F471">
    <cfRule type="expression" dxfId="0" priority="3116">
      <formula>F471="禁用語"</formula>
    </cfRule>
  </conditionalFormatting>
  <conditionalFormatting sqref="F471">
    <cfRule type="expression" dxfId="0" priority="3117">
      <formula>F471="記得加副檔名"</formula>
    </cfRule>
  </conditionalFormatting>
  <conditionalFormatting sqref="F471">
    <cfRule type="expression" dxfId="3" priority="3118">
      <formula>F471="OK"</formula>
    </cfRule>
  </conditionalFormatting>
  <conditionalFormatting sqref="H467">
    <cfRule type="expression" dxfId="0" priority="3119">
      <formula>LENB(H467)/2&gt;4</formula>
    </cfRule>
  </conditionalFormatting>
  <conditionalFormatting sqref="J467">
    <cfRule type="expression" dxfId="0" priority="3120">
      <formula>J467="超過"</formula>
    </cfRule>
  </conditionalFormatting>
  <conditionalFormatting sqref="J467">
    <cfRule type="expression" dxfId="0" priority="3121">
      <formula>J467="禁用語"</formula>
    </cfRule>
  </conditionalFormatting>
  <conditionalFormatting sqref="J467">
    <cfRule type="expression" dxfId="0" priority="3122">
      <formula>J467="記得加副檔名"</formula>
    </cfRule>
  </conditionalFormatting>
  <conditionalFormatting sqref="J467">
    <cfRule type="expression" dxfId="3" priority="3123">
      <formula>J467="OK"</formula>
    </cfRule>
  </conditionalFormatting>
  <conditionalFormatting sqref="H468">
    <cfRule type="expression" dxfId="0" priority="3124">
      <formula>LENB(H468)/2&gt;4</formula>
    </cfRule>
  </conditionalFormatting>
  <conditionalFormatting sqref="J468">
    <cfRule type="expression" dxfId="0" priority="3125">
      <formula>J468="超過"</formula>
    </cfRule>
  </conditionalFormatting>
  <conditionalFormatting sqref="J468">
    <cfRule type="expression" dxfId="0" priority="3126">
      <formula>J468="禁用語"</formula>
    </cfRule>
  </conditionalFormatting>
  <conditionalFormatting sqref="J468">
    <cfRule type="expression" dxfId="0" priority="3127">
      <formula>J468="記得加副檔名"</formula>
    </cfRule>
  </conditionalFormatting>
  <conditionalFormatting sqref="J468">
    <cfRule type="expression" dxfId="3" priority="3128">
      <formula>J468="OK"</formula>
    </cfRule>
  </conditionalFormatting>
  <conditionalFormatting sqref="H469">
    <cfRule type="expression" dxfId="0" priority="3129">
      <formula>LENB(H469)/2&gt;4</formula>
    </cfRule>
  </conditionalFormatting>
  <conditionalFormatting sqref="J469">
    <cfRule type="expression" dxfId="0" priority="3130">
      <formula>J469="超過"</formula>
    </cfRule>
  </conditionalFormatting>
  <conditionalFormatting sqref="J469">
    <cfRule type="expression" dxfId="0" priority="3131">
      <formula>J469="禁用語"</formula>
    </cfRule>
  </conditionalFormatting>
  <conditionalFormatting sqref="J469">
    <cfRule type="expression" dxfId="0" priority="3132">
      <formula>J469="記得加副檔名"</formula>
    </cfRule>
  </conditionalFormatting>
  <conditionalFormatting sqref="J469">
    <cfRule type="expression" dxfId="3" priority="3133">
      <formula>J469="OK"</formula>
    </cfRule>
  </conditionalFormatting>
  <conditionalFormatting sqref="H470">
    <cfRule type="expression" dxfId="0" priority="3134">
      <formula>LENB(H470)/2&gt;4</formula>
    </cfRule>
  </conditionalFormatting>
  <conditionalFormatting sqref="J470">
    <cfRule type="expression" dxfId="0" priority="3135">
      <formula>J470="超過"</formula>
    </cfRule>
  </conditionalFormatting>
  <conditionalFormatting sqref="J470">
    <cfRule type="expression" dxfId="0" priority="3136">
      <formula>J470="禁用語"</formula>
    </cfRule>
  </conditionalFormatting>
  <conditionalFormatting sqref="J470">
    <cfRule type="expression" dxfId="0" priority="3137">
      <formula>J470="記得加副檔名"</formula>
    </cfRule>
  </conditionalFormatting>
  <conditionalFormatting sqref="J470">
    <cfRule type="expression" dxfId="3" priority="3138">
      <formula>J470="OK"</formula>
    </cfRule>
  </conditionalFormatting>
  <conditionalFormatting sqref="H471">
    <cfRule type="expression" dxfId="0" priority="3139">
      <formula>LENB(H471)/2&gt;4</formula>
    </cfRule>
  </conditionalFormatting>
  <conditionalFormatting sqref="J471">
    <cfRule type="expression" dxfId="0" priority="3140">
      <formula>J471="超過"</formula>
    </cfRule>
  </conditionalFormatting>
  <conditionalFormatting sqref="J471">
    <cfRule type="expression" dxfId="0" priority="3141">
      <formula>J471="禁用語"</formula>
    </cfRule>
  </conditionalFormatting>
  <conditionalFormatting sqref="J471">
    <cfRule type="expression" dxfId="0" priority="3142">
      <formula>J471="記得加副檔名"</formula>
    </cfRule>
  </conditionalFormatting>
  <conditionalFormatting sqref="J471">
    <cfRule type="expression" dxfId="3" priority="3143">
      <formula>J471="OK"</formula>
    </cfRule>
  </conditionalFormatting>
  <conditionalFormatting sqref="L467">
    <cfRule type="expression" dxfId="0" priority="3144">
      <formula>LENB(L467)/2&gt;9</formula>
    </cfRule>
  </conditionalFormatting>
  <conditionalFormatting sqref="N467">
    <cfRule type="expression" dxfId="0" priority="3145">
      <formula>N467="超過"</formula>
    </cfRule>
  </conditionalFormatting>
  <conditionalFormatting sqref="N467">
    <cfRule type="expression" dxfId="0" priority="3146">
      <formula>N467="禁用語"</formula>
    </cfRule>
  </conditionalFormatting>
  <conditionalFormatting sqref="N467">
    <cfRule type="expression" dxfId="0" priority="3147">
      <formula>N467="記得加副檔名"</formula>
    </cfRule>
  </conditionalFormatting>
  <conditionalFormatting sqref="N467">
    <cfRule type="expression" dxfId="3" priority="3148">
      <formula>N467="OK"</formula>
    </cfRule>
  </conditionalFormatting>
  <conditionalFormatting sqref="L468">
    <cfRule type="expression" dxfId="0" priority="3149">
      <formula>LENB(L468)/2&gt;9</formula>
    </cfRule>
  </conditionalFormatting>
  <conditionalFormatting sqref="N468">
    <cfRule type="expression" dxfId="0" priority="3150">
      <formula>N468="超過"</formula>
    </cfRule>
  </conditionalFormatting>
  <conditionalFormatting sqref="N468">
    <cfRule type="expression" dxfId="0" priority="3151">
      <formula>N468="禁用語"</formula>
    </cfRule>
  </conditionalFormatting>
  <conditionalFormatting sqref="N468">
    <cfRule type="expression" dxfId="0" priority="3152">
      <formula>N468="記得加副檔名"</formula>
    </cfRule>
  </conditionalFormatting>
  <conditionalFormatting sqref="N468">
    <cfRule type="expression" dxfId="3" priority="3153">
      <formula>N468="OK"</formula>
    </cfRule>
  </conditionalFormatting>
  <conditionalFormatting sqref="L469">
    <cfRule type="expression" dxfId="0" priority="3154">
      <formula>LENB(L469)/2&gt;9</formula>
    </cfRule>
  </conditionalFormatting>
  <conditionalFormatting sqref="N469">
    <cfRule type="expression" dxfId="0" priority="3155">
      <formula>N469="超過"</formula>
    </cfRule>
  </conditionalFormatting>
  <conditionalFormatting sqref="N469">
    <cfRule type="expression" dxfId="0" priority="3156">
      <formula>N469="禁用語"</formula>
    </cfRule>
  </conditionalFormatting>
  <conditionalFormatting sqref="N469">
    <cfRule type="expression" dxfId="0" priority="3157">
      <formula>N469="記得加副檔名"</formula>
    </cfRule>
  </conditionalFormatting>
  <conditionalFormatting sqref="N469">
    <cfRule type="expression" dxfId="3" priority="3158">
      <formula>N469="OK"</formula>
    </cfRule>
  </conditionalFormatting>
  <conditionalFormatting sqref="L470">
    <cfRule type="expression" dxfId="0" priority="3159">
      <formula>LENB(L470)/2&gt;9</formula>
    </cfRule>
  </conditionalFormatting>
  <conditionalFormatting sqref="N470">
    <cfRule type="expression" dxfId="0" priority="3160">
      <formula>N470="超過"</formula>
    </cfRule>
  </conditionalFormatting>
  <conditionalFormatting sqref="N470">
    <cfRule type="expression" dxfId="0" priority="3161">
      <formula>N470="禁用語"</formula>
    </cfRule>
  </conditionalFormatting>
  <conditionalFormatting sqref="N470">
    <cfRule type="expression" dxfId="0" priority="3162">
      <formula>N470="記得加副檔名"</formula>
    </cfRule>
  </conditionalFormatting>
  <conditionalFormatting sqref="N470">
    <cfRule type="expression" dxfId="3" priority="3163">
      <formula>N470="OK"</formula>
    </cfRule>
  </conditionalFormatting>
  <conditionalFormatting sqref="L471">
    <cfRule type="expression" dxfId="0" priority="3164">
      <formula>LENB(L471)/2&gt;9</formula>
    </cfRule>
  </conditionalFormatting>
  <conditionalFormatting sqref="N471">
    <cfRule type="expression" dxfId="0" priority="3165">
      <formula>N471="超過"</formula>
    </cfRule>
  </conditionalFormatting>
  <conditionalFormatting sqref="N471">
    <cfRule type="expression" dxfId="0" priority="3166">
      <formula>N471="禁用語"</formula>
    </cfRule>
  </conditionalFormatting>
  <conditionalFormatting sqref="N471">
    <cfRule type="expression" dxfId="0" priority="3167">
      <formula>N471="記得加副檔名"</formula>
    </cfRule>
  </conditionalFormatting>
  <conditionalFormatting sqref="N471">
    <cfRule type="expression" dxfId="3" priority="3168">
      <formula>N471="OK"</formula>
    </cfRule>
  </conditionalFormatting>
  <conditionalFormatting sqref="E474:E475">
    <cfRule type="expression" dxfId="0" priority="3169">
      <formula>AND(NOT(OR(E474="",E474="(輸入許願的Icon，例：房子)")),NOT(OR(E475="",E475="(輸入圖檔名，例：三星.png)")))</formula>
    </cfRule>
  </conditionalFormatting>
  <conditionalFormatting sqref="C476">
    <cfRule type="expression" dxfId="0" priority="3170">
      <formula>AND(NOT(OR(C476="",C476="文案5字內")),LENB(C476)/2&gt;5)</formula>
    </cfRule>
  </conditionalFormatting>
  <conditionalFormatting sqref="G476 L476 Q476 Y476 AG476">
    <cfRule type="expression" dxfId="0" priority="3171">
      <formula>G476&gt;5</formula>
    </cfRule>
  </conditionalFormatting>
  <conditionalFormatting sqref="G476 L476 Q476 Y476 AG476">
    <cfRule type="expression" dxfId="4" priority="3172">
      <formula>AND(ISNUMBER(G476),G476&lt;=5)</formula>
    </cfRule>
  </conditionalFormatting>
  <conditionalFormatting sqref="J474:J475">
    <cfRule type="expression" dxfId="0" priority="3173">
      <formula>AND(NOT(OR(J474="",J474="(輸入許願的Icon，例：房子)")),NOT(OR(J475="",J475="(輸入圖檔名，例：三星.png)")))</formula>
    </cfRule>
  </conditionalFormatting>
  <conditionalFormatting sqref="H476">
    <cfRule type="expression" dxfId="0" priority="3174">
      <formula>AND(NOT(OR(H476="",H476="文案5字內")),LENB(H476)/2&gt;5)</formula>
    </cfRule>
  </conditionalFormatting>
  <conditionalFormatting sqref="L476">
    <cfRule type="expression" dxfId="0" priority="3175">
      <formula>L476&gt;5</formula>
    </cfRule>
  </conditionalFormatting>
  <conditionalFormatting sqref="L476">
    <cfRule type="expression" dxfId="4" priority="3176">
      <formula>AND(ISNUMBER(L476),L476&lt;=5)</formula>
    </cfRule>
  </conditionalFormatting>
  <conditionalFormatting sqref="O474:O475">
    <cfRule type="expression" dxfId="0" priority="3177">
      <formula>AND(NOT(OR(O474="",O474="(需要再填即可)")),NOT(OR(O475="",O475="(需要再填即可)")))</formula>
    </cfRule>
  </conditionalFormatting>
  <conditionalFormatting sqref="M476">
    <cfRule type="expression" dxfId="0" priority="3178">
      <formula>AND(NOT(OR(M476="",M476="(需要再填即可)")),LENB(M476)/2&gt;5)</formula>
    </cfRule>
  </conditionalFormatting>
  <conditionalFormatting sqref="L476 Q476 Y476 AG476">
    <cfRule type="expression" dxfId="0" priority="3179">
      <formula>L476&gt;5</formula>
    </cfRule>
  </conditionalFormatting>
  <conditionalFormatting sqref="L476 Q476 Y476 AG476">
    <cfRule type="expression" dxfId="4" priority="3180">
      <formula>AND(ISNUMBER(L476),L476&lt;=5)</formula>
    </cfRule>
  </conditionalFormatting>
  <conditionalFormatting sqref="T474:T475">
    <cfRule type="expression" dxfId="0" priority="3181">
      <formula>AND(NOT(OR(T474="",T474="(需要再填即可)")),NOT(OR(T475="",T475="(需要再填即可)")))</formula>
    </cfRule>
  </conditionalFormatting>
  <conditionalFormatting sqref="R476">
    <cfRule type="expression" dxfId="0" priority="3182">
      <formula>AND(NOT(OR(R476="",R476="(需要再填即可)")),LENB(R476)/2&gt;5)</formula>
    </cfRule>
  </conditionalFormatting>
  <conditionalFormatting sqref="Y476">
    <cfRule type="expression" dxfId="0" priority="3183">
      <formula>Y476&gt;5</formula>
    </cfRule>
  </conditionalFormatting>
  <conditionalFormatting sqref="Y476">
    <cfRule type="expression" dxfId="4" priority="3184">
      <formula>AND(ISNUMBER(Y476),Y476&lt;=5)</formula>
    </cfRule>
  </conditionalFormatting>
  <conditionalFormatting sqref="AB474:AB475">
    <cfRule type="expression" dxfId="0" priority="3185">
      <formula>AND(NOT(OR(AB474="",AB474="(需要再填即可)")),NOT(OR(AB475="",AB475="(需要再填即可)")))</formula>
    </cfRule>
  </conditionalFormatting>
  <conditionalFormatting sqref="Z476">
    <cfRule type="expression" dxfId="0" priority="3186">
      <formula>AND(NOT(OR(Z476="",Z476="(需要再填即可)")),LENB(Z476)/2&gt;5)</formula>
    </cfRule>
  </conditionalFormatting>
  <conditionalFormatting sqref="AG476">
    <cfRule type="expression" dxfId="0" priority="3187">
      <formula>AG476&gt;5</formula>
    </cfRule>
  </conditionalFormatting>
  <conditionalFormatting sqref="AG476">
    <cfRule type="expression" dxfId="4" priority="3188">
      <formula>AND(ISNUMBER(AG476),AG476&lt;=5)</formula>
    </cfRule>
  </conditionalFormatting>
  <dataValidations>
    <dataValidation type="custom" allowBlank="1" showInputMessage="1" showErrorMessage="1" prompt="字數限制：6 - 中文算 1，英數與半形符號算 0.5。" sqref="L138:L139 L146:L147 D147:D148 D156:D157 L189:L190 D196:D197 L196:L197 D204:D205 D215 G215 L215 O215 L223 O223 D231 G231 D237 H237 L237 P237 D268 H268 D276 H276 D321:D322 H321:H322 D348 H348 L348 D370 H370 L370 P370 D376:D377 L377:L378 D384:D385 L385:L386 D391:D392 L391:L392 D397:D398 I397:I398 N397:N398 I405:I406 N405:N406 D441 I441 N441 H453:H457 L453:L457 P453:P457 H460:H464 L460:L464 P460:P464">
      <formula1>LENB(D138)/2&lt;=6</formula1>
    </dataValidation>
    <dataValidation type="custom" allowBlank="1" showInputMessage="1" showErrorMessage="1" prompt="字數限制：12 - 中文算 1，英數與半形符號算 0.5。" sqref="D109 L109 L116 D124 D131 L131 D162 L162 D164 L164 D168 L168 L170 D175 L175 D177 D181 L181 D183 L183 D187 L187 D194 L194 D202">
      <formula1>LENB(D109)/2&lt;=12</formula1>
    </dataValidation>
    <dataValidation type="custom" allowBlank="1" showInputMessage="1" showErrorMessage="1" prompt="吸底文案：最多 5 字 - 中文算 1，英數與半形符號算 0.5。" sqref="C476 H476">
      <formula1>OR(OR(C476="",C476="文案5字內"),LENB(C476)/2&lt;=5)</formula1>
    </dataValidation>
    <dataValidation type="custom" allowBlank="1" showInputMessage="1" showErrorMessage="1" prompt="字數限制：16 - 中文算 1，英數與半形符號算 0.5。" sqref="D110 D116 L117 L124 D132 D138 D165 D170 L171 L177 D184 D189">
      <formula1>LENB(D110)/2&lt;=16</formula1>
    </dataValidation>
    <dataValidation type="custom" allowBlank="1" showInputMessage="1" showErrorMessage="1" prompt="Icon／Logo 二選一 - Icon 填素材名稱；Logo 填圖檔名。" sqref="O474:O475 T474:T475 AB474:AB475">
      <formula1>OR(OR(O474="",O474="(需要再填即可)"),OR(O475="",O475="(需要再填即可)"))</formula1>
    </dataValidation>
    <dataValidation type="custom" allowBlank="1" showInputMessage="1" showErrorMessage="1" prompt="Icon／Logo 二選一 - Icon 填素材名稱；Logo 填圖檔名。" sqref="E474:E475 J474:J475">
      <formula1>OR(OR(E474="",E474="(輸入許願的Icon，例：房子)"),OR(E475="",E475="(輸入圖檔名，例：三星.png)"))</formula1>
    </dataValidation>
    <dataValidation type="custom" allowBlank="1" showInputMessage="1" showErrorMessage="1" prompt="字數限制：7 - 中文算 1，英數與半形符號算 0.5。" sqref="D240 H249 D290 H290 L290 H296 H303 D339 H341 L341 D352 H352 L352 D357 H357 L357 D373 D381 D389">
      <formula1>LENB(D240)/2&lt;=7</formula1>
    </dataValidation>
    <dataValidation type="custom" allowBlank="1" showInputMessage="1" showErrorMessage="1" prompt="字數限制：3 - 中文算 1，英數與半形符號算 0.5。" sqref="I36 N36 D38 D44 I85 N85 D87 D92 I103 D159 D207">
      <formula1>LENB(D36)/2&lt;=3</formula1>
    </dataValidation>
    <dataValidation type="custom" allowBlank="1" showInputMessage="1" showErrorMessage="1" prompt="字數限制：8 - 中文算 1，英數與半形符號算 0.5。" sqref="D4 I4 N4 D7 I7 D11 I11 N11 I14 N14 D19 I19 N19 N22 D26 I26 N26 D29 D32 I32 N32 I35 D41 I41 N41 D50 D58 I58 N58 D60 I60 D64 I64 N64 I66 N66 D71 I71 N71 N73 D77 I77 N77 D79 D82 I82 N82 I84 D90 I90 N90 D98 I98 D106 L106 D113 L113 D121 L121 D128 L128 D135 L135 L140 D143 L143 L148 D149 D153 D158 L191 D198 L198 D206 D211 L211 D220 D241:D242 H250:H251 D262 H262 D271:D272 H271:H272 D278:D279 H278:H279 D296:D297 H297:H298 D303:D304 H304:H305 D309:D310 D314:D316 D319 H319 D327 H327 D330 H330 D333 H333 D336 H336 D340:D341 H342 L342 D346 H346 L346 D358 H358 L358">
      <formula1>LENB(D4)/2&lt;=8</formula1>
    </dataValidation>
    <dataValidation type="custom" allowBlank="1" showInputMessage="1" showErrorMessage="1" prompt="字數限制：9 - 中文算 1，英數與半形符號算 0.5。" sqref="D243 H252 H299 H306 D414 I414 I426:I430 N426:N430 I433:I437 N433:N437 D467:D471 L467:L471">
      <formula1>LENB(D243)/2&lt;=9</formula1>
    </dataValidation>
    <dataValidation type="custom" allowBlank="1" showInputMessage="1" showErrorMessage="1" prompt="吸底文案：最多 5 字 - 中文算 1，英數與半形符號算 0.5。" sqref="M476 R476 Z476">
      <formula1>OR(OR(M476="",M476="(需要再填即可)"),LENB(M476)/2&lt;=5)</formula1>
    </dataValidation>
    <dataValidation type="custom" allowBlank="1" showInputMessage="1" showErrorMessage="1" prompt="字數限制：10 - 中文算 1，英數與半形符號算 0.5。" sqref="N7 D8 I15 D22 N23 I29 N35 N60 D61 I67 D73 N74 I79 N84 D261 H261 H310 D329 H329 D335 H335 D374 D382 D393">
      <formula1>LENB(D7)/2&lt;=10</formula1>
    </dataValidation>
    <dataValidation type="custom" allowBlank="1" showInputMessage="1" showErrorMessage="1" prompt="字數限制：5 - 中文算 1，英數與半形符號算 0.5。" sqref="N15 I16 I22 D23 D37 I46 N46:N47 D55 N67 I68 I73 D74 D86 I94 N94:N95 D102 I102 L118 D125 L125 D145 L172 D178 L178 D199 D214 G214 L214 O214 D216 G216 L222 O222 D223 G223 L224 O224 D230 G230 L230 O230 D236 H236 L236 P236 H242:H244 D251:D253 D258:D260 H258:H260 D273 H273 D280 H280 D289 H289 L289 D323 H323 H340 L340 D347 H347 L347 D361 H361 L361 P361 D363 H363 L363 P363 D367 H367 L367 P367 D369 H369 L369 P369">
      <formula1>LENB(D15)/2&lt;=5</formula1>
    </dataValidation>
    <dataValidation type="custom" allowBlank="1" showInputMessage="1" showErrorMessage="1" prompt="字數限制：4 - 中文算 1，英數與半形符號算 0.5。" sqref="D35:D36 I44:I45 N44:N45 D53:D54 D84:D85 I92:I93 N92:N93 D100:D101 I100:I101 D399:D400 I399:I400 I407:I408 N407:N408 D426:D430 D433:D437 D453:D457 D460:D464 H467:H471">
      <formula1>LENB(D35)/2&lt;=4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6" width="8.71"/>
  </cols>
  <sheetData>
    <row r="1">
      <c r="A1" s="1" t="s">
        <v>1</v>
      </c>
      <c r="B1" s="1" t="s">
        <v>2</v>
      </c>
      <c r="C1" s="1" t="s">
        <v>4</v>
      </c>
      <c r="D1" s="1" t="s">
        <v>7</v>
      </c>
      <c r="E1" s="1" t="s">
        <v>9</v>
      </c>
      <c r="F1" s="1" t="s">
        <v>12</v>
      </c>
      <c r="G1" s="1" t="s">
        <v>14</v>
      </c>
      <c r="H1" s="1" t="s">
        <v>16</v>
      </c>
      <c r="I1" s="1" t="s">
        <v>19</v>
      </c>
      <c r="J1" s="1" t="s">
        <v>20</v>
      </c>
      <c r="K1" s="1" t="s">
        <v>22</v>
      </c>
      <c r="L1" s="1" t="s">
        <v>24</v>
      </c>
      <c r="M1" s="1" t="s">
        <v>28</v>
      </c>
      <c r="N1" s="1" t="s">
        <v>30</v>
      </c>
      <c r="O1" s="1" t="s">
        <v>32</v>
      </c>
      <c r="P1" s="1" t="s">
        <v>33</v>
      </c>
      <c r="Q1" s="1" t="s">
        <v>36</v>
      </c>
      <c r="R1" s="1" t="s">
        <v>37</v>
      </c>
      <c r="S1" s="1" t="s">
        <v>38</v>
      </c>
      <c r="T1" s="1" t="s">
        <v>39</v>
      </c>
      <c r="U1" s="1" t="s">
        <v>41</v>
      </c>
      <c r="V1" s="1" t="s">
        <v>42</v>
      </c>
      <c r="W1" s="1" t="s">
        <v>44</v>
      </c>
      <c r="X1" s="1" t="s">
        <v>46</v>
      </c>
      <c r="Y1" s="1" t="s">
        <v>48</v>
      </c>
      <c r="Z1" s="1" t="s">
        <v>51</v>
      </c>
      <c r="AB1" s="1" t="s">
        <v>52</v>
      </c>
      <c r="AC1" s="1" t="s">
        <v>54</v>
      </c>
      <c r="AD1" s="1" t="s">
        <v>55</v>
      </c>
      <c r="AE1" s="1" t="s">
        <v>56</v>
      </c>
      <c r="AF1" s="1" t="s">
        <v>57</v>
      </c>
      <c r="AG1" s="1" t="s">
        <v>58</v>
      </c>
      <c r="AH1" s="1" t="s">
        <v>59</v>
      </c>
      <c r="AI1" s="1" t="s">
        <v>60</v>
      </c>
      <c r="AJ1" s="1" t="s">
        <v>61</v>
      </c>
    </row>
    <row r="2">
      <c r="A2" s="1" t="s">
        <v>62</v>
      </c>
      <c r="B2" s="1">
        <v>8.0</v>
      </c>
      <c r="C2" s="1" t="s">
        <v>65</v>
      </c>
      <c r="D2" s="1" t="s">
        <v>43</v>
      </c>
      <c r="E2" s="1" t="s">
        <v>43</v>
      </c>
      <c r="F2" s="1" t="s">
        <v>43</v>
      </c>
      <c r="G2" s="1" t="s">
        <v>43</v>
      </c>
      <c r="H2" s="1" t="s">
        <v>43</v>
      </c>
      <c r="I2" s="1" t="s">
        <v>43</v>
      </c>
      <c r="J2" s="1" t="s">
        <v>43</v>
      </c>
      <c r="K2" s="1" t="s">
        <v>43</v>
      </c>
      <c r="L2" s="1" t="s">
        <v>43</v>
      </c>
      <c r="M2" s="1" t="s">
        <v>43</v>
      </c>
      <c r="N2" s="1" t="s">
        <v>43</v>
      </c>
      <c r="O2" s="1" t="s">
        <v>67</v>
      </c>
      <c r="P2" s="1" t="s">
        <v>43</v>
      </c>
      <c r="Q2" s="1" t="s">
        <v>43</v>
      </c>
      <c r="R2" s="1" t="s">
        <v>43</v>
      </c>
      <c r="S2" s="1" t="s">
        <v>43</v>
      </c>
      <c r="T2" s="1" t="s">
        <v>43</v>
      </c>
      <c r="U2" s="1" t="s">
        <v>43</v>
      </c>
      <c r="V2" s="1" t="s">
        <v>43</v>
      </c>
      <c r="W2" s="1" t="s">
        <v>43</v>
      </c>
      <c r="X2" s="1" t="s">
        <v>43</v>
      </c>
      <c r="Y2" s="1" t="s">
        <v>43</v>
      </c>
      <c r="Z2" s="1" t="s">
        <v>43</v>
      </c>
      <c r="AB2" s="1" t="s">
        <v>65</v>
      </c>
      <c r="AC2" s="1" t="s">
        <v>65</v>
      </c>
      <c r="AD2" s="1">
        <v>2.0</v>
      </c>
      <c r="AE2" s="1" t="s">
        <v>71</v>
      </c>
      <c r="AF2" s="1" t="s">
        <v>72</v>
      </c>
      <c r="AG2" s="1" t="s">
        <v>73</v>
      </c>
      <c r="AH2" s="1" t="s">
        <v>74</v>
      </c>
      <c r="AI2" s="1" t="s">
        <v>75</v>
      </c>
      <c r="AJ2" s="1" t="s">
        <v>76</v>
      </c>
    </row>
    <row r="3">
      <c r="A3" s="1" t="s">
        <v>78</v>
      </c>
      <c r="B3" s="1">
        <v>4.0</v>
      </c>
      <c r="C3" s="1" t="s">
        <v>65</v>
      </c>
      <c r="D3" s="1" t="s">
        <v>43</v>
      </c>
      <c r="E3" s="1" t="s">
        <v>43</v>
      </c>
      <c r="F3" s="1" t="s">
        <v>43</v>
      </c>
      <c r="G3" s="1" t="s">
        <v>43</v>
      </c>
      <c r="H3" s="1" t="s">
        <v>43</v>
      </c>
      <c r="I3" s="1" t="s">
        <v>43</v>
      </c>
      <c r="J3" s="1" t="s">
        <v>43</v>
      </c>
      <c r="K3" s="1" t="s">
        <v>43</v>
      </c>
      <c r="L3" s="1" t="s">
        <v>43</v>
      </c>
      <c r="M3" s="1" t="s">
        <v>43</v>
      </c>
      <c r="N3" s="1" t="s">
        <v>43</v>
      </c>
      <c r="O3" s="1" t="s">
        <v>67</v>
      </c>
      <c r="P3" s="1" t="s">
        <v>43</v>
      </c>
      <c r="Q3" s="1" t="s">
        <v>43</v>
      </c>
      <c r="R3" s="1" t="s">
        <v>43</v>
      </c>
      <c r="S3" s="1" t="s">
        <v>43</v>
      </c>
      <c r="T3" s="1" t="s">
        <v>43</v>
      </c>
      <c r="U3" s="1" t="s">
        <v>43</v>
      </c>
      <c r="V3" s="1" t="s">
        <v>43</v>
      </c>
      <c r="W3" s="1" t="s">
        <v>43</v>
      </c>
      <c r="X3" s="1" t="s">
        <v>43</v>
      </c>
      <c r="Y3" s="1" t="s">
        <v>43</v>
      </c>
      <c r="Z3" s="1" t="s">
        <v>43</v>
      </c>
      <c r="AB3" s="1" t="s">
        <v>83</v>
      </c>
      <c r="AC3" s="1" t="s">
        <v>85</v>
      </c>
      <c r="AD3" s="1">
        <v>1.0</v>
      </c>
      <c r="AE3" s="1" t="s">
        <v>86</v>
      </c>
      <c r="AF3" s="1" t="s">
        <v>72</v>
      </c>
      <c r="AG3" s="1" t="s">
        <v>87</v>
      </c>
      <c r="AH3" s="1" t="s">
        <v>88</v>
      </c>
      <c r="AI3" s="1" t="s">
        <v>90</v>
      </c>
      <c r="AJ3" s="1" t="s">
        <v>76</v>
      </c>
    </row>
    <row r="4">
      <c r="A4" s="1" t="s">
        <v>94</v>
      </c>
      <c r="B4" s="1">
        <v>4.0</v>
      </c>
      <c r="C4" s="1" t="s">
        <v>65</v>
      </c>
      <c r="D4" s="1" t="s">
        <v>43</v>
      </c>
      <c r="E4" s="1" t="s">
        <v>43</v>
      </c>
      <c r="F4" s="1" t="s">
        <v>43</v>
      </c>
      <c r="G4" s="1" t="s">
        <v>43</v>
      </c>
      <c r="H4" s="1" t="s">
        <v>43</v>
      </c>
      <c r="I4" s="1" t="s">
        <v>43</v>
      </c>
      <c r="J4" s="1" t="s">
        <v>43</v>
      </c>
      <c r="K4" s="1" t="s">
        <v>43</v>
      </c>
      <c r="L4" s="1" t="s">
        <v>43</v>
      </c>
      <c r="M4" s="1" t="s">
        <v>43</v>
      </c>
      <c r="N4" s="1" t="s">
        <v>43</v>
      </c>
      <c r="O4" s="1" t="s">
        <v>67</v>
      </c>
      <c r="P4" s="1" t="s">
        <v>43</v>
      </c>
      <c r="Q4" s="1" t="s">
        <v>43</v>
      </c>
      <c r="R4" s="1" t="s">
        <v>43</v>
      </c>
      <c r="S4" s="1" t="s">
        <v>43</v>
      </c>
      <c r="T4" s="1" t="s">
        <v>43</v>
      </c>
      <c r="U4" s="1" t="s">
        <v>43</v>
      </c>
      <c r="V4" s="1" t="s">
        <v>43</v>
      </c>
      <c r="W4" s="1" t="s">
        <v>43</v>
      </c>
      <c r="X4" s="1" t="s">
        <v>43</v>
      </c>
      <c r="Y4" s="1" t="s">
        <v>43</v>
      </c>
      <c r="Z4" s="1" t="s">
        <v>43</v>
      </c>
      <c r="AB4" s="1" t="s">
        <v>97</v>
      </c>
      <c r="AC4" s="1" t="s">
        <v>98</v>
      </c>
      <c r="AD4" s="1">
        <v>1.0</v>
      </c>
      <c r="AE4" s="1" t="s">
        <v>100</v>
      </c>
      <c r="AF4" s="1" t="s">
        <v>72</v>
      </c>
      <c r="AG4" s="1" t="s">
        <v>87</v>
      </c>
      <c r="AH4" s="1" t="s">
        <v>101</v>
      </c>
      <c r="AI4" s="1" t="s">
        <v>102</v>
      </c>
      <c r="AJ4" s="1" t="s">
        <v>76</v>
      </c>
    </row>
    <row r="5">
      <c r="A5" s="1" t="s">
        <v>103</v>
      </c>
      <c r="B5" s="1">
        <v>6.0</v>
      </c>
      <c r="C5" s="1" t="s">
        <v>65</v>
      </c>
      <c r="D5" s="1" t="s">
        <v>43</v>
      </c>
      <c r="E5" s="1" t="s">
        <v>43</v>
      </c>
      <c r="F5" s="1" t="s">
        <v>43</v>
      </c>
      <c r="G5" s="1" t="s">
        <v>43</v>
      </c>
      <c r="H5" s="1" t="s">
        <v>43</v>
      </c>
      <c r="I5" s="1" t="s">
        <v>43</v>
      </c>
      <c r="J5" s="1" t="s">
        <v>43</v>
      </c>
      <c r="K5" s="1" t="s">
        <v>43</v>
      </c>
      <c r="L5" s="1" t="s">
        <v>43</v>
      </c>
      <c r="M5" s="1" t="s">
        <v>43</v>
      </c>
      <c r="N5" s="1" t="s">
        <v>43</v>
      </c>
      <c r="O5" s="1" t="s">
        <v>67</v>
      </c>
      <c r="P5" s="1" t="s">
        <v>43</v>
      </c>
      <c r="Q5" s="1" t="s">
        <v>43</v>
      </c>
      <c r="R5" s="1" t="s">
        <v>43</v>
      </c>
      <c r="S5" s="1" t="s">
        <v>43</v>
      </c>
      <c r="T5" s="1" t="s">
        <v>43</v>
      </c>
      <c r="U5" s="1" t="s">
        <v>43</v>
      </c>
      <c r="V5" s="1" t="s">
        <v>43</v>
      </c>
      <c r="W5" s="1" t="s">
        <v>43</v>
      </c>
      <c r="X5" s="1" t="s">
        <v>43</v>
      </c>
      <c r="Y5" s="1" t="s">
        <v>43</v>
      </c>
      <c r="Z5" s="1" t="s">
        <v>43</v>
      </c>
      <c r="AB5" s="1" t="s">
        <v>105</v>
      </c>
      <c r="AC5" s="1" t="s">
        <v>105</v>
      </c>
      <c r="AD5" s="1">
        <v>1.0</v>
      </c>
      <c r="AE5" s="1" t="s">
        <v>107</v>
      </c>
      <c r="AF5" s="1" t="s">
        <v>108</v>
      </c>
      <c r="AG5" s="1" t="s">
        <v>109</v>
      </c>
      <c r="AH5" s="1" t="s">
        <v>110</v>
      </c>
      <c r="AI5" s="1" t="s">
        <v>111</v>
      </c>
      <c r="AJ5" s="1" t="s">
        <v>112</v>
      </c>
    </row>
    <row r="6">
      <c r="A6" s="1" t="s">
        <v>114</v>
      </c>
      <c r="B6" s="1">
        <v>0.0</v>
      </c>
      <c r="C6" s="1" t="s">
        <v>65</v>
      </c>
      <c r="D6" s="1" t="s">
        <v>43</v>
      </c>
      <c r="E6" s="1" t="s">
        <v>43</v>
      </c>
      <c r="F6" s="1" t="s">
        <v>43</v>
      </c>
      <c r="G6" s="1" t="s">
        <v>43</v>
      </c>
      <c r="H6" s="1" t="s">
        <v>43</v>
      </c>
      <c r="I6" s="1" t="s">
        <v>43</v>
      </c>
      <c r="J6" s="1" t="s">
        <v>43</v>
      </c>
      <c r="K6" s="1" t="s">
        <v>43</v>
      </c>
      <c r="L6" s="1" t="s">
        <v>43</v>
      </c>
      <c r="M6" s="1" t="s">
        <v>43</v>
      </c>
      <c r="N6" s="1" t="s">
        <v>43</v>
      </c>
      <c r="O6" s="1" t="s">
        <v>67</v>
      </c>
      <c r="P6" s="1" t="s">
        <v>43</v>
      </c>
      <c r="Q6" s="1" t="s">
        <v>43</v>
      </c>
      <c r="R6" s="1" t="s">
        <v>43</v>
      </c>
      <c r="S6" s="1" t="s">
        <v>43</v>
      </c>
      <c r="T6" s="1" t="s">
        <v>43</v>
      </c>
      <c r="U6" s="1" t="s">
        <v>43</v>
      </c>
      <c r="V6" s="1" t="s">
        <v>43</v>
      </c>
      <c r="W6" s="1" t="s">
        <v>43</v>
      </c>
      <c r="X6" s="1" t="s">
        <v>43</v>
      </c>
      <c r="Y6" s="1" t="s">
        <v>43</v>
      </c>
      <c r="Z6" s="1" t="s">
        <v>43</v>
      </c>
      <c r="AB6" s="1" t="s">
        <v>118</v>
      </c>
      <c r="AC6" s="1" t="s">
        <v>119</v>
      </c>
      <c r="AD6" s="1">
        <v>1.0</v>
      </c>
      <c r="AE6" s="1" t="s">
        <v>120</v>
      </c>
      <c r="AF6" s="1" t="s">
        <v>108</v>
      </c>
      <c r="AG6" s="1" t="s">
        <v>121</v>
      </c>
      <c r="AH6" s="1" t="s">
        <v>122</v>
      </c>
      <c r="AI6" s="1" t="s">
        <v>118</v>
      </c>
      <c r="AJ6" s="1" t="s">
        <v>76</v>
      </c>
    </row>
    <row r="7">
      <c r="A7" s="1" t="s">
        <v>89</v>
      </c>
      <c r="B7" s="1">
        <v>6.0</v>
      </c>
      <c r="C7" s="1" t="s">
        <v>65</v>
      </c>
      <c r="D7" s="1" t="s">
        <v>83</v>
      </c>
      <c r="E7" s="1" t="s">
        <v>97</v>
      </c>
      <c r="F7" s="1" t="s">
        <v>105</v>
      </c>
      <c r="G7" s="1" t="s">
        <v>118</v>
      </c>
      <c r="H7" s="1" t="s">
        <v>125</v>
      </c>
      <c r="I7" s="1" t="s">
        <v>126</v>
      </c>
      <c r="J7" s="1" t="s">
        <v>127</v>
      </c>
      <c r="K7" s="1" t="s">
        <v>128</v>
      </c>
      <c r="L7" s="1" t="s">
        <v>129</v>
      </c>
      <c r="M7" s="1" t="s">
        <v>130</v>
      </c>
      <c r="N7" s="1" t="s">
        <v>132</v>
      </c>
      <c r="O7" s="1" t="s">
        <v>67</v>
      </c>
      <c r="P7" s="1" t="s">
        <v>67</v>
      </c>
      <c r="Q7" s="1" t="s">
        <v>67</v>
      </c>
      <c r="R7" s="1" t="s">
        <v>67</v>
      </c>
      <c r="S7" s="1" t="s">
        <v>67</v>
      </c>
      <c r="T7" s="1" t="s">
        <v>67</v>
      </c>
      <c r="U7" s="1" t="s">
        <v>67</v>
      </c>
      <c r="V7" s="1" t="s">
        <v>67</v>
      </c>
      <c r="W7" s="1" t="s">
        <v>135</v>
      </c>
      <c r="X7" s="1" t="s">
        <v>135</v>
      </c>
      <c r="Y7" s="1" t="s">
        <v>135</v>
      </c>
      <c r="Z7" s="1" t="s">
        <v>135</v>
      </c>
      <c r="AB7" s="1" t="s">
        <v>125</v>
      </c>
      <c r="AC7" s="1" t="s">
        <v>125</v>
      </c>
      <c r="AD7" s="1">
        <v>1.0</v>
      </c>
      <c r="AE7" s="1" t="s">
        <v>138</v>
      </c>
      <c r="AF7" s="1" t="s">
        <v>108</v>
      </c>
      <c r="AG7" s="1" t="s">
        <v>141</v>
      </c>
      <c r="AH7" s="1" t="s">
        <v>110</v>
      </c>
      <c r="AI7" s="1" t="s">
        <v>111</v>
      </c>
      <c r="AJ7" s="1" t="s">
        <v>112</v>
      </c>
    </row>
    <row r="8">
      <c r="A8" s="1" t="s">
        <v>144</v>
      </c>
      <c r="B8" s="1">
        <v>0.0</v>
      </c>
      <c r="C8" s="1" t="s">
        <v>65</v>
      </c>
      <c r="D8" s="1" t="s">
        <v>83</v>
      </c>
      <c r="E8" s="1" t="s">
        <v>97</v>
      </c>
      <c r="F8" s="1" t="s">
        <v>105</v>
      </c>
      <c r="G8" s="1" t="s">
        <v>118</v>
      </c>
      <c r="H8" s="1" t="s">
        <v>125</v>
      </c>
      <c r="I8" s="1" t="s">
        <v>126</v>
      </c>
      <c r="J8" s="1" t="s">
        <v>127</v>
      </c>
      <c r="K8" s="1" t="s">
        <v>128</v>
      </c>
      <c r="L8" s="1" t="s">
        <v>129</v>
      </c>
      <c r="M8" s="1" t="s">
        <v>130</v>
      </c>
      <c r="N8" s="1" t="s">
        <v>132</v>
      </c>
      <c r="O8" s="1" t="s">
        <v>67</v>
      </c>
      <c r="P8" s="1" t="s">
        <v>67</v>
      </c>
      <c r="Q8" s="1" t="s">
        <v>67</v>
      </c>
      <c r="R8" s="1" t="s">
        <v>67</v>
      </c>
      <c r="S8" s="1" t="s">
        <v>67</v>
      </c>
      <c r="T8" s="1" t="s">
        <v>67</v>
      </c>
      <c r="U8" s="1" t="s">
        <v>67</v>
      </c>
      <c r="V8" s="1" t="s">
        <v>67</v>
      </c>
      <c r="W8" s="1" t="s">
        <v>135</v>
      </c>
      <c r="X8" s="1" t="s">
        <v>135</v>
      </c>
      <c r="Y8" s="1" t="s">
        <v>135</v>
      </c>
      <c r="Z8" s="1" t="s">
        <v>135</v>
      </c>
      <c r="AB8" s="1" t="s">
        <v>126</v>
      </c>
      <c r="AC8" s="1" t="s">
        <v>148</v>
      </c>
      <c r="AD8" s="1">
        <v>1.0</v>
      </c>
      <c r="AE8" s="1" t="s">
        <v>150</v>
      </c>
      <c r="AF8" s="1" t="s">
        <v>72</v>
      </c>
      <c r="AG8" s="1" t="s">
        <v>87</v>
      </c>
      <c r="AH8" s="1" t="s">
        <v>152</v>
      </c>
      <c r="AI8" s="1" t="s">
        <v>153</v>
      </c>
      <c r="AJ8" s="1" t="s">
        <v>76</v>
      </c>
    </row>
    <row r="9">
      <c r="A9" s="1" t="s">
        <v>154</v>
      </c>
      <c r="B9" s="1">
        <v>6.0</v>
      </c>
      <c r="C9" s="1" t="s">
        <v>65</v>
      </c>
      <c r="D9" s="1" t="s">
        <v>83</v>
      </c>
      <c r="E9" s="1" t="s">
        <v>97</v>
      </c>
      <c r="F9" s="1" t="s">
        <v>105</v>
      </c>
      <c r="G9" s="1" t="s">
        <v>118</v>
      </c>
      <c r="H9" s="1" t="s">
        <v>125</v>
      </c>
      <c r="I9" s="1" t="s">
        <v>126</v>
      </c>
      <c r="J9" s="1" t="s">
        <v>127</v>
      </c>
      <c r="K9" s="1" t="s">
        <v>128</v>
      </c>
      <c r="L9" s="1" t="s">
        <v>129</v>
      </c>
      <c r="M9" s="1" t="s">
        <v>43</v>
      </c>
      <c r="N9" s="1" t="s">
        <v>43</v>
      </c>
      <c r="O9" s="1" t="s">
        <v>67</v>
      </c>
      <c r="P9" s="1" t="s">
        <v>67</v>
      </c>
      <c r="Q9" s="1" t="s">
        <v>67</v>
      </c>
      <c r="R9" s="1" t="s">
        <v>67</v>
      </c>
      <c r="S9" s="1" t="s">
        <v>67</v>
      </c>
      <c r="T9" s="1" t="s">
        <v>67</v>
      </c>
      <c r="U9" s="1" t="s">
        <v>135</v>
      </c>
      <c r="V9" s="1" t="s">
        <v>135</v>
      </c>
      <c r="W9" s="1" t="s">
        <v>135</v>
      </c>
      <c r="X9" s="1" t="s">
        <v>135</v>
      </c>
      <c r="Y9" s="1" t="s">
        <v>43</v>
      </c>
      <c r="Z9" s="1" t="s">
        <v>43</v>
      </c>
      <c r="AB9" s="1" t="s">
        <v>127</v>
      </c>
      <c r="AC9" s="1" t="s">
        <v>127</v>
      </c>
      <c r="AD9" s="1">
        <v>1.0</v>
      </c>
      <c r="AE9" s="1" t="s">
        <v>162</v>
      </c>
      <c r="AF9" s="1" t="s">
        <v>72</v>
      </c>
      <c r="AG9" s="1" t="s">
        <v>164</v>
      </c>
      <c r="AH9" s="1" t="s">
        <v>110</v>
      </c>
      <c r="AI9" s="1" t="s">
        <v>111</v>
      </c>
      <c r="AJ9" s="1" t="s">
        <v>112</v>
      </c>
    </row>
    <row r="10">
      <c r="A10" s="1" t="s">
        <v>165</v>
      </c>
      <c r="B10" s="1">
        <v>6.0</v>
      </c>
      <c r="C10" s="1" t="s">
        <v>65</v>
      </c>
      <c r="D10" s="1" t="s">
        <v>83</v>
      </c>
      <c r="E10" s="1" t="s">
        <v>97</v>
      </c>
      <c r="F10" s="1" t="s">
        <v>105</v>
      </c>
      <c r="G10" s="1" t="s">
        <v>118</v>
      </c>
      <c r="H10" s="1" t="s">
        <v>125</v>
      </c>
      <c r="I10" s="1" t="s">
        <v>126</v>
      </c>
      <c r="J10" s="1" t="s">
        <v>127</v>
      </c>
      <c r="K10" s="1" t="s">
        <v>128</v>
      </c>
      <c r="L10" s="1" t="s">
        <v>129</v>
      </c>
      <c r="M10" s="1" t="s">
        <v>43</v>
      </c>
      <c r="N10" s="1" t="s">
        <v>43</v>
      </c>
      <c r="O10" s="1" t="s">
        <v>67</v>
      </c>
      <c r="P10" s="1" t="s">
        <v>67</v>
      </c>
      <c r="Q10" s="1" t="s">
        <v>67</v>
      </c>
      <c r="R10" s="1" t="s">
        <v>67</v>
      </c>
      <c r="S10" s="1" t="s">
        <v>67</v>
      </c>
      <c r="T10" s="1" t="s">
        <v>67</v>
      </c>
      <c r="U10" s="1" t="s">
        <v>135</v>
      </c>
      <c r="V10" s="1" t="s">
        <v>135</v>
      </c>
      <c r="W10" s="1" t="s">
        <v>135</v>
      </c>
      <c r="X10" s="1" t="s">
        <v>135</v>
      </c>
      <c r="Y10" s="1" t="s">
        <v>43</v>
      </c>
      <c r="Z10" s="1" t="s">
        <v>43</v>
      </c>
      <c r="AB10" s="1" t="s">
        <v>128</v>
      </c>
      <c r="AC10" s="1" t="s">
        <v>169</v>
      </c>
      <c r="AD10" s="1">
        <v>1.0</v>
      </c>
      <c r="AE10" s="1" t="s">
        <v>171</v>
      </c>
      <c r="AF10" s="1" t="s">
        <v>72</v>
      </c>
      <c r="AG10" s="1" t="s">
        <v>87</v>
      </c>
      <c r="AH10" s="1" t="s">
        <v>152</v>
      </c>
      <c r="AI10" s="1" t="s">
        <v>172</v>
      </c>
      <c r="AJ10" s="1" t="s">
        <v>76</v>
      </c>
    </row>
    <row r="11">
      <c r="A11" s="1" t="s">
        <v>173</v>
      </c>
      <c r="B11" s="1">
        <v>3.0</v>
      </c>
      <c r="C11" s="1" t="s">
        <v>65</v>
      </c>
      <c r="D11" s="1" t="s">
        <v>129</v>
      </c>
      <c r="E11" s="1" t="s">
        <v>97</v>
      </c>
      <c r="F11" s="1" t="s">
        <v>83</v>
      </c>
      <c r="G11" s="1" t="s">
        <v>128</v>
      </c>
      <c r="H11" s="1" t="s">
        <v>126</v>
      </c>
      <c r="I11" s="1" t="s">
        <v>174</v>
      </c>
      <c r="J11" s="1" t="s">
        <v>132</v>
      </c>
      <c r="K11" s="1" t="s">
        <v>130</v>
      </c>
      <c r="L11" s="1" t="s">
        <v>43</v>
      </c>
      <c r="M11" s="1" t="s">
        <v>43</v>
      </c>
      <c r="N11" s="1" t="s">
        <v>43</v>
      </c>
      <c r="O11" s="1" t="s">
        <v>67</v>
      </c>
      <c r="P11" s="1" t="s">
        <v>67</v>
      </c>
      <c r="Q11" s="1" t="s">
        <v>67</v>
      </c>
      <c r="R11" s="1" t="s">
        <v>67</v>
      </c>
      <c r="S11" s="1" t="s">
        <v>67</v>
      </c>
      <c r="T11" s="1" t="s">
        <v>67</v>
      </c>
      <c r="U11" s="1" t="s">
        <v>67</v>
      </c>
      <c r="V11" s="1" t="s">
        <v>67</v>
      </c>
      <c r="W11" s="1" t="s">
        <v>67</v>
      </c>
      <c r="X11" s="1" t="s">
        <v>43</v>
      </c>
      <c r="Y11" s="1" t="s">
        <v>43</v>
      </c>
      <c r="Z11" s="1" t="s">
        <v>43</v>
      </c>
      <c r="AB11" s="1" t="s">
        <v>129</v>
      </c>
      <c r="AC11" s="1" t="s">
        <v>129</v>
      </c>
      <c r="AD11" s="1">
        <v>1.0</v>
      </c>
      <c r="AE11" s="1" t="s">
        <v>178</v>
      </c>
      <c r="AF11" s="1" t="s">
        <v>72</v>
      </c>
      <c r="AG11" s="1" t="s">
        <v>87</v>
      </c>
      <c r="AH11" s="1" t="s">
        <v>152</v>
      </c>
      <c r="AI11" s="1" t="s">
        <v>180</v>
      </c>
      <c r="AJ11" s="1" t="s">
        <v>76</v>
      </c>
    </row>
    <row r="12">
      <c r="A12" s="1" t="s">
        <v>182</v>
      </c>
      <c r="B12" s="1">
        <v>3.0</v>
      </c>
      <c r="C12" s="1" t="s">
        <v>65</v>
      </c>
      <c r="D12" s="1" t="s">
        <v>83</v>
      </c>
      <c r="E12" s="1" t="s">
        <v>97</v>
      </c>
      <c r="F12" s="1" t="s">
        <v>105</v>
      </c>
      <c r="G12" s="1" t="s">
        <v>125</v>
      </c>
      <c r="H12" s="1" t="s">
        <v>128</v>
      </c>
      <c r="I12" s="1" t="s">
        <v>43</v>
      </c>
      <c r="J12" s="1" t="s">
        <v>43</v>
      </c>
      <c r="K12" s="1" t="s">
        <v>43</v>
      </c>
      <c r="L12" s="1" t="s">
        <v>43</v>
      </c>
      <c r="M12" s="1" t="s">
        <v>43</v>
      </c>
      <c r="N12" s="1" t="s">
        <v>43</v>
      </c>
      <c r="O12" s="1" t="s">
        <v>67</v>
      </c>
      <c r="P12" s="1" t="s">
        <v>67</v>
      </c>
      <c r="Q12" s="1" t="s">
        <v>67</v>
      </c>
      <c r="R12" s="1" t="s">
        <v>67</v>
      </c>
      <c r="S12" s="1" t="s">
        <v>67</v>
      </c>
      <c r="T12" s="1" t="s">
        <v>135</v>
      </c>
      <c r="U12" s="1" t="s">
        <v>43</v>
      </c>
      <c r="V12" s="1" t="s">
        <v>43</v>
      </c>
      <c r="W12" s="1" t="s">
        <v>43</v>
      </c>
      <c r="X12" s="1" t="s">
        <v>43</v>
      </c>
      <c r="Y12" s="1" t="s">
        <v>43</v>
      </c>
      <c r="Z12" s="1" t="s">
        <v>43</v>
      </c>
      <c r="AB12" s="1" t="s">
        <v>130</v>
      </c>
      <c r="AC12" s="1" t="s">
        <v>186</v>
      </c>
      <c r="AD12" s="1">
        <v>1.0</v>
      </c>
      <c r="AE12" s="1" t="s">
        <v>188</v>
      </c>
      <c r="AF12" s="1" t="s">
        <v>189</v>
      </c>
      <c r="AG12" s="1" t="s">
        <v>190</v>
      </c>
      <c r="AH12" s="1" t="s">
        <v>191</v>
      </c>
      <c r="AI12" s="1" t="s">
        <v>193</v>
      </c>
      <c r="AJ12" s="1" t="s">
        <v>76</v>
      </c>
    </row>
    <row r="13">
      <c r="AB13" s="1" t="s">
        <v>132</v>
      </c>
      <c r="AC13" s="1" t="s">
        <v>196</v>
      </c>
      <c r="AD13" s="1">
        <v>1.0</v>
      </c>
      <c r="AE13" s="1" t="s">
        <v>197</v>
      </c>
      <c r="AF13" s="1" t="s">
        <v>108</v>
      </c>
      <c r="AG13" s="1" t="s">
        <v>198</v>
      </c>
      <c r="AH13" s="1" t="s">
        <v>199</v>
      </c>
      <c r="AI13" s="1" t="s">
        <v>200</v>
      </c>
      <c r="AJ13" s="1" t="s">
        <v>76</v>
      </c>
    </row>
    <row r="14">
      <c r="AB14" s="1" t="s">
        <v>174</v>
      </c>
      <c r="AC14" s="1" t="s">
        <v>203</v>
      </c>
      <c r="AD14" s="1">
        <v>1.0</v>
      </c>
      <c r="AE14" s="1" t="s">
        <v>204</v>
      </c>
      <c r="AF14" s="1" t="s">
        <v>72</v>
      </c>
      <c r="AG14" s="1" t="s">
        <v>205</v>
      </c>
      <c r="AH14" s="1" t="s">
        <v>206</v>
      </c>
      <c r="AI14" s="1" t="s">
        <v>207</v>
      </c>
      <c r="AJ14" s="1" t="s">
        <v>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1" t="s">
        <v>3</v>
      </c>
      <c r="B2" s="1" t="s">
        <v>5</v>
      </c>
      <c r="C2" s="1" t="s">
        <v>6</v>
      </c>
      <c r="D2" s="1" t="s">
        <v>8</v>
      </c>
      <c r="E2" s="1" t="s">
        <v>10</v>
      </c>
      <c r="F2" s="1" t="s">
        <v>11</v>
      </c>
      <c r="G2" s="1" t="s">
        <v>13</v>
      </c>
      <c r="H2" s="1" t="s">
        <v>15</v>
      </c>
      <c r="I2" s="1" t="s">
        <v>17</v>
      </c>
      <c r="J2" s="1" t="s">
        <v>18</v>
      </c>
      <c r="K2" s="1" t="s">
        <v>21</v>
      </c>
      <c r="L2" s="1" t="s">
        <v>23</v>
      </c>
      <c r="M2" s="1" t="s">
        <v>25</v>
      </c>
      <c r="N2" s="1" t="s">
        <v>27</v>
      </c>
      <c r="O2" s="1" t="s">
        <v>29</v>
      </c>
      <c r="P2" s="1" t="s">
        <v>31</v>
      </c>
    </row>
    <row r="3">
      <c r="A3" s="1" t="s">
        <v>34</v>
      </c>
      <c r="B3" s="1" t="s">
        <v>35</v>
      </c>
      <c r="C3" s="1">
        <v>1.0</v>
      </c>
      <c r="D3" s="1">
        <v>1.0</v>
      </c>
      <c r="E3" s="1" t="s">
        <v>40</v>
      </c>
      <c r="F3" s="1">
        <v>1.0</v>
      </c>
      <c r="G3" s="1">
        <v>1.0</v>
      </c>
      <c r="H3" s="1" t="s">
        <v>43</v>
      </c>
      <c r="I3" s="1">
        <v>1.0</v>
      </c>
      <c r="J3" s="1" t="s">
        <v>45</v>
      </c>
      <c r="K3" s="1" t="s">
        <v>47</v>
      </c>
      <c r="L3" s="1" t="s">
        <v>49</v>
      </c>
      <c r="M3" s="1" t="s">
        <v>50</v>
      </c>
      <c r="N3" s="1">
        <v>0.0</v>
      </c>
      <c r="O3" s="1" t="s">
        <v>53</v>
      </c>
      <c r="P3" s="1" t="s">
        <v>43</v>
      </c>
    </row>
    <row r="4">
      <c r="A4" s="1" t="s">
        <v>34</v>
      </c>
      <c r="B4" s="1" t="s">
        <v>35</v>
      </c>
      <c r="C4" s="1">
        <v>1.0</v>
      </c>
      <c r="D4" s="1">
        <v>1.0</v>
      </c>
      <c r="E4" s="1" t="s">
        <v>40</v>
      </c>
      <c r="F4" s="1">
        <v>1.0</v>
      </c>
      <c r="G4" s="1">
        <v>1.0</v>
      </c>
      <c r="H4" s="1" t="s">
        <v>43</v>
      </c>
      <c r="I4" s="1">
        <v>1.0</v>
      </c>
      <c r="J4" s="1" t="s">
        <v>63</v>
      </c>
      <c r="K4" s="1" t="s">
        <v>64</v>
      </c>
      <c r="L4" s="1" t="s">
        <v>49</v>
      </c>
      <c r="M4" s="1" t="s">
        <v>50</v>
      </c>
      <c r="N4" s="1">
        <v>0.0</v>
      </c>
      <c r="O4" s="1" t="s">
        <v>66</v>
      </c>
      <c r="P4" s="1" t="s">
        <v>43</v>
      </c>
    </row>
    <row r="5">
      <c r="A5" s="1" t="s">
        <v>34</v>
      </c>
      <c r="B5" s="1" t="s">
        <v>35</v>
      </c>
      <c r="C5" s="1">
        <v>1.0</v>
      </c>
      <c r="D5" s="1">
        <v>1.0</v>
      </c>
      <c r="E5" s="1" t="s">
        <v>40</v>
      </c>
      <c r="F5" s="1">
        <v>1.0</v>
      </c>
      <c r="G5" s="1">
        <v>1.0</v>
      </c>
      <c r="H5" s="1" t="s">
        <v>43</v>
      </c>
      <c r="I5" s="1">
        <v>1.0</v>
      </c>
      <c r="J5" s="1" t="s">
        <v>68</v>
      </c>
      <c r="K5" s="1" t="s">
        <v>69</v>
      </c>
      <c r="L5" s="1" t="s">
        <v>49</v>
      </c>
      <c r="M5" s="1" t="s">
        <v>50</v>
      </c>
      <c r="N5" s="1">
        <v>0.0</v>
      </c>
      <c r="O5" s="1" t="s">
        <v>66</v>
      </c>
      <c r="P5" s="1" t="s">
        <v>43</v>
      </c>
    </row>
    <row r="6">
      <c r="A6" s="1" t="s">
        <v>34</v>
      </c>
      <c r="B6" s="1" t="s">
        <v>35</v>
      </c>
      <c r="C6" s="1">
        <v>1.0</v>
      </c>
      <c r="D6" s="1">
        <v>1.0</v>
      </c>
      <c r="E6" s="1" t="s">
        <v>40</v>
      </c>
      <c r="F6" s="1">
        <v>1.0</v>
      </c>
      <c r="G6" s="1">
        <v>1.0</v>
      </c>
      <c r="H6" s="1" t="s">
        <v>43</v>
      </c>
      <c r="I6" s="1">
        <v>1.0</v>
      </c>
      <c r="J6" s="1" t="s">
        <v>77</v>
      </c>
      <c r="K6" s="1" t="s">
        <v>79</v>
      </c>
      <c r="L6" s="1" t="s">
        <v>49</v>
      </c>
      <c r="M6" s="1" t="s">
        <v>50</v>
      </c>
      <c r="N6" s="1">
        <v>0.0</v>
      </c>
      <c r="O6" s="1" t="s">
        <v>53</v>
      </c>
      <c r="P6" s="1" t="s">
        <v>43</v>
      </c>
    </row>
    <row r="7">
      <c r="A7" s="1" t="s">
        <v>34</v>
      </c>
      <c r="B7" s="1" t="s">
        <v>35</v>
      </c>
      <c r="C7" s="1">
        <v>1.0</v>
      </c>
      <c r="D7" s="1">
        <v>1.0</v>
      </c>
      <c r="E7" s="1" t="s">
        <v>40</v>
      </c>
      <c r="F7" s="1">
        <v>1.0</v>
      </c>
      <c r="G7" s="1">
        <v>1.0</v>
      </c>
      <c r="H7" s="1" t="s">
        <v>43</v>
      </c>
      <c r="I7" s="1">
        <v>1.0</v>
      </c>
      <c r="J7" s="1" t="s">
        <v>80</v>
      </c>
      <c r="K7" s="1" t="s">
        <v>81</v>
      </c>
      <c r="L7" s="1" t="s">
        <v>49</v>
      </c>
      <c r="M7" s="1" t="s">
        <v>50</v>
      </c>
      <c r="N7" s="1">
        <v>0.0</v>
      </c>
      <c r="O7" s="1" t="s">
        <v>82</v>
      </c>
      <c r="P7" s="1" t="s">
        <v>43</v>
      </c>
    </row>
    <row r="8">
      <c r="A8" s="1" t="s">
        <v>34</v>
      </c>
      <c r="B8" s="1" t="s">
        <v>84</v>
      </c>
      <c r="C8" s="1">
        <v>1.0</v>
      </c>
      <c r="D8" s="1">
        <v>2.0</v>
      </c>
      <c r="E8" s="1" t="s">
        <v>40</v>
      </c>
      <c r="F8" s="1">
        <v>1.0</v>
      </c>
      <c r="G8" s="1">
        <v>2.0</v>
      </c>
      <c r="H8" s="1" t="s">
        <v>43</v>
      </c>
      <c r="I8" s="1">
        <v>2.0</v>
      </c>
      <c r="J8" s="1" t="s">
        <v>45</v>
      </c>
      <c r="K8" s="1" t="s">
        <v>91</v>
      </c>
      <c r="L8" s="1" t="s">
        <v>92</v>
      </c>
      <c r="M8" s="1" t="s">
        <v>93</v>
      </c>
      <c r="N8" s="1">
        <v>0.0</v>
      </c>
      <c r="O8" s="1" t="s">
        <v>53</v>
      </c>
      <c r="P8" s="1" t="s">
        <v>43</v>
      </c>
    </row>
    <row r="9">
      <c r="A9" s="1" t="s">
        <v>34</v>
      </c>
      <c r="B9" s="1" t="s">
        <v>84</v>
      </c>
      <c r="C9" s="1">
        <v>1.0</v>
      </c>
      <c r="D9" s="1">
        <v>2.0</v>
      </c>
      <c r="E9" s="1" t="s">
        <v>40</v>
      </c>
      <c r="F9" s="1">
        <v>1.0</v>
      </c>
      <c r="G9" s="1">
        <v>2.0</v>
      </c>
      <c r="H9" s="1" t="s">
        <v>43</v>
      </c>
      <c r="I9" s="1">
        <v>2.0</v>
      </c>
      <c r="J9" s="1" t="s">
        <v>63</v>
      </c>
      <c r="K9" s="1" t="s">
        <v>96</v>
      </c>
      <c r="L9" s="1" t="s">
        <v>92</v>
      </c>
      <c r="M9" s="1" t="s">
        <v>93</v>
      </c>
      <c r="N9" s="1">
        <v>0.0</v>
      </c>
      <c r="O9" s="1" t="s">
        <v>66</v>
      </c>
      <c r="P9" s="1" t="s">
        <v>43</v>
      </c>
    </row>
    <row r="10">
      <c r="A10" s="1" t="s">
        <v>34</v>
      </c>
      <c r="B10" s="1" t="s">
        <v>84</v>
      </c>
      <c r="C10" s="1">
        <v>1.0</v>
      </c>
      <c r="D10" s="1">
        <v>2.0</v>
      </c>
      <c r="E10" s="1" t="s">
        <v>40</v>
      </c>
      <c r="F10" s="1">
        <v>1.0</v>
      </c>
      <c r="G10" s="1">
        <v>2.0</v>
      </c>
      <c r="H10" s="1" t="s">
        <v>43</v>
      </c>
      <c r="I10" s="1">
        <v>2.0</v>
      </c>
      <c r="J10" s="1" t="s">
        <v>68</v>
      </c>
      <c r="K10" s="1" t="s">
        <v>99</v>
      </c>
      <c r="L10" s="1" t="s">
        <v>92</v>
      </c>
      <c r="M10" s="1" t="s">
        <v>93</v>
      </c>
      <c r="N10" s="1">
        <v>0.0</v>
      </c>
      <c r="O10" s="1" t="s">
        <v>66</v>
      </c>
      <c r="P10" s="1" t="s">
        <v>43</v>
      </c>
    </row>
    <row r="11">
      <c r="A11" s="1" t="s">
        <v>34</v>
      </c>
      <c r="B11" s="1" t="s">
        <v>84</v>
      </c>
      <c r="C11" s="1">
        <v>1.0</v>
      </c>
      <c r="D11" s="1">
        <v>2.0</v>
      </c>
      <c r="E11" s="1" t="s">
        <v>40</v>
      </c>
      <c r="F11" s="1">
        <v>1.0</v>
      </c>
      <c r="G11" s="1">
        <v>2.0</v>
      </c>
      <c r="H11" s="1" t="s">
        <v>43</v>
      </c>
      <c r="I11" s="1">
        <v>2.0</v>
      </c>
      <c r="J11" s="1" t="s">
        <v>77</v>
      </c>
      <c r="K11" s="1" t="s">
        <v>104</v>
      </c>
      <c r="L11" s="1" t="s">
        <v>92</v>
      </c>
      <c r="M11" s="1" t="s">
        <v>93</v>
      </c>
      <c r="N11" s="1">
        <v>0.0</v>
      </c>
      <c r="O11" s="1" t="s">
        <v>53</v>
      </c>
      <c r="P11" s="1" t="s">
        <v>43</v>
      </c>
    </row>
    <row r="12">
      <c r="A12" s="1" t="s">
        <v>34</v>
      </c>
      <c r="B12" s="1" t="s">
        <v>106</v>
      </c>
      <c r="C12" s="1">
        <v>1.0</v>
      </c>
      <c r="D12" s="1">
        <v>3.0</v>
      </c>
      <c r="E12" s="1" t="s">
        <v>40</v>
      </c>
      <c r="F12" s="1">
        <v>1.0</v>
      </c>
      <c r="G12" s="1">
        <v>3.0</v>
      </c>
      <c r="H12" s="1" t="s">
        <v>43</v>
      </c>
      <c r="I12" s="1">
        <v>3.0</v>
      </c>
      <c r="J12" s="1" t="s">
        <v>45</v>
      </c>
      <c r="K12" s="1" t="s">
        <v>113</v>
      </c>
      <c r="L12" s="1" t="s">
        <v>115</v>
      </c>
      <c r="M12" s="1" t="s">
        <v>116</v>
      </c>
      <c r="N12" s="1">
        <v>0.0</v>
      </c>
      <c r="O12" s="1" t="s">
        <v>53</v>
      </c>
      <c r="P12" s="1" t="s">
        <v>43</v>
      </c>
    </row>
    <row r="13">
      <c r="A13" s="1" t="s">
        <v>34</v>
      </c>
      <c r="B13" s="1" t="s">
        <v>106</v>
      </c>
      <c r="C13" s="1">
        <v>1.0</v>
      </c>
      <c r="D13" s="1">
        <v>3.0</v>
      </c>
      <c r="E13" s="1" t="s">
        <v>40</v>
      </c>
      <c r="F13" s="1">
        <v>1.0</v>
      </c>
      <c r="G13" s="1">
        <v>3.0</v>
      </c>
      <c r="H13" s="1" t="s">
        <v>43</v>
      </c>
      <c r="I13" s="1">
        <v>3.0</v>
      </c>
      <c r="J13" s="1" t="s">
        <v>63</v>
      </c>
      <c r="K13" s="1" t="s">
        <v>117</v>
      </c>
      <c r="L13" s="1" t="s">
        <v>115</v>
      </c>
      <c r="M13" s="1" t="s">
        <v>116</v>
      </c>
      <c r="N13" s="1">
        <v>0.0</v>
      </c>
      <c r="O13" s="1" t="s">
        <v>66</v>
      </c>
      <c r="P13" s="1" t="s">
        <v>43</v>
      </c>
    </row>
    <row r="14">
      <c r="A14" s="1" t="s">
        <v>34</v>
      </c>
      <c r="B14" s="1" t="s">
        <v>106</v>
      </c>
      <c r="C14" s="1">
        <v>1.0</v>
      </c>
      <c r="D14" s="1">
        <v>3.0</v>
      </c>
      <c r="E14" s="1" t="s">
        <v>40</v>
      </c>
      <c r="F14" s="1">
        <v>1.0</v>
      </c>
      <c r="G14" s="1">
        <v>3.0</v>
      </c>
      <c r="H14" s="1" t="s">
        <v>43</v>
      </c>
      <c r="I14" s="1">
        <v>3.0</v>
      </c>
      <c r="J14" s="1" t="s">
        <v>68</v>
      </c>
      <c r="K14" s="1" t="s">
        <v>123</v>
      </c>
      <c r="L14" s="1" t="s">
        <v>115</v>
      </c>
      <c r="M14" s="1" t="s">
        <v>116</v>
      </c>
      <c r="N14" s="1">
        <v>0.0</v>
      </c>
      <c r="O14" s="1" t="s">
        <v>66</v>
      </c>
      <c r="P14" s="1" t="s">
        <v>43</v>
      </c>
    </row>
    <row r="15">
      <c r="A15" s="1" t="s">
        <v>34</v>
      </c>
      <c r="B15" s="1" t="s">
        <v>106</v>
      </c>
      <c r="C15" s="1">
        <v>1.0</v>
      </c>
      <c r="D15" s="1">
        <v>3.0</v>
      </c>
      <c r="E15" s="1" t="s">
        <v>40</v>
      </c>
      <c r="F15" s="1">
        <v>1.0</v>
      </c>
      <c r="G15" s="1">
        <v>3.0</v>
      </c>
      <c r="H15" s="1" t="s">
        <v>43</v>
      </c>
      <c r="I15" s="1">
        <v>3.0</v>
      </c>
      <c r="J15" s="1" t="s">
        <v>80</v>
      </c>
      <c r="K15" s="1" t="s">
        <v>133</v>
      </c>
      <c r="L15" s="1" t="s">
        <v>115</v>
      </c>
      <c r="M15" s="1" t="s">
        <v>116</v>
      </c>
      <c r="N15" s="1">
        <v>0.0</v>
      </c>
      <c r="O15" s="1" t="s">
        <v>82</v>
      </c>
      <c r="P15" s="1" t="s">
        <v>43</v>
      </c>
    </row>
    <row r="16">
      <c r="A16" s="1" t="s">
        <v>34</v>
      </c>
      <c r="B16" s="1" t="s">
        <v>134</v>
      </c>
      <c r="C16" s="1">
        <v>2.0</v>
      </c>
      <c r="D16" s="1">
        <v>4.0</v>
      </c>
      <c r="E16" s="1" t="s">
        <v>40</v>
      </c>
      <c r="F16" s="1">
        <v>1.0</v>
      </c>
      <c r="G16" s="1">
        <v>4.0</v>
      </c>
      <c r="H16" s="1" t="s">
        <v>43</v>
      </c>
      <c r="I16" s="1">
        <v>1.0</v>
      </c>
      <c r="J16" s="1" t="s">
        <v>45</v>
      </c>
      <c r="K16" s="1" t="s">
        <v>139</v>
      </c>
      <c r="L16" s="1" t="s">
        <v>140</v>
      </c>
      <c r="M16" s="1" t="s">
        <v>142</v>
      </c>
      <c r="N16" s="1">
        <v>0.0</v>
      </c>
      <c r="O16" s="1" t="s">
        <v>53</v>
      </c>
      <c r="P16" s="1" t="s">
        <v>43</v>
      </c>
    </row>
    <row r="17">
      <c r="A17" s="1" t="s">
        <v>34</v>
      </c>
      <c r="B17" s="1" t="s">
        <v>134</v>
      </c>
      <c r="C17" s="1">
        <v>2.0</v>
      </c>
      <c r="D17" s="1">
        <v>4.0</v>
      </c>
      <c r="E17" s="1" t="s">
        <v>40</v>
      </c>
      <c r="F17" s="1">
        <v>1.0</v>
      </c>
      <c r="G17" s="1">
        <v>4.0</v>
      </c>
      <c r="H17" s="1" t="s">
        <v>43</v>
      </c>
      <c r="I17" s="1">
        <v>1.0</v>
      </c>
      <c r="J17" s="1" t="s">
        <v>63</v>
      </c>
      <c r="K17" s="1" t="s">
        <v>146</v>
      </c>
      <c r="L17" s="1" t="s">
        <v>140</v>
      </c>
      <c r="M17" s="1" t="s">
        <v>142</v>
      </c>
      <c r="N17" s="1">
        <v>0.0</v>
      </c>
      <c r="O17" s="1" t="s">
        <v>66</v>
      </c>
      <c r="P17" s="1" t="s">
        <v>43</v>
      </c>
    </row>
    <row r="18">
      <c r="A18" s="1" t="s">
        <v>34</v>
      </c>
      <c r="B18" s="1" t="s">
        <v>134</v>
      </c>
      <c r="C18" s="1">
        <v>2.0</v>
      </c>
      <c r="D18" s="1">
        <v>4.0</v>
      </c>
      <c r="E18" s="1" t="s">
        <v>40</v>
      </c>
      <c r="F18" s="1">
        <v>1.0</v>
      </c>
      <c r="G18" s="1">
        <v>4.0</v>
      </c>
      <c r="H18" s="1" t="s">
        <v>43</v>
      </c>
      <c r="I18" s="1">
        <v>1.0</v>
      </c>
      <c r="J18" s="1" t="s">
        <v>68</v>
      </c>
      <c r="K18" s="1" t="s">
        <v>151</v>
      </c>
      <c r="L18" s="1" t="s">
        <v>140</v>
      </c>
      <c r="M18" s="1" t="s">
        <v>142</v>
      </c>
      <c r="N18" s="1">
        <v>0.0</v>
      </c>
      <c r="O18" s="1" t="s">
        <v>66</v>
      </c>
      <c r="P18" s="1" t="s">
        <v>43</v>
      </c>
    </row>
    <row r="19">
      <c r="A19" s="1" t="s">
        <v>34</v>
      </c>
      <c r="B19" s="1" t="s">
        <v>155</v>
      </c>
      <c r="C19" s="1">
        <v>2.0</v>
      </c>
      <c r="D19" s="1">
        <v>5.0</v>
      </c>
      <c r="E19" s="1" t="s">
        <v>40</v>
      </c>
      <c r="F19" s="1">
        <v>2.0</v>
      </c>
      <c r="G19" s="1">
        <v>1.0</v>
      </c>
      <c r="H19" s="1" t="s">
        <v>43</v>
      </c>
      <c r="I19" s="1">
        <v>2.0</v>
      </c>
      <c r="J19" s="1" t="s">
        <v>45</v>
      </c>
      <c r="K19" s="1" t="s">
        <v>156</v>
      </c>
      <c r="L19" s="1" t="s">
        <v>157</v>
      </c>
      <c r="M19" s="1" t="s">
        <v>158</v>
      </c>
      <c r="N19" s="1">
        <v>0.0</v>
      </c>
      <c r="O19" s="1" t="s">
        <v>53</v>
      </c>
      <c r="P19" s="1" t="s">
        <v>43</v>
      </c>
    </row>
    <row r="20">
      <c r="A20" s="1" t="s">
        <v>34</v>
      </c>
      <c r="B20" s="1" t="s">
        <v>155</v>
      </c>
      <c r="C20" s="1">
        <v>2.0</v>
      </c>
      <c r="D20" s="1">
        <v>5.0</v>
      </c>
      <c r="E20" s="1" t="s">
        <v>40</v>
      </c>
      <c r="F20" s="1">
        <v>2.0</v>
      </c>
      <c r="G20" s="1">
        <v>1.0</v>
      </c>
      <c r="H20" s="1" t="s">
        <v>43</v>
      </c>
      <c r="I20" s="1">
        <v>2.0</v>
      </c>
      <c r="J20" s="1" t="s">
        <v>63</v>
      </c>
      <c r="K20" s="1" t="s">
        <v>161</v>
      </c>
      <c r="L20" s="1" t="s">
        <v>157</v>
      </c>
      <c r="M20" s="1" t="s">
        <v>158</v>
      </c>
      <c r="N20" s="1">
        <v>0.0</v>
      </c>
      <c r="O20" s="1" t="s">
        <v>66</v>
      </c>
      <c r="P20" s="1" t="s">
        <v>43</v>
      </c>
    </row>
    <row r="21" ht="15.75" customHeight="1">
      <c r="A21" s="1" t="s">
        <v>34</v>
      </c>
      <c r="B21" s="1" t="s">
        <v>155</v>
      </c>
      <c r="C21" s="1">
        <v>2.0</v>
      </c>
      <c r="D21" s="1">
        <v>5.0</v>
      </c>
      <c r="E21" s="1" t="s">
        <v>40</v>
      </c>
      <c r="F21" s="1">
        <v>2.0</v>
      </c>
      <c r="G21" s="1">
        <v>1.0</v>
      </c>
      <c r="H21" s="1" t="s">
        <v>43</v>
      </c>
      <c r="I21" s="1">
        <v>2.0</v>
      </c>
      <c r="J21" s="1" t="s">
        <v>68</v>
      </c>
      <c r="K21" s="1" t="s">
        <v>166</v>
      </c>
      <c r="L21" s="1" t="s">
        <v>157</v>
      </c>
      <c r="M21" s="1" t="s">
        <v>158</v>
      </c>
      <c r="N21" s="1">
        <v>0.0</v>
      </c>
      <c r="O21" s="1" t="s">
        <v>66</v>
      </c>
      <c r="P21" s="1" t="s">
        <v>43</v>
      </c>
    </row>
    <row r="22" ht="15.75" customHeight="1">
      <c r="A22" s="1" t="s">
        <v>34</v>
      </c>
      <c r="B22" s="1" t="s">
        <v>155</v>
      </c>
      <c r="C22" s="1">
        <v>2.0</v>
      </c>
      <c r="D22" s="1">
        <v>5.0</v>
      </c>
      <c r="E22" s="1" t="s">
        <v>40</v>
      </c>
      <c r="F22" s="1">
        <v>2.0</v>
      </c>
      <c r="G22" s="1">
        <v>1.0</v>
      </c>
      <c r="H22" s="1" t="s">
        <v>43</v>
      </c>
      <c r="I22" s="1">
        <v>2.0</v>
      </c>
      <c r="J22" s="1" t="s">
        <v>77</v>
      </c>
      <c r="K22" s="1" t="s">
        <v>168</v>
      </c>
      <c r="L22" s="1" t="s">
        <v>157</v>
      </c>
      <c r="M22" s="1" t="s">
        <v>158</v>
      </c>
      <c r="N22" s="1">
        <v>0.0</v>
      </c>
      <c r="O22" s="1" t="s">
        <v>53</v>
      </c>
      <c r="P22" s="1" t="s">
        <v>43</v>
      </c>
    </row>
    <row r="23" ht="15.75" customHeight="1">
      <c r="A23" s="1" t="s">
        <v>34</v>
      </c>
      <c r="B23" s="1" t="s">
        <v>155</v>
      </c>
      <c r="C23" s="1">
        <v>2.0</v>
      </c>
      <c r="D23" s="1">
        <v>5.0</v>
      </c>
      <c r="E23" s="1" t="s">
        <v>40</v>
      </c>
      <c r="F23" s="1">
        <v>2.0</v>
      </c>
      <c r="G23" s="1">
        <v>1.0</v>
      </c>
      <c r="H23" s="1" t="s">
        <v>43</v>
      </c>
      <c r="I23" s="1">
        <v>2.0</v>
      </c>
      <c r="J23" s="1" t="s">
        <v>80</v>
      </c>
      <c r="K23" s="1" t="s">
        <v>175</v>
      </c>
      <c r="L23" s="1" t="s">
        <v>157</v>
      </c>
      <c r="M23" s="1" t="s">
        <v>158</v>
      </c>
      <c r="N23" s="1">
        <v>0.0</v>
      </c>
      <c r="O23" s="1" t="s">
        <v>82</v>
      </c>
      <c r="P23" s="1" t="s">
        <v>43</v>
      </c>
    </row>
    <row r="24" ht="15.75" customHeight="1">
      <c r="A24" s="1" t="s">
        <v>34</v>
      </c>
      <c r="B24" s="1" t="s">
        <v>155</v>
      </c>
      <c r="C24" s="1">
        <v>2.0</v>
      </c>
      <c r="D24" s="1">
        <v>5.0</v>
      </c>
      <c r="E24" s="1" t="s">
        <v>40</v>
      </c>
      <c r="F24" s="1">
        <v>2.0</v>
      </c>
      <c r="G24" s="1">
        <v>1.0</v>
      </c>
      <c r="H24" s="1" t="s">
        <v>43</v>
      </c>
      <c r="I24" s="1">
        <v>2.0</v>
      </c>
      <c r="J24" s="1" t="s">
        <v>176</v>
      </c>
      <c r="K24" s="1" t="s">
        <v>177</v>
      </c>
      <c r="L24" s="1" t="s">
        <v>157</v>
      </c>
      <c r="M24" s="1" t="s">
        <v>158</v>
      </c>
      <c r="N24" s="1">
        <v>0.0</v>
      </c>
      <c r="O24" s="1" t="s">
        <v>179</v>
      </c>
      <c r="P24" s="1" t="s">
        <v>43</v>
      </c>
    </row>
    <row r="25" ht="15.75" customHeight="1">
      <c r="A25" s="1" t="s">
        <v>34</v>
      </c>
      <c r="B25" s="1" t="s">
        <v>181</v>
      </c>
      <c r="C25" s="1">
        <v>2.0</v>
      </c>
      <c r="D25" s="1">
        <v>6.0</v>
      </c>
      <c r="E25" s="1" t="s">
        <v>40</v>
      </c>
      <c r="F25" s="1">
        <v>2.0</v>
      </c>
      <c r="G25" s="1">
        <v>2.0</v>
      </c>
      <c r="H25" s="1" t="s">
        <v>43</v>
      </c>
      <c r="I25" s="1">
        <v>3.0</v>
      </c>
      <c r="J25" s="1" t="s">
        <v>45</v>
      </c>
      <c r="K25" s="1" t="s">
        <v>183</v>
      </c>
      <c r="L25" s="1" t="s">
        <v>184</v>
      </c>
      <c r="M25" s="1" t="s">
        <v>185</v>
      </c>
      <c r="N25" s="1">
        <v>0.0</v>
      </c>
      <c r="O25" s="1" t="s">
        <v>53</v>
      </c>
      <c r="P25" s="1" t="s">
        <v>43</v>
      </c>
    </row>
    <row r="26" ht="15.75" customHeight="1">
      <c r="A26" s="1" t="s">
        <v>34</v>
      </c>
      <c r="B26" s="1" t="s">
        <v>181</v>
      </c>
      <c r="C26" s="1">
        <v>2.0</v>
      </c>
      <c r="D26" s="1">
        <v>6.0</v>
      </c>
      <c r="E26" s="1" t="s">
        <v>40</v>
      </c>
      <c r="F26" s="1">
        <v>2.0</v>
      </c>
      <c r="G26" s="1">
        <v>2.0</v>
      </c>
      <c r="H26" s="1" t="s">
        <v>43</v>
      </c>
      <c r="I26" s="1">
        <v>3.0</v>
      </c>
      <c r="J26" s="1" t="s">
        <v>63</v>
      </c>
      <c r="K26" s="1" t="s">
        <v>192</v>
      </c>
      <c r="L26" s="1" t="s">
        <v>184</v>
      </c>
      <c r="M26" s="1" t="s">
        <v>185</v>
      </c>
      <c r="N26" s="1">
        <v>0.0</v>
      </c>
      <c r="O26" s="1" t="s">
        <v>66</v>
      </c>
      <c r="P26" s="1" t="s">
        <v>43</v>
      </c>
    </row>
    <row r="27" ht="15.75" customHeight="1">
      <c r="A27" s="1" t="s">
        <v>34</v>
      </c>
      <c r="B27" s="1" t="s">
        <v>181</v>
      </c>
      <c r="C27" s="1">
        <v>2.0</v>
      </c>
      <c r="D27" s="1">
        <v>6.0</v>
      </c>
      <c r="E27" s="1" t="s">
        <v>40</v>
      </c>
      <c r="F27" s="1">
        <v>2.0</v>
      </c>
      <c r="G27" s="1">
        <v>2.0</v>
      </c>
      <c r="H27" s="1" t="s">
        <v>43</v>
      </c>
      <c r="I27" s="1">
        <v>3.0</v>
      </c>
      <c r="J27" s="1" t="s">
        <v>68</v>
      </c>
      <c r="K27" s="1" t="s">
        <v>202</v>
      </c>
      <c r="L27" s="1" t="s">
        <v>184</v>
      </c>
      <c r="M27" s="1" t="s">
        <v>185</v>
      </c>
      <c r="N27" s="1">
        <v>0.0</v>
      </c>
      <c r="O27" s="1" t="s">
        <v>66</v>
      </c>
      <c r="P27" s="1" t="s">
        <v>43</v>
      </c>
    </row>
    <row r="28" ht="15.75" customHeight="1">
      <c r="A28" s="1" t="s">
        <v>34</v>
      </c>
      <c r="B28" s="1" t="s">
        <v>181</v>
      </c>
      <c r="C28" s="1">
        <v>2.0</v>
      </c>
      <c r="D28" s="1">
        <v>6.0</v>
      </c>
      <c r="E28" s="1" t="s">
        <v>40</v>
      </c>
      <c r="F28" s="1">
        <v>2.0</v>
      </c>
      <c r="G28" s="1">
        <v>2.0</v>
      </c>
      <c r="H28" s="1" t="s">
        <v>43</v>
      </c>
      <c r="I28" s="1">
        <v>3.0</v>
      </c>
      <c r="J28" s="1" t="s">
        <v>77</v>
      </c>
      <c r="K28" s="1" t="s">
        <v>208</v>
      </c>
      <c r="L28" s="1" t="s">
        <v>184</v>
      </c>
      <c r="M28" s="1" t="s">
        <v>185</v>
      </c>
      <c r="N28" s="1">
        <v>0.0</v>
      </c>
      <c r="O28" s="1" t="s">
        <v>53</v>
      </c>
      <c r="P28" s="1" t="s">
        <v>43</v>
      </c>
    </row>
    <row r="29" ht="15.75" customHeight="1">
      <c r="A29" s="1" t="s">
        <v>34</v>
      </c>
      <c r="B29" s="1" t="s">
        <v>181</v>
      </c>
      <c r="C29" s="1">
        <v>2.0</v>
      </c>
      <c r="D29" s="1">
        <v>6.0</v>
      </c>
      <c r="E29" s="1" t="s">
        <v>40</v>
      </c>
      <c r="F29" s="1">
        <v>2.0</v>
      </c>
      <c r="G29" s="1">
        <v>2.0</v>
      </c>
      <c r="H29" s="1" t="s">
        <v>43</v>
      </c>
      <c r="I29" s="1">
        <v>3.0</v>
      </c>
      <c r="J29" s="1" t="s">
        <v>176</v>
      </c>
      <c r="K29" s="1" t="s">
        <v>209</v>
      </c>
      <c r="L29" s="1" t="s">
        <v>184</v>
      </c>
      <c r="M29" s="1" t="s">
        <v>185</v>
      </c>
      <c r="N29" s="1">
        <v>0.0</v>
      </c>
      <c r="O29" s="1" t="s">
        <v>179</v>
      </c>
      <c r="P29" s="1" t="s">
        <v>43</v>
      </c>
    </row>
    <row r="30" ht="15.75" customHeight="1">
      <c r="A30" s="1" t="s">
        <v>34</v>
      </c>
      <c r="B30" s="1" t="s">
        <v>210</v>
      </c>
      <c r="C30" s="1">
        <v>3.0</v>
      </c>
      <c r="D30" s="1">
        <v>7.0</v>
      </c>
      <c r="E30" s="1" t="s">
        <v>40</v>
      </c>
      <c r="F30" s="1">
        <v>2.0</v>
      </c>
      <c r="G30" s="1">
        <v>3.0</v>
      </c>
      <c r="H30" s="1" t="s">
        <v>43</v>
      </c>
      <c r="I30" s="1">
        <v>1.0</v>
      </c>
      <c r="J30" s="1" t="s">
        <v>45</v>
      </c>
      <c r="K30" s="1" t="s">
        <v>211</v>
      </c>
      <c r="L30" s="1" t="s">
        <v>212</v>
      </c>
      <c r="M30" s="1" t="s">
        <v>213</v>
      </c>
      <c r="N30" s="1">
        <v>0.0</v>
      </c>
      <c r="O30" s="1" t="s">
        <v>53</v>
      </c>
      <c r="P30" s="1" t="s">
        <v>43</v>
      </c>
    </row>
    <row r="31" ht="15.75" customHeight="1">
      <c r="A31" s="1" t="s">
        <v>34</v>
      </c>
      <c r="B31" s="1" t="s">
        <v>210</v>
      </c>
      <c r="C31" s="1">
        <v>3.0</v>
      </c>
      <c r="D31" s="1">
        <v>7.0</v>
      </c>
      <c r="E31" s="1" t="s">
        <v>40</v>
      </c>
      <c r="F31" s="1">
        <v>2.0</v>
      </c>
      <c r="G31" s="1">
        <v>3.0</v>
      </c>
      <c r="H31" s="1" t="s">
        <v>43</v>
      </c>
      <c r="I31" s="1">
        <v>1.0</v>
      </c>
      <c r="J31" s="1" t="s">
        <v>63</v>
      </c>
      <c r="K31" s="1" t="s">
        <v>214</v>
      </c>
      <c r="L31" s="1" t="s">
        <v>212</v>
      </c>
      <c r="M31" s="1" t="s">
        <v>213</v>
      </c>
      <c r="N31" s="1">
        <v>0.0</v>
      </c>
      <c r="O31" s="1" t="s">
        <v>66</v>
      </c>
      <c r="P31" s="1" t="s">
        <v>43</v>
      </c>
    </row>
    <row r="32" ht="15.75" customHeight="1">
      <c r="A32" s="1" t="s">
        <v>34</v>
      </c>
      <c r="B32" s="1" t="s">
        <v>210</v>
      </c>
      <c r="C32" s="1">
        <v>3.0</v>
      </c>
      <c r="D32" s="1">
        <v>7.0</v>
      </c>
      <c r="E32" s="1" t="s">
        <v>40</v>
      </c>
      <c r="F32" s="1">
        <v>2.0</v>
      </c>
      <c r="G32" s="1">
        <v>3.0</v>
      </c>
      <c r="H32" s="1" t="s">
        <v>43</v>
      </c>
      <c r="I32" s="1">
        <v>1.0</v>
      </c>
      <c r="J32" s="1" t="s">
        <v>68</v>
      </c>
      <c r="K32" s="1" t="s">
        <v>215</v>
      </c>
      <c r="L32" s="1" t="s">
        <v>212</v>
      </c>
      <c r="M32" s="1" t="s">
        <v>213</v>
      </c>
      <c r="N32" s="1">
        <v>0.0</v>
      </c>
      <c r="O32" s="1" t="s">
        <v>66</v>
      </c>
      <c r="P32" s="1" t="s">
        <v>43</v>
      </c>
    </row>
    <row r="33" ht="15.75" customHeight="1">
      <c r="A33" s="1" t="s">
        <v>34</v>
      </c>
      <c r="B33" s="1" t="s">
        <v>210</v>
      </c>
      <c r="C33" s="1">
        <v>3.0</v>
      </c>
      <c r="D33" s="1">
        <v>7.0</v>
      </c>
      <c r="E33" s="1" t="s">
        <v>40</v>
      </c>
      <c r="F33" s="1">
        <v>2.0</v>
      </c>
      <c r="G33" s="1">
        <v>3.0</v>
      </c>
      <c r="H33" s="1" t="s">
        <v>43</v>
      </c>
      <c r="I33" s="1">
        <v>1.0</v>
      </c>
      <c r="J33" s="1" t="s">
        <v>80</v>
      </c>
      <c r="K33" s="1" t="s">
        <v>218</v>
      </c>
      <c r="L33" s="1" t="s">
        <v>212</v>
      </c>
      <c r="M33" s="1" t="s">
        <v>213</v>
      </c>
      <c r="N33" s="1">
        <v>0.0</v>
      </c>
      <c r="O33" s="1" t="s">
        <v>82</v>
      </c>
      <c r="P33" s="1" t="s">
        <v>43</v>
      </c>
    </row>
    <row r="34" ht="15.75" customHeight="1">
      <c r="A34" s="1" t="s">
        <v>34</v>
      </c>
      <c r="B34" s="1" t="s">
        <v>210</v>
      </c>
      <c r="C34" s="1">
        <v>3.0</v>
      </c>
      <c r="D34" s="1">
        <v>7.0</v>
      </c>
      <c r="E34" s="1" t="s">
        <v>40</v>
      </c>
      <c r="F34" s="1">
        <v>2.0</v>
      </c>
      <c r="G34" s="1">
        <v>3.0</v>
      </c>
      <c r="H34" s="1" t="s">
        <v>43</v>
      </c>
      <c r="I34" s="1">
        <v>1.0</v>
      </c>
      <c r="J34" s="1" t="s">
        <v>176</v>
      </c>
      <c r="K34" s="1" t="s">
        <v>219</v>
      </c>
      <c r="L34" s="1" t="s">
        <v>212</v>
      </c>
      <c r="M34" s="1" t="s">
        <v>213</v>
      </c>
      <c r="N34" s="1">
        <v>0.0</v>
      </c>
      <c r="O34" s="1" t="s">
        <v>179</v>
      </c>
      <c r="P34" s="1" t="s">
        <v>43</v>
      </c>
    </row>
    <row r="35" ht="15.75" customHeight="1">
      <c r="A35" s="1" t="s">
        <v>34</v>
      </c>
      <c r="B35" s="1" t="s">
        <v>220</v>
      </c>
      <c r="C35" s="1">
        <v>3.0</v>
      </c>
      <c r="D35" s="1">
        <v>8.0</v>
      </c>
      <c r="E35" s="1" t="s">
        <v>40</v>
      </c>
      <c r="F35" s="1">
        <v>2.0</v>
      </c>
      <c r="G35" s="1">
        <v>4.0</v>
      </c>
      <c r="H35" s="1" t="s">
        <v>43</v>
      </c>
      <c r="I35" s="1">
        <v>2.0</v>
      </c>
      <c r="J35" s="1" t="s">
        <v>45</v>
      </c>
      <c r="K35" s="1" t="s">
        <v>221</v>
      </c>
      <c r="L35" s="1" t="s">
        <v>222</v>
      </c>
      <c r="M35" s="1" t="s">
        <v>223</v>
      </c>
      <c r="N35" s="1">
        <v>0.0</v>
      </c>
      <c r="O35" s="1" t="s">
        <v>53</v>
      </c>
      <c r="P35" s="1" t="s">
        <v>43</v>
      </c>
    </row>
    <row r="36" ht="15.75" customHeight="1">
      <c r="A36" s="1" t="s">
        <v>34</v>
      </c>
      <c r="B36" s="1" t="s">
        <v>220</v>
      </c>
      <c r="C36" s="1">
        <v>3.0</v>
      </c>
      <c r="D36" s="1">
        <v>8.0</v>
      </c>
      <c r="E36" s="1" t="s">
        <v>40</v>
      </c>
      <c r="F36" s="1">
        <v>2.0</v>
      </c>
      <c r="G36" s="1">
        <v>4.0</v>
      </c>
      <c r="H36" s="1" t="s">
        <v>43</v>
      </c>
      <c r="I36" s="1">
        <v>2.0</v>
      </c>
      <c r="J36" s="1" t="s">
        <v>63</v>
      </c>
      <c r="K36" s="1" t="s">
        <v>225</v>
      </c>
      <c r="L36" s="1" t="s">
        <v>222</v>
      </c>
      <c r="M36" s="1" t="s">
        <v>223</v>
      </c>
      <c r="N36" s="1">
        <v>0.0</v>
      </c>
      <c r="O36" s="1" t="s">
        <v>66</v>
      </c>
      <c r="P36" s="1" t="s">
        <v>43</v>
      </c>
    </row>
    <row r="37" ht="15.75" customHeight="1">
      <c r="A37" s="1" t="s">
        <v>34</v>
      </c>
      <c r="B37" s="1" t="s">
        <v>220</v>
      </c>
      <c r="C37" s="1">
        <v>3.0</v>
      </c>
      <c r="D37" s="1">
        <v>8.0</v>
      </c>
      <c r="E37" s="1" t="s">
        <v>40</v>
      </c>
      <c r="F37" s="1">
        <v>2.0</v>
      </c>
      <c r="G37" s="1">
        <v>4.0</v>
      </c>
      <c r="H37" s="1" t="s">
        <v>43</v>
      </c>
      <c r="I37" s="1">
        <v>2.0</v>
      </c>
      <c r="J37" s="1" t="s">
        <v>68</v>
      </c>
      <c r="K37" s="1" t="s">
        <v>227</v>
      </c>
      <c r="L37" s="1" t="s">
        <v>222</v>
      </c>
      <c r="M37" s="1" t="s">
        <v>223</v>
      </c>
      <c r="N37" s="1">
        <v>0.0</v>
      </c>
      <c r="O37" s="1" t="s">
        <v>66</v>
      </c>
      <c r="P37" s="1" t="s">
        <v>43</v>
      </c>
    </row>
    <row r="38" ht="15.75" customHeight="1">
      <c r="A38" s="1" t="s">
        <v>34</v>
      </c>
      <c r="B38" s="1" t="s">
        <v>220</v>
      </c>
      <c r="C38" s="1">
        <v>3.0</v>
      </c>
      <c r="D38" s="1">
        <v>8.0</v>
      </c>
      <c r="E38" s="1" t="s">
        <v>40</v>
      </c>
      <c r="F38" s="1">
        <v>2.0</v>
      </c>
      <c r="G38" s="1">
        <v>4.0</v>
      </c>
      <c r="H38" s="1" t="s">
        <v>43</v>
      </c>
      <c r="I38" s="1">
        <v>2.0</v>
      </c>
      <c r="J38" s="1" t="s">
        <v>176</v>
      </c>
      <c r="K38" s="1" t="s">
        <v>229</v>
      </c>
      <c r="L38" s="1" t="s">
        <v>222</v>
      </c>
      <c r="M38" s="1" t="s">
        <v>223</v>
      </c>
      <c r="N38" s="1">
        <v>0.0</v>
      </c>
      <c r="O38" s="1" t="s">
        <v>179</v>
      </c>
      <c r="P38" s="1" t="s">
        <v>43</v>
      </c>
    </row>
    <row r="39" ht="15.75" customHeight="1">
      <c r="A39" s="1" t="s">
        <v>34</v>
      </c>
      <c r="B39" s="1" t="s">
        <v>230</v>
      </c>
      <c r="C39" s="1">
        <v>3.0</v>
      </c>
      <c r="D39" s="1">
        <v>9.0</v>
      </c>
      <c r="E39" s="1" t="s">
        <v>40</v>
      </c>
      <c r="F39" s="1">
        <v>3.0</v>
      </c>
      <c r="G39" s="1">
        <v>1.0</v>
      </c>
      <c r="H39" s="1" t="s">
        <v>43</v>
      </c>
      <c r="I39" s="1">
        <v>3.0</v>
      </c>
      <c r="J39" s="1" t="s">
        <v>45</v>
      </c>
      <c r="K39" s="1" t="s">
        <v>232</v>
      </c>
      <c r="L39" s="1" t="s">
        <v>233</v>
      </c>
      <c r="M39" s="1" t="s">
        <v>234</v>
      </c>
      <c r="N39" s="1">
        <v>0.0</v>
      </c>
      <c r="O39" s="1" t="s">
        <v>53</v>
      </c>
      <c r="P39" s="1" t="s">
        <v>43</v>
      </c>
    </row>
    <row r="40" ht="15.75" customHeight="1">
      <c r="A40" s="1" t="s">
        <v>34</v>
      </c>
      <c r="B40" s="1" t="s">
        <v>230</v>
      </c>
      <c r="C40" s="1">
        <v>3.0</v>
      </c>
      <c r="D40" s="1">
        <v>9.0</v>
      </c>
      <c r="E40" s="1" t="s">
        <v>40</v>
      </c>
      <c r="F40" s="1">
        <v>3.0</v>
      </c>
      <c r="G40" s="1">
        <v>1.0</v>
      </c>
      <c r="H40" s="1" t="s">
        <v>43</v>
      </c>
      <c r="I40" s="1">
        <v>3.0</v>
      </c>
      <c r="J40" s="1" t="s">
        <v>63</v>
      </c>
      <c r="K40" s="1" t="s">
        <v>237</v>
      </c>
      <c r="L40" s="1" t="s">
        <v>233</v>
      </c>
      <c r="M40" s="1" t="s">
        <v>234</v>
      </c>
      <c r="N40" s="1">
        <v>0.0</v>
      </c>
      <c r="O40" s="1" t="s">
        <v>66</v>
      </c>
      <c r="P40" s="1" t="s">
        <v>43</v>
      </c>
    </row>
    <row r="41" ht="15.75" customHeight="1">
      <c r="A41" s="1" t="s">
        <v>34</v>
      </c>
      <c r="B41" s="1" t="s">
        <v>230</v>
      </c>
      <c r="C41" s="1">
        <v>3.0</v>
      </c>
      <c r="D41" s="1">
        <v>9.0</v>
      </c>
      <c r="E41" s="1" t="s">
        <v>40</v>
      </c>
      <c r="F41" s="1">
        <v>3.0</v>
      </c>
      <c r="G41" s="1">
        <v>1.0</v>
      </c>
      <c r="H41" s="1" t="s">
        <v>43</v>
      </c>
      <c r="I41" s="1">
        <v>3.0</v>
      </c>
      <c r="J41" s="1" t="s">
        <v>68</v>
      </c>
      <c r="K41" s="1" t="s">
        <v>238</v>
      </c>
      <c r="L41" s="1" t="s">
        <v>233</v>
      </c>
      <c r="M41" s="1" t="s">
        <v>234</v>
      </c>
      <c r="N41" s="1">
        <v>0.0</v>
      </c>
      <c r="O41" s="1" t="s">
        <v>66</v>
      </c>
      <c r="P41" s="1" t="s">
        <v>43</v>
      </c>
    </row>
    <row r="42" ht="15.75" customHeight="1">
      <c r="A42" s="1" t="s">
        <v>34</v>
      </c>
      <c r="B42" s="1" t="s">
        <v>230</v>
      </c>
      <c r="C42" s="1">
        <v>3.0</v>
      </c>
      <c r="D42" s="1">
        <v>9.0</v>
      </c>
      <c r="E42" s="1" t="s">
        <v>40</v>
      </c>
      <c r="F42" s="1">
        <v>3.0</v>
      </c>
      <c r="G42" s="1">
        <v>1.0</v>
      </c>
      <c r="H42" s="1" t="s">
        <v>43</v>
      </c>
      <c r="I42" s="1">
        <v>3.0</v>
      </c>
      <c r="J42" s="1" t="s">
        <v>77</v>
      </c>
      <c r="K42" s="1" t="s">
        <v>241</v>
      </c>
      <c r="L42" s="1" t="s">
        <v>233</v>
      </c>
      <c r="M42" s="1" t="s">
        <v>234</v>
      </c>
      <c r="N42" s="1">
        <v>0.0</v>
      </c>
      <c r="O42" s="1" t="s">
        <v>53</v>
      </c>
      <c r="P42" s="1" t="s">
        <v>43</v>
      </c>
    </row>
    <row r="43" ht="15.75" customHeight="1">
      <c r="A43" s="1" t="s">
        <v>34</v>
      </c>
      <c r="B43" s="1" t="s">
        <v>230</v>
      </c>
      <c r="C43" s="1">
        <v>3.0</v>
      </c>
      <c r="D43" s="1">
        <v>9.0</v>
      </c>
      <c r="E43" s="1" t="s">
        <v>40</v>
      </c>
      <c r="F43" s="1">
        <v>3.0</v>
      </c>
      <c r="G43" s="1">
        <v>1.0</v>
      </c>
      <c r="H43" s="1" t="s">
        <v>43</v>
      </c>
      <c r="I43" s="1">
        <v>3.0</v>
      </c>
      <c r="J43" s="1" t="s">
        <v>80</v>
      </c>
      <c r="K43" s="1" t="s">
        <v>243</v>
      </c>
      <c r="L43" s="1" t="s">
        <v>233</v>
      </c>
      <c r="M43" s="1" t="s">
        <v>234</v>
      </c>
      <c r="N43" s="1">
        <v>0.0</v>
      </c>
      <c r="O43" s="1" t="s">
        <v>82</v>
      </c>
      <c r="P43" s="1" t="s">
        <v>43</v>
      </c>
    </row>
    <row r="44" ht="15.75" customHeight="1">
      <c r="A44" s="1" t="s">
        <v>34</v>
      </c>
      <c r="B44" s="1" t="s">
        <v>230</v>
      </c>
      <c r="C44" s="1">
        <v>3.0</v>
      </c>
      <c r="D44" s="1">
        <v>9.0</v>
      </c>
      <c r="E44" s="1" t="s">
        <v>40</v>
      </c>
      <c r="F44" s="1">
        <v>3.0</v>
      </c>
      <c r="G44" s="1">
        <v>1.0</v>
      </c>
      <c r="H44" s="1" t="s">
        <v>43</v>
      </c>
      <c r="I44" s="1">
        <v>3.0</v>
      </c>
      <c r="J44" s="1" t="s">
        <v>245</v>
      </c>
      <c r="K44" s="1" t="s">
        <v>246</v>
      </c>
      <c r="L44" s="1" t="s">
        <v>233</v>
      </c>
      <c r="M44" s="1" t="s">
        <v>234</v>
      </c>
      <c r="N44" s="1">
        <v>1.0</v>
      </c>
      <c r="O44" s="1" t="s">
        <v>249</v>
      </c>
      <c r="P44" s="1" t="s">
        <v>43</v>
      </c>
    </row>
    <row r="45" ht="15.75" customHeight="1">
      <c r="A45" s="1" t="s">
        <v>34</v>
      </c>
      <c r="B45" s="1" t="s">
        <v>250</v>
      </c>
      <c r="C45" s="1">
        <v>4.0</v>
      </c>
      <c r="D45" s="1">
        <v>10.0</v>
      </c>
      <c r="E45" s="1" t="s">
        <v>40</v>
      </c>
      <c r="F45" s="1">
        <v>3.0</v>
      </c>
      <c r="G45" s="1">
        <v>2.0</v>
      </c>
      <c r="H45" s="1" t="s">
        <v>43</v>
      </c>
      <c r="I45" s="1">
        <v>1.0</v>
      </c>
      <c r="J45" s="1" t="s">
        <v>45</v>
      </c>
      <c r="K45" s="1" t="s">
        <v>251</v>
      </c>
      <c r="L45" s="1" t="s">
        <v>252</v>
      </c>
      <c r="M45" s="1" t="s">
        <v>253</v>
      </c>
      <c r="N45" s="1">
        <v>0.0</v>
      </c>
      <c r="O45" s="1" t="s">
        <v>53</v>
      </c>
      <c r="P45" s="1" t="s">
        <v>43</v>
      </c>
    </row>
    <row r="46" ht="15.75" customHeight="1">
      <c r="A46" s="1" t="s">
        <v>34</v>
      </c>
      <c r="B46" s="1" t="s">
        <v>250</v>
      </c>
      <c r="C46" s="1">
        <v>4.0</v>
      </c>
      <c r="D46" s="1">
        <v>10.0</v>
      </c>
      <c r="E46" s="1" t="s">
        <v>40</v>
      </c>
      <c r="F46" s="1">
        <v>3.0</v>
      </c>
      <c r="G46" s="1">
        <v>2.0</v>
      </c>
      <c r="H46" s="1" t="s">
        <v>43</v>
      </c>
      <c r="I46" s="1">
        <v>1.0</v>
      </c>
      <c r="J46" s="1" t="s">
        <v>63</v>
      </c>
      <c r="K46" s="1" t="s">
        <v>255</v>
      </c>
      <c r="L46" s="1" t="s">
        <v>252</v>
      </c>
      <c r="M46" s="1" t="s">
        <v>253</v>
      </c>
      <c r="N46" s="1">
        <v>0.0</v>
      </c>
      <c r="O46" s="1" t="s">
        <v>66</v>
      </c>
      <c r="P46" s="1" t="s">
        <v>43</v>
      </c>
    </row>
    <row r="47" ht="15.75" customHeight="1">
      <c r="A47" s="1" t="s">
        <v>34</v>
      </c>
      <c r="B47" s="1" t="s">
        <v>250</v>
      </c>
      <c r="C47" s="1">
        <v>4.0</v>
      </c>
      <c r="D47" s="1">
        <v>10.0</v>
      </c>
      <c r="E47" s="1" t="s">
        <v>40</v>
      </c>
      <c r="F47" s="1">
        <v>3.0</v>
      </c>
      <c r="G47" s="1">
        <v>2.0</v>
      </c>
      <c r="H47" s="1" t="s">
        <v>43</v>
      </c>
      <c r="I47" s="1">
        <v>1.0</v>
      </c>
      <c r="J47" s="1" t="s">
        <v>68</v>
      </c>
      <c r="K47" s="1" t="s">
        <v>256</v>
      </c>
      <c r="L47" s="1" t="s">
        <v>252</v>
      </c>
      <c r="M47" s="1" t="s">
        <v>253</v>
      </c>
      <c r="N47" s="1">
        <v>0.0</v>
      </c>
      <c r="O47" s="1" t="s">
        <v>66</v>
      </c>
      <c r="P47" s="1" t="s">
        <v>43</v>
      </c>
    </row>
    <row r="48" ht="15.75" customHeight="1">
      <c r="A48" s="1" t="s">
        <v>34</v>
      </c>
      <c r="B48" s="1" t="s">
        <v>250</v>
      </c>
      <c r="C48" s="1">
        <v>4.0</v>
      </c>
      <c r="D48" s="1">
        <v>10.0</v>
      </c>
      <c r="E48" s="1" t="s">
        <v>40</v>
      </c>
      <c r="F48" s="1">
        <v>3.0</v>
      </c>
      <c r="G48" s="1">
        <v>2.0</v>
      </c>
      <c r="H48" s="1" t="s">
        <v>43</v>
      </c>
      <c r="I48" s="1">
        <v>1.0</v>
      </c>
      <c r="J48" s="1" t="s">
        <v>77</v>
      </c>
      <c r="K48" s="1" t="s">
        <v>259</v>
      </c>
      <c r="L48" s="1" t="s">
        <v>252</v>
      </c>
      <c r="M48" s="1" t="s">
        <v>253</v>
      </c>
      <c r="N48" s="1">
        <v>0.0</v>
      </c>
      <c r="O48" s="1" t="s">
        <v>53</v>
      </c>
      <c r="P48" s="1" t="s">
        <v>43</v>
      </c>
    </row>
    <row r="49" ht="15.75" customHeight="1">
      <c r="A49" s="1" t="s">
        <v>34</v>
      </c>
      <c r="B49" s="1" t="s">
        <v>250</v>
      </c>
      <c r="C49" s="1">
        <v>4.0</v>
      </c>
      <c r="D49" s="1">
        <v>10.0</v>
      </c>
      <c r="E49" s="1" t="s">
        <v>40</v>
      </c>
      <c r="F49" s="1">
        <v>3.0</v>
      </c>
      <c r="G49" s="1">
        <v>2.0</v>
      </c>
      <c r="H49" s="1" t="s">
        <v>43</v>
      </c>
      <c r="I49" s="1">
        <v>1.0</v>
      </c>
      <c r="J49" s="1" t="s">
        <v>245</v>
      </c>
      <c r="K49" s="1" t="s">
        <v>260</v>
      </c>
      <c r="L49" s="1" t="s">
        <v>252</v>
      </c>
      <c r="M49" s="1" t="s">
        <v>253</v>
      </c>
      <c r="N49" s="1">
        <v>1.0</v>
      </c>
      <c r="O49" s="1" t="s">
        <v>249</v>
      </c>
      <c r="P49" s="1" t="s">
        <v>43</v>
      </c>
    </row>
    <row r="50" ht="15.75" customHeight="1">
      <c r="A50" s="1" t="s">
        <v>34</v>
      </c>
      <c r="B50" s="1" t="s">
        <v>261</v>
      </c>
      <c r="C50" s="1">
        <v>4.0</v>
      </c>
      <c r="D50" s="1">
        <v>11.0</v>
      </c>
      <c r="E50" s="1" t="s">
        <v>40</v>
      </c>
      <c r="F50" s="1">
        <v>3.0</v>
      </c>
      <c r="G50" s="1">
        <v>3.0</v>
      </c>
      <c r="H50" s="1" t="s">
        <v>43</v>
      </c>
      <c r="I50" s="1">
        <v>2.0</v>
      </c>
      <c r="J50" s="1" t="s">
        <v>45</v>
      </c>
      <c r="K50" s="1" t="s">
        <v>262</v>
      </c>
      <c r="L50" s="1" t="s">
        <v>263</v>
      </c>
      <c r="M50" s="1" t="s">
        <v>264</v>
      </c>
      <c r="N50" s="1">
        <v>0.0</v>
      </c>
      <c r="O50" s="1" t="s">
        <v>53</v>
      </c>
      <c r="P50" s="1" t="s">
        <v>43</v>
      </c>
    </row>
    <row r="51" ht="15.75" customHeight="1">
      <c r="A51" s="1" t="s">
        <v>34</v>
      </c>
      <c r="B51" s="1" t="s">
        <v>261</v>
      </c>
      <c r="C51" s="1">
        <v>4.0</v>
      </c>
      <c r="D51" s="1">
        <v>11.0</v>
      </c>
      <c r="E51" s="1" t="s">
        <v>40</v>
      </c>
      <c r="F51" s="1">
        <v>3.0</v>
      </c>
      <c r="G51" s="1">
        <v>3.0</v>
      </c>
      <c r="H51" s="1" t="s">
        <v>43</v>
      </c>
      <c r="I51" s="1">
        <v>2.0</v>
      </c>
      <c r="J51" s="1" t="s">
        <v>63</v>
      </c>
      <c r="K51" s="1" t="s">
        <v>266</v>
      </c>
      <c r="L51" s="1" t="s">
        <v>263</v>
      </c>
      <c r="M51" s="1" t="s">
        <v>264</v>
      </c>
      <c r="N51" s="1">
        <v>0.0</v>
      </c>
      <c r="O51" s="1" t="s">
        <v>66</v>
      </c>
      <c r="P51" s="1" t="s">
        <v>43</v>
      </c>
    </row>
    <row r="52" ht="15.75" customHeight="1">
      <c r="A52" s="1" t="s">
        <v>34</v>
      </c>
      <c r="B52" s="1" t="s">
        <v>261</v>
      </c>
      <c r="C52" s="1">
        <v>4.0</v>
      </c>
      <c r="D52" s="1">
        <v>11.0</v>
      </c>
      <c r="E52" s="1" t="s">
        <v>40</v>
      </c>
      <c r="F52" s="1">
        <v>3.0</v>
      </c>
      <c r="G52" s="1">
        <v>3.0</v>
      </c>
      <c r="H52" s="1" t="s">
        <v>43</v>
      </c>
      <c r="I52" s="1">
        <v>2.0</v>
      </c>
      <c r="J52" s="1" t="s">
        <v>68</v>
      </c>
      <c r="K52" s="1" t="s">
        <v>270</v>
      </c>
      <c r="L52" s="1" t="s">
        <v>263</v>
      </c>
      <c r="M52" s="1" t="s">
        <v>264</v>
      </c>
      <c r="N52" s="1">
        <v>0.0</v>
      </c>
      <c r="O52" s="1" t="s">
        <v>66</v>
      </c>
      <c r="P52" s="1" t="s">
        <v>43</v>
      </c>
    </row>
    <row r="53" ht="15.75" customHeight="1">
      <c r="A53" s="1" t="s">
        <v>34</v>
      </c>
      <c r="B53" s="1" t="s">
        <v>261</v>
      </c>
      <c r="C53" s="1">
        <v>4.0</v>
      </c>
      <c r="D53" s="1">
        <v>11.0</v>
      </c>
      <c r="E53" s="1" t="s">
        <v>40</v>
      </c>
      <c r="F53" s="1">
        <v>3.0</v>
      </c>
      <c r="G53" s="1">
        <v>3.0</v>
      </c>
      <c r="H53" s="1" t="s">
        <v>43</v>
      </c>
      <c r="I53" s="1">
        <v>2.0</v>
      </c>
      <c r="J53" s="1" t="s">
        <v>80</v>
      </c>
      <c r="K53" s="1" t="s">
        <v>272</v>
      </c>
      <c r="L53" s="1" t="s">
        <v>263</v>
      </c>
      <c r="M53" s="1" t="s">
        <v>264</v>
      </c>
      <c r="N53" s="1">
        <v>0.0</v>
      </c>
      <c r="O53" s="1" t="s">
        <v>82</v>
      </c>
      <c r="P53" s="1" t="s">
        <v>43</v>
      </c>
    </row>
    <row r="54" ht="15.75" customHeight="1">
      <c r="A54" s="1" t="s">
        <v>34</v>
      </c>
      <c r="B54" s="1" t="s">
        <v>261</v>
      </c>
      <c r="C54" s="1">
        <v>4.0</v>
      </c>
      <c r="D54" s="1">
        <v>11.0</v>
      </c>
      <c r="E54" s="1" t="s">
        <v>40</v>
      </c>
      <c r="F54" s="1">
        <v>3.0</v>
      </c>
      <c r="G54" s="1">
        <v>3.0</v>
      </c>
      <c r="H54" s="1" t="s">
        <v>43</v>
      </c>
      <c r="I54" s="1">
        <v>2.0</v>
      </c>
      <c r="J54" s="1" t="s">
        <v>245</v>
      </c>
      <c r="K54" s="1" t="s">
        <v>275</v>
      </c>
      <c r="L54" s="1" t="s">
        <v>263</v>
      </c>
      <c r="M54" s="1" t="s">
        <v>264</v>
      </c>
      <c r="N54" s="1">
        <v>1.0</v>
      </c>
      <c r="O54" s="1" t="s">
        <v>249</v>
      </c>
      <c r="P54" s="1" t="s">
        <v>43</v>
      </c>
    </row>
    <row r="55" ht="15.75" customHeight="1">
      <c r="A55" s="1" t="s">
        <v>34</v>
      </c>
      <c r="B55" s="1" t="s">
        <v>276</v>
      </c>
      <c r="C55" s="1">
        <v>4.0</v>
      </c>
      <c r="D55" s="1">
        <v>12.0</v>
      </c>
      <c r="E55" s="1" t="s">
        <v>40</v>
      </c>
      <c r="F55" s="1">
        <v>3.0</v>
      </c>
      <c r="G55" s="1">
        <v>4.0</v>
      </c>
      <c r="H55" s="1" t="s">
        <v>43</v>
      </c>
      <c r="I55" s="1">
        <v>3.0</v>
      </c>
      <c r="J55" s="1" t="s">
        <v>45</v>
      </c>
      <c r="K55" s="1" t="s">
        <v>278</v>
      </c>
      <c r="L55" s="1" t="s">
        <v>279</v>
      </c>
      <c r="M55" s="1" t="s">
        <v>280</v>
      </c>
      <c r="N55" s="1">
        <v>0.0</v>
      </c>
      <c r="O55" s="1" t="s">
        <v>53</v>
      </c>
      <c r="P55" s="1" t="s">
        <v>43</v>
      </c>
    </row>
    <row r="56" ht="15.75" customHeight="1">
      <c r="A56" s="1" t="s">
        <v>34</v>
      </c>
      <c r="B56" s="1" t="s">
        <v>276</v>
      </c>
      <c r="C56" s="1">
        <v>4.0</v>
      </c>
      <c r="D56" s="1">
        <v>12.0</v>
      </c>
      <c r="E56" s="1" t="s">
        <v>40</v>
      </c>
      <c r="F56" s="1">
        <v>3.0</v>
      </c>
      <c r="G56" s="1">
        <v>4.0</v>
      </c>
      <c r="H56" s="1" t="s">
        <v>43</v>
      </c>
      <c r="I56" s="1">
        <v>3.0</v>
      </c>
      <c r="J56" s="1" t="s">
        <v>63</v>
      </c>
      <c r="K56" s="1" t="s">
        <v>281</v>
      </c>
      <c r="L56" s="1" t="s">
        <v>279</v>
      </c>
      <c r="M56" s="1" t="s">
        <v>280</v>
      </c>
      <c r="N56" s="1">
        <v>0.0</v>
      </c>
      <c r="O56" s="1" t="s">
        <v>66</v>
      </c>
      <c r="P56" s="1" t="s">
        <v>43</v>
      </c>
    </row>
    <row r="57" ht="15.75" customHeight="1">
      <c r="A57" s="1" t="s">
        <v>34</v>
      </c>
      <c r="B57" s="1" t="s">
        <v>276</v>
      </c>
      <c r="C57" s="1">
        <v>4.0</v>
      </c>
      <c r="D57" s="1">
        <v>12.0</v>
      </c>
      <c r="E57" s="1" t="s">
        <v>40</v>
      </c>
      <c r="F57" s="1">
        <v>3.0</v>
      </c>
      <c r="G57" s="1">
        <v>4.0</v>
      </c>
      <c r="H57" s="1" t="s">
        <v>43</v>
      </c>
      <c r="I57" s="1">
        <v>3.0</v>
      </c>
      <c r="J57" s="1" t="s">
        <v>68</v>
      </c>
      <c r="K57" s="1" t="s">
        <v>282</v>
      </c>
      <c r="L57" s="1" t="s">
        <v>279</v>
      </c>
      <c r="M57" s="1" t="s">
        <v>280</v>
      </c>
      <c r="N57" s="1">
        <v>0.0</v>
      </c>
      <c r="O57" s="1" t="s">
        <v>66</v>
      </c>
      <c r="P57" s="1" t="s">
        <v>43</v>
      </c>
    </row>
    <row r="58" ht="15.75" customHeight="1">
      <c r="A58" s="1" t="s">
        <v>34</v>
      </c>
      <c r="B58" s="1" t="s">
        <v>276</v>
      </c>
      <c r="C58" s="1">
        <v>4.0</v>
      </c>
      <c r="D58" s="1">
        <v>12.0</v>
      </c>
      <c r="E58" s="1" t="s">
        <v>40</v>
      </c>
      <c r="F58" s="1">
        <v>3.0</v>
      </c>
      <c r="G58" s="1">
        <v>4.0</v>
      </c>
      <c r="H58" s="1" t="s">
        <v>43</v>
      </c>
      <c r="I58" s="1">
        <v>3.0</v>
      </c>
      <c r="J58" s="1" t="s">
        <v>245</v>
      </c>
      <c r="K58" s="1" t="s">
        <v>283</v>
      </c>
      <c r="L58" s="1" t="s">
        <v>279</v>
      </c>
      <c r="M58" s="1" t="s">
        <v>280</v>
      </c>
      <c r="N58" s="1">
        <v>1.0</v>
      </c>
      <c r="O58" s="1" t="s">
        <v>249</v>
      </c>
      <c r="P58" s="1" t="s">
        <v>43</v>
      </c>
    </row>
    <row r="59" ht="15.75" customHeight="1">
      <c r="A59" s="1" t="s">
        <v>34</v>
      </c>
      <c r="B59" s="1" t="s">
        <v>284</v>
      </c>
      <c r="C59" s="1">
        <v>5.0</v>
      </c>
      <c r="D59" s="1">
        <v>13.0</v>
      </c>
      <c r="E59" s="1" t="s">
        <v>40</v>
      </c>
      <c r="F59" s="1">
        <v>4.0</v>
      </c>
      <c r="G59" s="1">
        <v>1.0</v>
      </c>
      <c r="H59" s="1" t="s">
        <v>43</v>
      </c>
      <c r="I59" s="1">
        <v>1.0</v>
      </c>
      <c r="J59" s="1" t="s">
        <v>45</v>
      </c>
      <c r="K59" s="1" t="s">
        <v>285</v>
      </c>
      <c r="L59" s="1" t="s">
        <v>286</v>
      </c>
      <c r="M59" s="1" t="s">
        <v>287</v>
      </c>
      <c r="N59" s="1">
        <v>0.0</v>
      </c>
      <c r="O59" s="1" t="s">
        <v>53</v>
      </c>
      <c r="P59" s="1" t="s">
        <v>43</v>
      </c>
    </row>
    <row r="60" ht="15.75" customHeight="1">
      <c r="A60" s="1" t="s">
        <v>34</v>
      </c>
      <c r="B60" s="1" t="s">
        <v>284</v>
      </c>
      <c r="C60" s="1">
        <v>5.0</v>
      </c>
      <c r="D60" s="1">
        <v>13.0</v>
      </c>
      <c r="E60" s="1" t="s">
        <v>40</v>
      </c>
      <c r="F60" s="1">
        <v>4.0</v>
      </c>
      <c r="G60" s="1">
        <v>1.0</v>
      </c>
      <c r="H60" s="1" t="s">
        <v>43</v>
      </c>
      <c r="I60" s="1">
        <v>1.0</v>
      </c>
      <c r="J60" s="1" t="s">
        <v>63</v>
      </c>
      <c r="K60" s="1" t="s">
        <v>288</v>
      </c>
      <c r="L60" s="1" t="s">
        <v>286</v>
      </c>
      <c r="M60" s="1" t="s">
        <v>287</v>
      </c>
      <c r="N60" s="1">
        <v>0.0</v>
      </c>
      <c r="O60" s="1" t="s">
        <v>66</v>
      </c>
      <c r="P60" s="1" t="s">
        <v>43</v>
      </c>
    </row>
    <row r="61" ht="15.75" customHeight="1">
      <c r="A61" s="1" t="s">
        <v>34</v>
      </c>
      <c r="B61" s="1" t="s">
        <v>284</v>
      </c>
      <c r="C61" s="1">
        <v>5.0</v>
      </c>
      <c r="D61" s="1">
        <v>13.0</v>
      </c>
      <c r="E61" s="1" t="s">
        <v>40</v>
      </c>
      <c r="F61" s="1">
        <v>4.0</v>
      </c>
      <c r="G61" s="1">
        <v>1.0</v>
      </c>
      <c r="H61" s="1" t="s">
        <v>43</v>
      </c>
      <c r="I61" s="1">
        <v>1.0</v>
      </c>
      <c r="J61" s="1" t="s">
        <v>68</v>
      </c>
      <c r="K61" s="1" t="s">
        <v>289</v>
      </c>
      <c r="L61" s="1" t="s">
        <v>286</v>
      </c>
      <c r="M61" s="1" t="s">
        <v>287</v>
      </c>
      <c r="N61" s="1">
        <v>0.0</v>
      </c>
      <c r="O61" s="1" t="s">
        <v>66</v>
      </c>
      <c r="P61" s="1" t="s">
        <v>43</v>
      </c>
    </row>
    <row r="62" ht="15.75" customHeight="1">
      <c r="A62" s="1" t="s">
        <v>34</v>
      </c>
      <c r="B62" s="1" t="s">
        <v>284</v>
      </c>
      <c r="C62" s="1">
        <v>5.0</v>
      </c>
      <c r="D62" s="1">
        <v>13.0</v>
      </c>
      <c r="E62" s="1" t="s">
        <v>40</v>
      </c>
      <c r="F62" s="1">
        <v>4.0</v>
      </c>
      <c r="G62" s="1">
        <v>1.0</v>
      </c>
      <c r="H62" s="1" t="s">
        <v>43</v>
      </c>
      <c r="I62" s="1">
        <v>1.0</v>
      </c>
      <c r="J62" s="1" t="s">
        <v>77</v>
      </c>
      <c r="K62" s="1" t="s">
        <v>290</v>
      </c>
      <c r="L62" s="1" t="s">
        <v>286</v>
      </c>
      <c r="M62" s="1" t="s">
        <v>287</v>
      </c>
      <c r="N62" s="1">
        <v>0.0</v>
      </c>
      <c r="O62" s="1" t="s">
        <v>291</v>
      </c>
      <c r="P62" s="1" t="s">
        <v>43</v>
      </c>
    </row>
    <row r="63" ht="15.75" customHeight="1">
      <c r="A63" s="1" t="s">
        <v>34</v>
      </c>
      <c r="B63" s="1" t="s">
        <v>284</v>
      </c>
      <c r="C63" s="1">
        <v>5.0</v>
      </c>
      <c r="D63" s="1">
        <v>13.0</v>
      </c>
      <c r="E63" s="1" t="s">
        <v>40</v>
      </c>
      <c r="F63" s="1">
        <v>4.0</v>
      </c>
      <c r="G63" s="1">
        <v>1.0</v>
      </c>
      <c r="H63" s="1" t="s">
        <v>43</v>
      </c>
      <c r="I63" s="1">
        <v>1.0</v>
      </c>
      <c r="J63" s="1" t="s">
        <v>80</v>
      </c>
      <c r="K63" s="1" t="s">
        <v>292</v>
      </c>
      <c r="L63" s="1" t="s">
        <v>286</v>
      </c>
      <c r="M63" s="1" t="s">
        <v>287</v>
      </c>
      <c r="N63" s="1">
        <v>0.0</v>
      </c>
      <c r="O63" s="1" t="s">
        <v>179</v>
      </c>
      <c r="P63" s="1" t="s">
        <v>43</v>
      </c>
    </row>
    <row r="64" ht="15.75" customHeight="1">
      <c r="A64" s="1" t="s">
        <v>34</v>
      </c>
      <c r="B64" s="1" t="s">
        <v>284</v>
      </c>
      <c r="C64" s="1">
        <v>5.0</v>
      </c>
      <c r="D64" s="1">
        <v>13.0</v>
      </c>
      <c r="E64" s="1" t="s">
        <v>40</v>
      </c>
      <c r="F64" s="1">
        <v>4.0</v>
      </c>
      <c r="G64" s="1">
        <v>1.0</v>
      </c>
      <c r="H64" s="1" t="s">
        <v>43</v>
      </c>
      <c r="I64" s="1">
        <v>1.0</v>
      </c>
      <c r="J64" s="1" t="s">
        <v>245</v>
      </c>
      <c r="K64" s="1" t="s">
        <v>293</v>
      </c>
      <c r="L64" s="1" t="s">
        <v>286</v>
      </c>
      <c r="M64" s="1" t="s">
        <v>287</v>
      </c>
      <c r="N64" s="1">
        <v>0.0</v>
      </c>
      <c r="O64" s="1" t="s">
        <v>294</v>
      </c>
      <c r="P64" s="1" t="s">
        <v>43</v>
      </c>
    </row>
    <row r="65" ht="15.75" customHeight="1">
      <c r="A65" s="1" t="s">
        <v>34</v>
      </c>
      <c r="B65" s="1" t="s">
        <v>295</v>
      </c>
      <c r="C65" s="1">
        <v>5.0</v>
      </c>
      <c r="D65" s="1">
        <v>14.0</v>
      </c>
      <c r="E65" s="1" t="s">
        <v>40</v>
      </c>
      <c r="F65" s="1">
        <v>4.0</v>
      </c>
      <c r="G65" s="1">
        <v>2.0</v>
      </c>
      <c r="H65" s="1" t="s">
        <v>43</v>
      </c>
      <c r="I65" s="1">
        <v>2.0</v>
      </c>
      <c r="J65" s="1" t="s">
        <v>45</v>
      </c>
      <c r="K65" s="1" t="s">
        <v>296</v>
      </c>
      <c r="L65" s="1" t="s">
        <v>297</v>
      </c>
      <c r="M65" s="1" t="s">
        <v>298</v>
      </c>
      <c r="N65" s="1">
        <v>0.0</v>
      </c>
      <c r="O65" s="1" t="s">
        <v>53</v>
      </c>
      <c r="P65" s="1" t="s">
        <v>43</v>
      </c>
    </row>
    <row r="66" ht="15.75" customHeight="1">
      <c r="A66" s="1" t="s">
        <v>34</v>
      </c>
      <c r="B66" s="1" t="s">
        <v>295</v>
      </c>
      <c r="C66" s="1">
        <v>5.0</v>
      </c>
      <c r="D66" s="1">
        <v>14.0</v>
      </c>
      <c r="E66" s="1" t="s">
        <v>40</v>
      </c>
      <c r="F66" s="1">
        <v>4.0</v>
      </c>
      <c r="G66" s="1">
        <v>2.0</v>
      </c>
      <c r="H66" s="1" t="s">
        <v>43</v>
      </c>
      <c r="I66" s="1">
        <v>2.0</v>
      </c>
      <c r="J66" s="1" t="s">
        <v>63</v>
      </c>
      <c r="K66" s="1" t="s">
        <v>299</v>
      </c>
      <c r="L66" s="1" t="s">
        <v>297</v>
      </c>
      <c r="M66" s="1" t="s">
        <v>298</v>
      </c>
      <c r="N66" s="1">
        <v>0.0</v>
      </c>
      <c r="O66" s="1" t="s">
        <v>66</v>
      </c>
      <c r="P66" s="1" t="s">
        <v>43</v>
      </c>
    </row>
    <row r="67" ht="15.75" customHeight="1">
      <c r="A67" s="1" t="s">
        <v>34</v>
      </c>
      <c r="B67" s="1" t="s">
        <v>295</v>
      </c>
      <c r="C67" s="1">
        <v>5.0</v>
      </c>
      <c r="D67" s="1">
        <v>14.0</v>
      </c>
      <c r="E67" s="1" t="s">
        <v>40</v>
      </c>
      <c r="F67" s="1">
        <v>4.0</v>
      </c>
      <c r="G67" s="1">
        <v>2.0</v>
      </c>
      <c r="H67" s="1" t="s">
        <v>43</v>
      </c>
      <c r="I67" s="1">
        <v>2.0</v>
      </c>
      <c r="J67" s="1" t="s">
        <v>68</v>
      </c>
      <c r="K67" s="1" t="s">
        <v>300</v>
      </c>
      <c r="L67" s="1" t="s">
        <v>297</v>
      </c>
      <c r="M67" s="1" t="s">
        <v>298</v>
      </c>
      <c r="N67" s="1">
        <v>0.0</v>
      </c>
      <c r="O67" s="1" t="s">
        <v>66</v>
      </c>
      <c r="P67" s="1" t="s">
        <v>43</v>
      </c>
    </row>
    <row r="68" ht="15.75" customHeight="1">
      <c r="A68" s="1" t="s">
        <v>34</v>
      </c>
      <c r="B68" s="1" t="s">
        <v>295</v>
      </c>
      <c r="C68" s="1">
        <v>5.0</v>
      </c>
      <c r="D68" s="1">
        <v>14.0</v>
      </c>
      <c r="E68" s="1" t="s">
        <v>40</v>
      </c>
      <c r="F68" s="1">
        <v>4.0</v>
      </c>
      <c r="G68" s="1">
        <v>2.0</v>
      </c>
      <c r="H68" s="1" t="s">
        <v>43</v>
      </c>
      <c r="I68" s="1">
        <v>2.0</v>
      </c>
      <c r="J68" s="1" t="s">
        <v>77</v>
      </c>
      <c r="K68" s="1" t="s">
        <v>301</v>
      </c>
      <c r="L68" s="1" t="s">
        <v>297</v>
      </c>
      <c r="M68" s="1" t="s">
        <v>298</v>
      </c>
      <c r="N68" s="1">
        <v>0.0</v>
      </c>
      <c r="O68" s="1" t="s">
        <v>53</v>
      </c>
      <c r="P68" s="1" t="s">
        <v>43</v>
      </c>
    </row>
    <row r="69" ht="15.75" customHeight="1">
      <c r="A69" s="1" t="s">
        <v>34</v>
      </c>
      <c r="B69" s="1" t="s">
        <v>295</v>
      </c>
      <c r="C69" s="1">
        <v>5.0</v>
      </c>
      <c r="D69" s="1">
        <v>14.0</v>
      </c>
      <c r="E69" s="1" t="s">
        <v>40</v>
      </c>
      <c r="F69" s="1">
        <v>4.0</v>
      </c>
      <c r="G69" s="1">
        <v>2.0</v>
      </c>
      <c r="H69" s="1" t="s">
        <v>43</v>
      </c>
      <c r="I69" s="1">
        <v>2.0</v>
      </c>
      <c r="J69" s="1" t="s">
        <v>245</v>
      </c>
      <c r="K69" s="1" t="s">
        <v>302</v>
      </c>
      <c r="L69" s="1" t="s">
        <v>297</v>
      </c>
      <c r="M69" s="1" t="s">
        <v>298</v>
      </c>
      <c r="N69" s="1">
        <v>0.0</v>
      </c>
      <c r="O69" s="1" t="s">
        <v>294</v>
      </c>
      <c r="P69" s="1" t="s">
        <v>43</v>
      </c>
    </row>
    <row r="70" ht="15.75" customHeight="1">
      <c r="A70" s="1" t="s">
        <v>34</v>
      </c>
      <c r="B70" s="1" t="s">
        <v>303</v>
      </c>
      <c r="C70" s="1">
        <v>5.0</v>
      </c>
      <c r="D70" s="1">
        <v>15.0</v>
      </c>
      <c r="E70" s="1" t="s">
        <v>40</v>
      </c>
      <c r="F70" s="1">
        <v>4.0</v>
      </c>
      <c r="G70" s="1">
        <v>3.0</v>
      </c>
      <c r="H70" s="1" t="s">
        <v>43</v>
      </c>
      <c r="I70" s="1">
        <v>3.0</v>
      </c>
      <c r="J70" s="1" t="s">
        <v>45</v>
      </c>
      <c r="K70" s="1" t="s">
        <v>304</v>
      </c>
      <c r="L70" s="1" t="s">
        <v>305</v>
      </c>
      <c r="M70" s="1" t="s">
        <v>306</v>
      </c>
      <c r="N70" s="1">
        <v>0.0</v>
      </c>
      <c r="O70" s="1" t="s">
        <v>53</v>
      </c>
      <c r="P70" s="1" t="s">
        <v>43</v>
      </c>
    </row>
    <row r="71" ht="15.75" customHeight="1">
      <c r="A71" s="1" t="s">
        <v>34</v>
      </c>
      <c r="B71" s="1" t="s">
        <v>303</v>
      </c>
      <c r="C71" s="1">
        <v>5.0</v>
      </c>
      <c r="D71" s="1">
        <v>15.0</v>
      </c>
      <c r="E71" s="1" t="s">
        <v>40</v>
      </c>
      <c r="F71" s="1">
        <v>4.0</v>
      </c>
      <c r="G71" s="1">
        <v>3.0</v>
      </c>
      <c r="H71" s="1" t="s">
        <v>43</v>
      </c>
      <c r="I71" s="1">
        <v>3.0</v>
      </c>
      <c r="J71" s="1" t="s">
        <v>63</v>
      </c>
      <c r="K71" s="1" t="s">
        <v>307</v>
      </c>
      <c r="L71" s="1" t="s">
        <v>305</v>
      </c>
      <c r="M71" s="1" t="s">
        <v>306</v>
      </c>
      <c r="N71" s="1">
        <v>0.0</v>
      </c>
      <c r="O71" s="1" t="s">
        <v>66</v>
      </c>
      <c r="P71" s="1" t="s">
        <v>43</v>
      </c>
    </row>
    <row r="72" ht="15.75" customHeight="1">
      <c r="A72" s="1" t="s">
        <v>34</v>
      </c>
      <c r="B72" s="1" t="s">
        <v>303</v>
      </c>
      <c r="C72" s="1">
        <v>5.0</v>
      </c>
      <c r="D72" s="1">
        <v>15.0</v>
      </c>
      <c r="E72" s="1" t="s">
        <v>40</v>
      </c>
      <c r="F72" s="1">
        <v>4.0</v>
      </c>
      <c r="G72" s="1">
        <v>3.0</v>
      </c>
      <c r="H72" s="1" t="s">
        <v>43</v>
      </c>
      <c r="I72" s="1">
        <v>3.0</v>
      </c>
      <c r="J72" s="1" t="s">
        <v>68</v>
      </c>
      <c r="K72" s="1" t="s">
        <v>308</v>
      </c>
      <c r="L72" s="1" t="s">
        <v>305</v>
      </c>
      <c r="M72" s="1" t="s">
        <v>306</v>
      </c>
      <c r="N72" s="1">
        <v>0.0</v>
      </c>
      <c r="O72" s="1" t="s">
        <v>66</v>
      </c>
      <c r="P72" s="1" t="s">
        <v>43</v>
      </c>
    </row>
    <row r="73" ht="15.75" customHeight="1">
      <c r="A73" s="1" t="s">
        <v>34</v>
      </c>
      <c r="B73" s="1" t="s">
        <v>303</v>
      </c>
      <c r="C73" s="1">
        <v>5.0</v>
      </c>
      <c r="D73" s="1">
        <v>15.0</v>
      </c>
      <c r="E73" s="1" t="s">
        <v>40</v>
      </c>
      <c r="F73" s="1">
        <v>4.0</v>
      </c>
      <c r="G73" s="1">
        <v>3.0</v>
      </c>
      <c r="H73" s="1" t="s">
        <v>43</v>
      </c>
      <c r="I73" s="1">
        <v>3.0</v>
      </c>
      <c r="J73" s="1" t="s">
        <v>80</v>
      </c>
      <c r="K73" s="1" t="s">
        <v>309</v>
      </c>
      <c r="L73" s="1" t="s">
        <v>305</v>
      </c>
      <c r="M73" s="1" t="s">
        <v>306</v>
      </c>
      <c r="N73" s="1">
        <v>0.0</v>
      </c>
      <c r="O73" s="1" t="s">
        <v>82</v>
      </c>
      <c r="P73" s="1" t="s">
        <v>43</v>
      </c>
    </row>
    <row r="74" ht="15.75" customHeight="1">
      <c r="A74" s="1" t="s">
        <v>34</v>
      </c>
      <c r="B74" s="1" t="s">
        <v>303</v>
      </c>
      <c r="C74" s="1">
        <v>5.0</v>
      </c>
      <c r="D74" s="1">
        <v>15.0</v>
      </c>
      <c r="E74" s="1" t="s">
        <v>40</v>
      </c>
      <c r="F74" s="1">
        <v>4.0</v>
      </c>
      <c r="G74" s="1">
        <v>3.0</v>
      </c>
      <c r="H74" s="1" t="s">
        <v>43</v>
      </c>
      <c r="I74" s="1">
        <v>3.0</v>
      </c>
      <c r="J74" s="1" t="s">
        <v>245</v>
      </c>
      <c r="K74" s="1" t="s">
        <v>310</v>
      </c>
      <c r="L74" s="1" t="s">
        <v>305</v>
      </c>
      <c r="M74" s="1" t="s">
        <v>306</v>
      </c>
      <c r="N74" s="1">
        <v>0.0</v>
      </c>
      <c r="O74" s="1" t="s">
        <v>294</v>
      </c>
      <c r="P74" s="1" t="s">
        <v>43</v>
      </c>
    </row>
    <row r="75" ht="15.75" customHeight="1">
      <c r="A75" s="1" t="s">
        <v>34</v>
      </c>
      <c r="B75" s="1" t="s">
        <v>311</v>
      </c>
      <c r="C75" s="1">
        <v>6.0</v>
      </c>
      <c r="D75" s="1">
        <v>16.0</v>
      </c>
      <c r="E75" s="1" t="s">
        <v>40</v>
      </c>
      <c r="F75" s="1">
        <v>4.0</v>
      </c>
      <c r="G75" s="1">
        <v>4.0</v>
      </c>
      <c r="H75" s="1" t="s">
        <v>43</v>
      </c>
      <c r="I75" s="1">
        <v>1.0</v>
      </c>
      <c r="J75" s="1" t="s">
        <v>45</v>
      </c>
      <c r="K75" s="1" t="s">
        <v>312</v>
      </c>
      <c r="L75" s="1" t="s">
        <v>313</v>
      </c>
      <c r="M75" s="1" t="s">
        <v>314</v>
      </c>
      <c r="N75" s="1">
        <v>0.0</v>
      </c>
      <c r="O75" s="1" t="s">
        <v>53</v>
      </c>
      <c r="P75" s="1" t="s">
        <v>43</v>
      </c>
    </row>
    <row r="76" ht="15.75" customHeight="1">
      <c r="A76" s="1" t="s">
        <v>34</v>
      </c>
      <c r="B76" s="1" t="s">
        <v>311</v>
      </c>
      <c r="C76" s="1">
        <v>6.0</v>
      </c>
      <c r="D76" s="1">
        <v>16.0</v>
      </c>
      <c r="E76" s="1" t="s">
        <v>40</v>
      </c>
      <c r="F76" s="1">
        <v>4.0</v>
      </c>
      <c r="G76" s="1">
        <v>4.0</v>
      </c>
      <c r="H76" s="1" t="s">
        <v>43</v>
      </c>
      <c r="I76" s="1">
        <v>1.0</v>
      </c>
      <c r="J76" s="1" t="s">
        <v>63</v>
      </c>
      <c r="K76" s="1" t="s">
        <v>315</v>
      </c>
      <c r="L76" s="1" t="s">
        <v>313</v>
      </c>
      <c r="M76" s="1" t="s">
        <v>314</v>
      </c>
      <c r="N76" s="1">
        <v>0.0</v>
      </c>
      <c r="O76" s="1" t="s">
        <v>66</v>
      </c>
      <c r="P76" s="1" t="s">
        <v>43</v>
      </c>
    </row>
    <row r="77" ht="15.75" customHeight="1">
      <c r="A77" s="1" t="s">
        <v>34</v>
      </c>
      <c r="B77" s="1" t="s">
        <v>311</v>
      </c>
      <c r="C77" s="1">
        <v>6.0</v>
      </c>
      <c r="D77" s="1">
        <v>16.0</v>
      </c>
      <c r="E77" s="1" t="s">
        <v>40</v>
      </c>
      <c r="F77" s="1">
        <v>4.0</v>
      </c>
      <c r="G77" s="1">
        <v>4.0</v>
      </c>
      <c r="H77" s="1" t="s">
        <v>43</v>
      </c>
      <c r="I77" s="1">
        <v>1.0</v>
      </c>
      <c r="J77" s="1" t="s">
        <v>68</v>
      </c>
      <c r="K77" s="1" t="s">
        <v>316</v>
      </c>
      <c r="L77" s="1" t="s">
        <v>313</v>
      </c>
      <c r="M77" s="1" t="s">
        <v>314</v>
      </c>
      <c r="N77" s="1">
        <v>0.0</v>
      </c>
      <c r="O77" s="1" t="s">
        <v>66</v>
      </c>
      <c r="P77" s="1" t="s">
        <v>43</v>
      </c>
    </row>
    <row r="78" ht="15.75" customHeight="1">
      <c r="A78" s="1" t="s">
        <v>34</v>
      </c>
      <c r="B78" s="1" t="s">
        <v>311</v>
      </c>
      <c r="C78" s="1">
        <v>6.0</v>
      </c>
      <c r="D78" s="1">
        <v>16.0</v>
      </c>
      <c r="E78" s="1" t="s">
        <v>40</v>
      </c>
      <c r="F78" s="1">
        <v>4.0</v>
      </c>
      <c r="G78" s="1">
        <v>4.0</v>
      </c>
      <c r="H78" s="1" t="s">
        <v>43</v>
      </c>
      <c r="I78" s="1">
        <v>1.0</v>
      </c>
      <c r="J78" s="1" t="s">
        <v>245</v>
      </c>
      <c r="K78" s="1" t="s">
        <v>318</v>
      </c>
      <c r="L78" s="1" t="s">
        <v>313</v>
      </c>
      <c r="M78" s="1" t="s">
        <v>314</v>
      </c>
      <c r="N78" s="1">
        <v>0.0</v>
      </c>
      <c r="O78" s="1" t="s">
        <v>294</v>
      </c>
      <c r="P78" s="1" t="s">
        <v>43</v>
      </c>
    </row>
    <row r="79" ht="15.75" customHeight="1">
      <c r="A79" s="1" t="s">
        <v>34</v>
      </c>
      <c r="B79" s="1" t="s">
        <v>321</v>
      </c>
      <c r="C79" s="1">
        <v>6.0</v>
      </c>
      <c r="D79" s="1">
        <v>17.0</v>
      </c>
      <c r="E79" s="1" t="s">
        <v>40</v>
      </c>
      <c r="F79" s="1">
        <v>5.0</v>
      </c>
      <c r="G79" s="1">
        <v>1.0</v>
      </c>
      <c r="H79" s="1" t="s">
        <v>43</v>
      </c>
      <c r="I79" s="1">
        <v>2.0</v>
      </c>
      <c r="J79" s="1" t="s">
        <v>45</v>
      </c>
      <c r="K79" s="1" t="s">
        <v>322</v>
      </c>
      <c r="L79" s="1" t="s">
        <v>323</v>
      </c>
      <c r="M79" s="1" t="s">
        <v>324</v>
      </c>
      <c r="N79" s="1">
        <v>0.0</v>
      </c>
      <c r="O79" s="1" t="s">
        <v>53</v>
      </c>
      <c r="P79" s="1" t="s">
        <v>43</v>
      </c>
    </row>
    <row r="80" ht="15.75" customHeight="1">
      <c r="A80" s="1" t="s">
        <v>34</v>
      </c>
      <c r="B80" s="1" t="s">
        <v>321</v>
      </c>
      <c r="C80" s="1">
        <v>6.0</v>
      </c>
      <c r="D80" s="1">
        <v>17.0</v>
      </c>
      <c r="E80" s="1" t="s">
        <v>40</v>
      </c>
      <c r="F80" s="1">
        <v>5.0</v>
      </c>
      <c r="G80" s="1">
        <v>1.0</v>
      </c>
      <c r="H80" s="1" t="s">
        <v>43</v>
      </c>
      <c r="I80" s="1">
        <v>2.0</v>
      </c>
      <c r="J80" s="1" t="s">
        <v>63</v>
      </c>
      <c r="K80" s="1" t="s">
        <v>325</v>
      </c>
      <c r="L80" s="1" t="s">
        <v>323</v>
      </c>
      <c r="M80" s="1" t="s">
        <v>324</v>
      </c>
      <c r="N80" s="1">
        <v>0.0</v>
      </c>
      <c r="O80" s="1" t="s">
        <v>66</v>
      </c>
      <c r="P80" s="1" t="s">
        <v>43</v>
      </c>
    </row>
    <row r="81" ht="15.75" customHeight="1">
      <c r="A81" s="1" t="s">
        <v>34</v>
      </c>
      <c r="B81" s="1" t="s">
        <v>321</v>
      </c>
      <c r="C81" s="1">
        <v>6.0</v>
      </c>
      <c r="D81" s="1">
        <v>17.0</v>
      </c>
      <c r="E81" s="1" t="s">
        <v>40</v>
      </c>
      <c r="F81" s="1">
        <v>5.0</v>
      </c>
      <c r="G81" s="1">
        <v>1.0</v>
      </c>
      <c r="H81" s="1" t="s">
        <v>43</v>
      </c>
      <c r="I81" s="1">
        <v>2.0</v>
      </c>
      <c r="J81" s="1" t="s">
        <v>68</v>
      </c>
      <c r="K81" s="1" t="s">
        <v>326</v>
      </c>
      <c r="L81" s="1" t="s">
        <v>323</v>
      </c>
      <c r="M81" s="1" t="s">
        <v>324</v>
      </c>
      <c r="N81" s="1">
        <v>0.0</v>
      </c>
      <c r="O81" s="1" t="s">
        <v>66</v>
      </c>
      <c r="P81" s="1" t="s">
        <v>43</v>
      </c>
    </row>
    <row r="82" ht="15.75" customHeight="1">
      <c r="A82" s="1" t="s">
        <v>34</v>
      </c>
      <c r="B82" s="1" t="s">
        <v>321</v>
      </c>
      <c r="C82" s="1">
        <v>6.0</v>
      </c>
      <c r="D82" s="1">
        <v>17.0</v>
      </c>
      <c r="E82" s="1" t="s">
        <v>40</v>
      </c>
      <c r="F82" s="1">
        <v>5.0</v>
      </c>
      <c r="G82" s="1">
        <v>1.0</v>
      </c>
      <c r="H82" s="1" t="s">
        <v>43</v>
      </c>
      <c r="I82" s="1">
        <v>2.0</v>
      </c>
      <c r="J82" s="1" t="s">
        <v>77</v>
      </c>
      <c r="K82" s="1" t="s">
        <v>327</v>
      </c>
      <c r="L82" s="1" t="s">
        <v>323</v>
      </c>
      <c r="M82" s="1" t="s">
        <v>324</v>
      </c>
      <c r="N82" s="1">
        <v>0.0</v>
      </c>
      <c r="O82" s="1" t="s">
        <v>291</v>
      </c>
      <c r="P82" s="1" t="s">
        <v>43</v>
      </c>
    </row>
    <row r="83" ht="15.75" customHeight="1">
      <c r="A83" s="1" t="s">
        <v>34</v>
      </c>
      <c r="B83" s="1" t="s">
        <v>321</v>
      </c>
      <c r="C83" s="1">
        <v>6.0</v>
      </c>
      <c r="D83" s="1">
        <v>17.0</v>
      </c>
      <c r="E83" s="1" t="s">
        <v>40</v>
      </c>
      <c r="F83" s="1">
        <v>5.0</v>
      </c>
      <c r="G83" s="1">
        <v>1.0</v>
      </c>
      <c r="H83" s="1" t="s">
        <v>43</v>
      </c>
      <c r="I83" s="1">
        <v>2.0</v>
      </c>
      <c r="J83" s="1" t="s">
        <v>80</v>
      </c>
      <c r="K83" s="1" t="s">
        <v>328</v>
      </c>
      <c r="L83" s="1" t="s">
        <v>323</v>
      </c>
      <c r="M83" s="1" t="s">
        <v>324</v>
      </c>
      <c r="N83" s="1">
        <v>0.0</v>
      </c>
      <c r="O83" s="1" t="s">
        <v>179</v>
      </c>
      <c r="P83" s="1" t="s">
        <v>43</v>
      </c>
    </row>
    <row r="84" ht="15.75" customHeight="1">
      <c r="A84" s="1" t="s">
        <v>34</v>
      </c>
      <c r="B84" s="1" t="s">
        <v>329</v>
      </c>
      <c r="C84" s="1">
        <v>6.0</v>
      </c>
      <c r="D84" s="1">
        <v>18.0</v>
      </c>
      <c r="E84" s="1" t="s">
        <v>40</v>
      </c>
      <c r="F84" s="1">
        <v>5.0</v>
      </c>
      <c r="G84" s="1">
        <v>2.0</v>
      </c>
      <c r="H84" s="1" t="s">
        <v>43</v>
      </c>
      <c r="I84" s="1">
        <v>3.0</v>
      </c>
      <c r="J84" s="1" t="s">
        <v>45</v>
      </c>
      <c r="K84" s="1" t="s">
        <v>331</v>
      </c>
      <c r="L84" s="1" t="s">
        <v>332</v>
      </c>
      <c r="M84" s="1" t="s">
        <v>333</v>
      </c>
      <c r="N84" s="1">
        <v>0.0</v>
      </c>
      <c r="O84" s="1" t="s">
        <v>53</v>
      </c>
      <c r="P84" s="1" t="s">
        <v>43</v>
      </c>
    </row>
    <row r="85" ht="15.75" customHeight="1">
      <c r="A85" s="1" t="s">
        <v>34</v>
      </c>
      <c r="B85" s="1" t="s">
        <v>329</v>
      </c>
      <c r="C85" s="1">
        <v>6.0</v>
      </c>
      <c r="D85" s="1">
        <v>18.0</v>
      </c>
      <c r="E85" s="1" t="s">
        <v>40</v>
      </c>
      <c r="F85" s="1">
        <v>5.0</v>
      </c>
      <c r="G85" s="1">
        <v>2.0</v>
      </c>
      <c r="H85" s="1" t="s">
        <v>43</v>
      </c>
      <c r="I85" s="1">
        <v>3.0</v>
      </c>
      <c r="J85" s="1" t="s">
        <v>63</v>
      </c>
      <c r="K85" s="1" t="s">
        <v>334</v>
      </c>
      <c r="L85" s="1" t="s">
        <v>332</v>
      </c>
      <c r="M85" s="1" t="s">
        <v>333</v>
      </c>
      <c r="N85" s="1">
        <v>0.0</v>
      </c>
      <c r="O85" s="1" t="s">
        <v>66</v>
      </c>
      <c r="P85" s="1" t="s">
        <v>43</v>
      </c>
    </row>
    <row r="86" ht="15.75" customHeight="1">
      <c r="A86" s="1" t="s">
        <v>34</v>
      </c>
      <c r="B86" s="1" t="s">
        <v>329</v>
      </c>
      <c r="C86" s="1">
        <v>6.0</v>
      </c>
      <c r="D86" s="1">
        <v>18.0</v>
      </c>
      <c r="E86" s="1" t="s">
        <v>40</v>
      </c>
      <c r="F86" s="1">
        <v>5.0</v>
      </c>
      <c r="G86" s="1">
        <v>2.0</v>
      </c>
      <c r="H86" s="1" t="s">
        <v>43</v>
      </c>
      <c r="I86" s="1">
        <v>3.0</v>
      </c>
      <c r="J86" s="1" t="s">
        <v>68</v>
      </c>
      <c r="K86" s="1" t="s">
        <v>335</v>
      </c>
      <c r="L86" s="1" t="s">
        <v>332</v>
      </c>
      <c r="M86" s="1" t="s">
        <v>333</v>
      </c>
      <c r="N86" s="1">
        <v>0.0</v>
      </c>
      <c r="O86" s="1" t="s">
        <v>66</v>
      </c>
      <c r="P86" s="1" t="s">
        <v>43</v>
      </c>
    </row>
    <row r="87" ht="15.75" customHeight="1">
      <c r="A87" s="1" t="s">
        <v>34</v>
      </c>
      <c r="B87" s="1" t="s">
        <v>329</v>
      </c>
      <c r="C87" s="1">
        <v>6.0</v>
      </c>
      <c r="D87" s="1">
        <v>18.0</v>
      </c>
      <c r="E87" s="1" t="s">
        <v>40</v>
      </c>
      <c r="F87" s="1">
        <v>5.0</v>
      </c>
      <c r="G87" s="1">
        <v>2.0</v>
      </c>
      <c r="H87" s="1" t="s">
        <v>43</v>
      </c>
      <c r="I87" s="1">
        <v>3.0</v>
      </c>
      <c r="J87" s="1" t="s">
        <v>77</v>
      </c>
      <c r="K87" s="1" t="s">
        <v>337</v>
      </c>
      <c r="L87" s="1" t="s">
        <v>332</v>
      </c>
      <c r="M87" s="1" t="s">
        <v>333</v>
      </c>
      <c r="N87" s="1">
        <v>0.0</v>
      </c>
      <c r="O87" s="1" t="s">
        <v>291</v>
      </c>
      <c r="P87" s="1" t="s">
        <v>43</v>
      </c>
    </row>
    <row r="88" ht="15.75" customHeight="1">
      <c r="A88" s="1" t="s">
        <v>34</v>
      </c>
      <c r="B88" s="1" t="s">
        <v>329</v>
      </c>
      <c r="C88" s="1">
        <v>6.0</v>
      </c>
      <c r="D88" s="1">
        <v>18.0</v>
      </c>
      <c r="E88" s="1" t="s">
        <v>40</v>
      </c>
      <c r="F88" s="1">
        <v>5.0</v>
      </c>
      <c r="G88" s="1">
        <v>2.0</v>
      </c>
      <c r="H88" s="1" t="s">
        <v>43</v>
      </c>
      <c r="I88" s="1">
        <v>3.0</v>
      </c>
      <c r="J88" s="1" t="s">
        <v>80</v>
      </c>
      <c r="K88" s="1" t="s">
        <v>338</v>
      </c>
      <c r="L88" s="1" t="s">
        <v>332</v>
      </c>
      <c r="M88" s="1" t="s">
        <v>333</v>
      </c>
      <c r="N88" s="1">
        <v>0.0</v>
      </c>
      <c r="O88" s="1" t="s">
        <v>179</v>
      </c>
      <c r="P88" s="1" t="s">
        <v>43</v>
      </c>
    </row>
    <row r="89" ht="15.75" customHeight="1">
      <c r="A89" s="1" t="s">
        <v>34</v>
      </c>
      <c r="B89" s="1" t="s">
        <v>329</v>
      </c>
      <c r="C89" s="1">
        <v>6.0</v>
      </c>
      <c r="D89" s="1">
        <v>18.0</v>
      </c>
      <c r="E89" s="1" t="s">
        <v>40</v>
      </c>
      <c r="F89" s="1">
        <v>5.0</v>
      </c>
      <c r="G89" s="1">
        <v>2.0</v>
      </c>
      <c r="H89" s="1" t="s">
        <v>43</v>
      </c>
      <c r="I89" s="1">
        <v>3.0</v>
      </c>
      <c r="J89" s="1" t="s">
        <v>176</v>
      </c>
      <c r="K89" s="1" t="s">
        <v>341</v>
      </c>
      <c r="L89" s="1" t="s">
        <v>332</v>
      </c>
      <c r="M89" s="1" t="s">
        <v>333</v>
      </c>
      <c r="N89" s="1">
        <v>0.0</v>
      </c>
      <c r="O89" s="1" t="s">
        <v>179</v>
      </c>
      <c r="P89" s="1" t="s">
        <v>43</v>
      </c>
    </row>
    <row r="90" ht="15.75" customHeight="1">
      <c r="A90" s="1" t="s">
        <v>34</v>
      </c>
      <c r="B90" s="1" t="s">
        <v>346</v>
      </c>
      <c r="C90" s="1">
        <v>7.0</v>
      </c>
      <c r="D90" s="1">
        <v>19.0</v>
      </c>
      <c r="E90" s="1" t="s">
        <v>40</v>
      </c>
      <c r="F90" s="1">
        <v>5.0</v>
      </c>
      <c r="G90" s="1">
        <v>3.0</v>
      </c>
      <c r="H90" s="1" t="s">
        <v>43</v>
      </c>
      <c r="I90" s="1">
        <v>1.0</v>
      </c>
      <c r="J90" s="1" t="s">
        <v>45</v>
      </c>
      <c r="K90" s="1" t="s">
        <v>347</v>
      </c>
      <c r="L90" s="1" t="s">
        <v>348</v>
      </c>
      <c r="M90" s="1" t="s">
        <v>349</v>
      </c>
      <c r="N90" s="1">
        <v>0.0</v>
      </c>
      <c r="O90" s="1" t="s">
        <v>53</v>
      </c>
      <c r="P90" s="1" t="s">
        <v>43</v>
      </c>
    </row>
    <row r="91" ht="15.75" customHeight="1">
      <c r="A91" s="1" t="s">
        <v>34</v>
      </c>
      <c r="B91" s="1" t="s">
        <v>346</v>
      </c>
      <c r="C91" s="1">
        <v>7.0</v>
      </c>
      <c r="D91" s="1">
        <v>19.0</v>
      </c>
      <c r="E91" s="1" t="s">
        <v>40</v>
      </c>
      <c r="F91" s="1">
        <v>5.0</v>
      </c>
      <c r="G91" s="1">
        <v>3.0</v>
      </c>
      <c r="H91" s="1" t="s">
        <v>43</v>
      </c>
      <c r="I91" s="1">
        <v>1.0</v>
      </c>
      <c r="J91" s="1" t="s">
        <v>63</v>
      </c>
      <c r="K91" s="1" t="s">
        <v>350</v>
      </c>
      <c r="L91" s="1" t="s">
        <v>348</v>
      </c>
      <c r="M91" s="1" t="s">
        <v>349</v>
      </c>
      <c r="N91" s="1">
        <v>0.0</v>
      </c>
      <c r="O91" s="1" t="s">
        <v>66</v>
      </c>
      <c r="P91" s="1" t="s">
        <v>43</v>
      </c>
    </row>
    <row r="92" ht="15.75" customHeight="1">
      <c r="A92" s="1" t="s">
        <v>34</v>
      </c>
      <c r="B92" s="1" t="s">
        <v>346</v>
      </c>
      <c r="C92" s="1">
        <v>7.0</v>
      </c>
      <c r="D92" s="1">
        <v>19.0</v>
      </c>
      <c r="E92" s="1" t="s">
        <v>40</v>
      </c>
      <c r="F92" s="1">
        <v>5.0</v>
      </c>
      <c r="G92" s="1">
        <v>3.0</v>
      </c>
      <c r="H92" s="1" t="s">
        <v>43</v>
      </c>
      <c r="I92" s="1">
        <v>1.0</v>
      </c>
      <c r="J92" s="1" t="s">
        <v>68</v>
      </c>
      <c r="K92" s="1" t="s">
        <v>351</v>
      </c>
      <c r="L92" s="1" t="s">
        <v>348</v>
      </c>
      <c r="M92" s="1" t="s">
        <v>349</v>
      </c>
      <c r="N92" s="1">
        <v>0.0</v>
      </c>
      <c r="O92" s="1" t="s">
        <v>66</v>
      </c>
      <c r="P92" s="1" t="s">
        <v>43</v>
      </c>
    </row>
    <row r="93" ht="15.75" customHeight="1">
      <c r="A93" s="1" t="s">
        <v>34</v>
      </c>
      <c r="B93" s="1" t="s">
        <v>346</v>
      </c>
      <c r="C93" s="1">
        <v>7.0</v>
      </c>
      <c r="D93" s="1">
        <v>19.0</v>
      </c>
      <c r="E93" s="1" t="s">
        <v>40</v>
      </c>
      <c r="F93" s="1">
        <v>5.0</v>
      </c>
      <c r="G93" s="1">
        <v>3.0</v>
      </c>
      <c r="H93" s="1" t="s">
        <v>43</v>
      </c>
      <c r="I93" s="1">
        <v>1.0</v>
      </c>
      <c r="J93" s="1" t="s">
        <v>77</v>
      </c>
      <c r="K93" s="1" t="s">
        <v>352</v>
      </c>
      <c r="L93" s="1" t="s">
        <v>348</v>
      </c>
      <c r="M93" s="1" t="s">
        <v>349</v>
      </c>
      <c r="N93" s="1">
        <v>0.0</v>
      </c>
      <c r="O93" s="1" t="s">
        <v>291</v>
      </c>
      <c r="P93" s="1" t="s">
        <v>43</v>
      </c>
    </row>
    <row r="94" ht="15.75" customHeight="1">
      <c r="A94" s="1" t="s">
        <v>34</v>
      </c>
      <c r="B94" s="1" t="s">
        <v>346</v>
      </c>
      <c r="C94" s="1">
        <v>7.0</v>
      </c>
      <c r="D94" s="1">
        <v>19.0</v>
      </c>
      <c r="E94" s="1" t="s">
        <v>40</v>
      </c>
      <c r="F94" s="1">
        <v>5.0</v>
      </c>
      <c r="G94" s="1">
        <v>3.0</v>
      </c>
      <c r="H94" s="1" t="s">
        <v>43</v>
      </c>
      <c r="I94" s="1">
        <v>1.0</v>
      </c>
      <c r="J94" s="1" t="s">
        <v>80</v>
      </c>
      <c r="K94" s="1" t="s">
        <v>353</v>
      </c>
      <c r="L94" s="1" t="s">
        <v>348</v>
      </c>
      <c r="M94" s="1" t="s">
        <v>349</v>
      </c>
      <c r="N94" s="1">
        <v>0.0</v>
      </c>
      <c r="O94" s="1" t="s">
        <v>179</v>
      </c>
      <c r="P94" s="1" t="s">
        <v>43</v>
      </c>
    </row>
    <row r="95" ht="15.75" customHeight="1">
      <c r="A95" s="1" t="s">
        <v>34</v>
      </c>
      <c r="B95" s="1" t="s">
        <v>346</v>
      </c>
      <c r="C95" s="1">
        <v>7.0</v>
      </c>
      <c r="D95" s="1">
        <v>19.0</v>
      </c>
      <c r="E95" s="1" t="s">
        <v>40</v>
      </c>
      <c r="F95" s="1">
        <v>5.0</v>
      </c>
      <c r="G95" s="1">
        <v>3.0</v>
      </c>
      <c r="H95" s="1" t="s">
        <v>43</v>
      </c>
      <c r="I95" s="1">
        <v>1.0</v>
      </c>
      <c r="J95" s="1" t="s">
        <v>245</v>
      </c>
      <c r="K95" s="1" t="s">
        <v>354</v>
      </c>
      <c r="L95" s="1" t="s">
        <v>348</v>
      </c>
      <c r="M95" s="1" t="s">
        <v>349</v>
      </c>
      <c r="N95" s="1">
        <v>1.0</v>
      </c>
      <c r="O95" s="1" t="s">
        <v>249</v>
      </c>
      <c r="P95" s="1" t="s">
        <v>43</v>
      </c>
    </row>
    <row r="96" ht="15.75" customHeight="1">
      <c r="A96" s="1" t="s">
        <v>34</v>
      </c>
      <c r="B96" s="1" t="s">
        <v>355</v>
      </c>
      <c r="C96" s="1">
        <v>8.0</v>
      </c>
      <c r="D96" s="1">
        <v>20.0</v>
      </c>
      <c r="E96" s="1" t="s">
        <v>356</v>
      </c>
      <c r="F96" s="1">
        <v>1.0</v>
      </c>
      <c r="G96" s="1">
        <v>1.0</v>
      </c>
      <c r="H96" s="1" t="s">
        <v>43</v>
      </c>
      <c r="I96" s="1">
        <v>1.0</v>
      </c>
      <c r="J96" s="1" t="s">
        <v>45</v>
      </c>
      <c r="K96" s="1" t="s">
        <v>357</v>
      </c>
      <c r="L96" s="1" t="s">
        <v>49</v>
      </c>
      <c r="M96" s="1" t="s">
        <v>358</v>
      </c>
      <c r="N96" s="1">
        <v>0.0</v>
      </c>
      <c r="O96" s="1" t="s">
        <v>53</v>
      </c>
      <c r="P96" s="1" t="s">
        <v>43</v>
      </c>
    </row>
    <row r="97" ht="15.75" customHeight="1">
      <c r="A97" s="1" t="s">
        <v>34</v>
      </c>
      <c r="B97" s="1" t="s">
        <v>355</v>
      </c>
      <c r="C97" s="1">
        <v>8.0</v>
      </c>
      <c r="D97" s="1">
        <v>20.0</v>
      </c>
      <c r="E97" s="1" t="s">
        <v>356</v>
      </c>
      <c r="F97" s="1">
        <v>1.0</v>
      </c>
      <c r="G97" s="1">
        <v>1.0</v>
      </c>
      <c r="H97" s="1" t="s">
        <v>43</v>
      </c>
      <c r="I97" s="1">
        <v>1.0</v>
      </c>
      <c r="J97" s="1" t="s">
        <v>68</v>
      </c>
      <c r="K97" s="1" t="s">
        <v>359</v>
      </c>
      <c r="L97" s="1" t="s">
        <v>49</v>
      </c>
      <c r="M97" s="1" t="s">
        <v>358</v>
      </c>
      <c r="N97" s="1">
        <v>0.0</v>
      </c>
      <c r="O97" s="1" t="s">
        <v>66</v>
      </c>
      <c r="P97" s="1" t="s">
        <v>43</v>
      </c>
    </row>
    <row r="98" ht="15.75" customHeight="1">
      <c r="A98" s="1" t="s">
        <v>34</v>
      </c>
      <c r="B98" s="1" t="s">
        <v>355</v>
      </c>
      <c r="C98" s="1">
        <v>8.0</v>
      </c>
      <c r="D98" s="1">
        <v>20.0</v>
      </c>
      <c r="E98" s="1" t="s">
        <v>356</v>
      </c>
      <c r="F98" s="1">
        <v>1.0</v>
      </c>
      <c r="G98" s="1">
        <v>1.0</v>
      </c>
      <c r="H98" s="1" t="s">
        <v>43</v>
      </c>
      <c r="I98" s="1">
        <v>1.0</v>
      </c>
      <c r="J98" s="1" t="s">
        <v>77</v>
      </c>
      <c r="K98" s="1" t="s">
        <v>360</v>
      </c>
      <c r="L98" s="1" t="s">
        <v>49</v>
      </c>
      <c r="M98" s="1" t="s">
        <v>358</v>
      </c>
      <c r="N98" s="1">
        <v>0.0</v>
      </c>
      <c r="O98" s="1" t="s">
        <v>53</v>
      </c>
      <c r="P98" s="1" t="s">
        <v>43</v>
      </c>
    </row>
    <row r="99" ht="15.75" customHeight="1">
      <c r="A99" s="1" t="s">
        <v>34</v>
      </c>
      <c r="B99" s="1" t="s">
        <v>355</v>
      </c>
      <c r="C99" s="1">
        <v>8.0</v>
      </c>
      <c r="D99" s="1">
        <v>20.0</v>
      </c>
      <c r="E99" s="1" t="s">
        <v>356</v>
      </c>
      <c r="F99" s="1">
        <v>1.0</v>
      </c>
      <c r="G99" s="1">
        <v>1.0</v>
      </c>
      <c r="H99" s="1" t="s">
        <v>43</v>
      </c>
      <c r="I99" s="1">
        <v>1.0</v>
      </c>
      <c r="J99" s="1" t="s">
        <v>80</v>
      </c>
      <c r="K99" s="1" t="s">
        <v>361</v>
      </c>
      <c r="L99" s="1" t="s">
        <v>49</v>
      </c>
      <c r="M99" s="1" t="s">
        <v>358</v>
      </c>
      <c r="N99" s="1">
        <v>0.0</v>
      </c>
      <c r="O99" s="1" t="s">
        <v>82</v>
      </c>
      <c r="P99" s="1" t="s">
        <v>43</v>
      </c>
    </row>
    <row r="100" ht="15.75" customHeight="1">
      <c r="A100" s="1" t="s">
        <v>34</v>
      </c>
      <c r="B100" s="1" t="s">
        <v>362</v>
      </c>
      <c r="C100" s="1">
        <v>8.0</v>
      </c>
      <c r="D100" s="1">
        <v>21.0</v>
      </c>
      <c r="E100" s="1" t="s">
        <v>356</v>
      </c>
      <c r="F100" s="1">
        <v>1.0</v>
      </c>
      <c r="G100" s="1">
        <v>2.0</v>
      </c>
      <c r="H100" s="1" t="s">
        <v>43</v>
      </c>
      <c r="I100" s="1">
        <v>2.0</v>
      </c>
      <c r="J100" s="1" t="s">
        <v>45</v>
      </c>
      <c r="K100" s="1" t="s">
        <v>363</v>
      </c>
      <c r="L100" s="1" t="s">
        <v>92</v>
      </c>
      <c r="M100" s="1" t="s">
        <v>364</v>
      </c>
      <c r="N100" s="1">
        <v>0.0</v>
      </c>
      <c r="O100" s="1" t="s">
        <v>53</v>
      </c>
      <c r="P100" s="1" t="s">
        <v>43</v>
      </c>
    </row>
    <row r="101" ht="15.75" customHeight="1">
      <c r="A101" s="1" t="s">
        <v>34</v>
      </c>
      <c r="B101" s="1" t="s">
        <v>362</v>
      </c>
      <c r="C101" s="1">
        <v>8.0</v>
      </c>
      <c r="D101" s="1">
        <v>21.0</v>
      </c>
      <c r="E101" s="1" t="s">
        <v>356</v>
      </c>
      <c r="F101" s="1">
        <v>1.0</v>
      </c>
      <c r="G101" s="1">
        <v>2.0</v>
      </c>
      <c r="H101" s="1" t="s">
        <v>43</v>
      </c>
      <c r="I101" s="1">
        <v>2.0</v>
      </c>
      <c r="J101" s="1" t="s">
        <v>68</v>
      </c>
      <c r="K101" s="1" t="s">
        <v>366</v>
      </c>
      <c r="L101" s="1" t="s">
        <v>92</v>
      </c>
      <c r="M101" s="1" t="s">
        <v>364</v>
      </c>
      <c r="N101" s="1">
        <v>0.0</v>
      </c>
      <c r="O101" s="1" t="s">
        <v>66</v>
      </c>
      <c r="P101" s="1" t="s">
        <v>43</v>
      </c>
    </row>
    <row r="102" ht="15.75" customHeight="1">
      <c r="A102" s="1" t="s">
        <v>34</v>
      </c>
      <c r="B102" s="1" t="s">
        <v>362</v>
      </c>
      <c r="C102" s="1">
        <v>8.0</v>
      </c>
      <c r="D102" s="1">
        <v>21.0</v>
      </c>
      <c r="E102" s="1" t="s">
        <v>356</v>
      </c>
      <c r="F102" s="1">
        <v>1.0</v>
      </c>
      <c r="G102" s="1">
        <v>2.0</v>
      </c>
      <c r="H102" s="1" t="s">
        <v>43</v>
      </c>
      <c r="I102" s="1">
        <v>2.0</v>
      </c>
      <c r="J102" s="1" t="s">
        <v>77</v>
      </c>
      <c r="K102" s="1" t="s">
        <v>367</v>
      </c>
      <c r="L102" s="1" t="s">
        <v>92</v>
      </c>
      <c r="M102" s="1" t="s">
        <v>364</v>
      </c>
      <c r="N102" s="1">
        <v>0.0</v>
      </c>
      <c r="O102" s="1" t="s">
        <v>53</v>
      </c>
      <c r="P102" s="1" t="s">
        <v>43</v>
      </c>
    </row>
    <row r="103" ht="15.75" customHeight="1">
      <c r="A103" s="1" t="s">
        <v>34</v>
      </c>
      <c r="B103" s="1" t="s">
        <v>368</v>
      </c>
      <c r="C103" s="1">
        <v>8.0</v>
      </c>
      <c r="D103" s="1">
        <v>22.0</v>
      </c>
      <c r="E103" s="1" t="s">
        <v>356</v>
      </c>
      <c r="F103" s="1">
        <v>1.0</v>
      </c>
      <c r="G103" s="1">
        <v>3.0</v>
      </c>
      <c r="H103" s="1" t="s">
        <v>43</v>
      </c>
      <c r="I103" s="1">
        <v>3.0</v>
      </c>
      <c r="J103" s="1" t="s">
        <v>45</v>
      </c>
      <c r="K103" s="1" t="s">
        <v>370</v>
      </c>
      <c r="L103" s="1" t="s">
        <v>115</v>
      </c>
      <c r="M103" s="1" t="s">
        <v>371</v>
      </c>
      <c r="N103" s="1">
        <v>0.0</v>
      </c>
      <c r="O103" s="1" t="s">
        <v>53</v>
      </c>
      <c r="P103" s="1" t="s">
        <v>43</v>
      </c>
    </row>
    <row r="104" ht="15.75" customHeight="1">
      <c r="A104" s="1" t="s">
        <v>34</v>
      </c>
      <c r="B104" s="1" t="s">
        <v>368</v>
      </c>
      <c r="C104" s="1">
        <v>8.0</v>
      </c>
      <c r="D104" s="1">
        <v>22.0</v>
      </c>
      <c r="E104" s="1" t="s">
        <v>356</v>
      </c>
      <c r="F104" s="1">
        <v>1.0</v>
      </c>
      <c r="G104" s="1">
        <v>3.0</v>
      </c>
      <c r="H104" s="1" t="s">
        <v>43</v>
      </c>
      <c r="I104" s="1">
        <v>3.0</v>
      </c>
      <c r="J104" s="1" t="s">
        <v>68</v>
      </c>
      <c r="K104" s="1" t="s">
        <v>372</v>
      </c>
      <c r="L104" s="1" t="s">
        <v>115</v>
      </c>
      <c r="M104" s="1" t="s">
        <v>371</v>
      </c>
      <c r="N104" s="1">
        <v>0.0</v>
      </c>
      <c r="O104" s="1" t="s">
        <v>66</v>
      </c>
      <c r="P104" s="1" t="s">
        <v>43</v>
      </c>
    </row>
    <row r="105" ht="15.75" customHeight="1">
      <c r="A105" s="1" t="s">
        <v>34</v>
      </c>
      <c r="B105" s="1" t="s">
        <v>368</v>
      </c>
      <c r="C105" s="1">
        <v>8.0</v>
      </c>
      <c r="D105" s="1">
        <v>22.0</v>
      </c>
      <c r="E105" s="1" t="s">
        <v>356</v>
      </c>
      <c r="F105" s="1">
        <v>1.0</v>
      </c>
      <c r="G105" s="1">
        <v>3.0</v>
      </c>
      <c r="H105" s="1" t="s">
        <v>43</v>
      </c>
      <c r="I105" s="1">
        <v>3.0</v>
      </c>
      <c r="J105" s="1" t="s">
        <v>80</v>
      </c>
      <c r="K105" s="1" t="s">
        <v>374</v>
      </c>
      <c r="L105" s="1" t="s">
        <v>115</v>
      </c>
      <c r="M105" s="1" t="s">
        <v>371</v>
      </c>
      <c r="N105" s="1">
        <v>0.0</v>
      </c>
      <c r="O105" s="1" t="s">
        <v>82</v>
      </c>
      <c r="P105" s="1" t="s">
        <v>43</v>
      </c>
    </row>
    <row r="106" ht="15.75" customHeight="1">
      <c r="A106" s="1" t="s">
        <v>34</v>
      </c>
      <c r="B106" s="1" t="s">
        <v>375</v>
      </c>
      <c r="C106" s="1">
        <v>9.0</v>
      </c>
      <c r="D106" s="1">
        <v>23.0</v>
      </c>
      <c r="E106" s="1" t="s">
        <v>356</v>
      </c>
      <c r="F106" s="1">
        <v>1.0</v>
      </c>
      <c r="G106" s="1">
        <v>4.0</v>
      </c>
      <c r="H106" s="1" t="s">
        <v>43</v>
      </c>
      <c r="I106" s="1">
        <v>1.0</v>
      </c>
      <c r="J106" s="1" t="s">
        <v>45</v>
      </c>
      <c r="K106" s="1" t="s">
        <v>376</v>
      </c>
      <c r="L106" s="1" t="s">
        <v>140</v>
      </c>
      <c r="M106" s="1" t="s">
        <v>377</v>
      </c>
      <c r="N106" s="1">
        <v>0.0</v>
      </c>
      <c r="O106" s="1" t="s">
        <v>53</v>
      </c>
      <c r="P106" s="1" t="s">
        <v>43</v>
      </c>
    </row>
    <row r="107" ht="15.75" customHeight="1">
      <c r="A107" s="1" t="s">
        <v>34</v>
      </c>
      <c r="B107" s="1" t="s">
        <v>375</v>
      </c>
      <c r="C107" s="1">
        <v>9.0</v>
      </c>
      <c r="D107" s="1">
        <v>23.0</v>
      </c>
      <c r="E107" s="1" t="s">
        <v>356</v>
      </c>
      <c r="F107" s="1">
        <v>1.0</v>
      </c>
      <c r="G107" s="1">
        <v>4.0</v>
      </c>
      <c r="H107" s="1" t="s">
        <v>43</v>
      </c>
      <c r="I107" s="1">
        <v>1.0</v>
      </c>
      <c r="J107" s="1" t="s">
        <v>68</v>
      </c>
      <c r="K107" s="1" t="s">
        <v>378</v>
      </c>
      <c r="L107" s="1" t="s">
        <v>140</v>
      </c>
      <c r="M107" s="1" t="s">
        <v>377</v>
      </c>
      <c r="N107" s="1">
        <v>0.0</v>
      </c>
      <c r="O107" s="1" t="s">
        <v>66</v>
      </c>
      <c r="P107" s="1" t="s">
        <v>43</v>
      </c>
    </row>
    <row r="108" ht="15.75" customHeight="1">
      <c r="A108" s="1" t="s">
        <v>34</v>
      </c>
      <c r="B108" s="1" t="s">
        <v>379</v>
      </c>
      <c r="C108" s="1">
        <v>9.0</v>
      </c>
      <c r="D108" s="1">
        <v>24.0</v>
      </c>
      <c r="E108" s="1" t="s">
        <v>356</v>
      </c>
      <c r="F108" s="1">
        <v>2.0</v>
      </c>
      <c r="G108" s="1">
        <v>1.0</v>
      </c>
      <c r="H108" s="1" t="s">
        <v>43</v>
      </c>
      <c r="I108" s="1">
        <v>2.0</v>
      </c>
      <c r="J108" s="1" t="s">
        <v>45</v>
      </c>
      <c r="K108" s="1" t="s">
        <v>381</v>
      </c>
      <c r="L108" s="1" t="s">
        <v>157</v>
      </c>
      <c r="M108" s="1" t="s">
        <v>382</v>
      </c>
      <c r="N108" s="1">
        <v>0.0</v>
      </c>
      <c r="O108" s="1" t="s">
        <v>53</v>
      </c>
      <c r="P108" s="1" t="s">
        <v>43</v>
      </c>
    </row>
    <row r="109" ht="15.75" customHeight="1">
      <c r="A109" s="1" t="s">
        <v>34</v>
      </c>
      <c r="B109" s="1" t="s">
        <v>379</v>
      </c>
      <c r="C109" s="1">
        <v>9.0</v>
      </c>
      <c r="D109" s="1">
        <v>24.0</v>
      </c>
      <c r="E109" s="1" t="s">
        <v>356</v>
      </c>
      <c r="F109" s="1">
        <v>2.0</v>
      </c>
      <c r="G109" s="1">
        <v>1.0</v>
      </c>
      <c r="H109" s="1" t="s">
        <v>43</v>
      </c>
      <c r="I109" s="1">
        <v>2.0</v>
      </c>
      <c r="J109" s="1" t="s">
        <v>68</v>
      </c>
      <c r="K109" s="1" t="s">
        <v>383</v>
      </c>
      <c r="L109" s="1" t="s">
        <v>157</v>
      </c>
      <c r="M109" s="1" t="s">
        <v>382</v>
      </c>
      <c r="N109" s="1">
        <v>0.0</v>
      </c>
      <c r="O109" s="1" t="s">
        <v>66</v>
      </c>
      <c r="P109" s="1" t="s">
        <v>43</v>
      </c>
    </row>
    <row r="110" ht="15.75" customHeight="1">
      <c r="A110" s="1" t="s">
        <v>34</v>
      </c>
      <c r="B110" s="1" t="s">
        <v>379</v>
      </c>
      <c r="C110" s="1">
        <v>9.0</v>
      </c>
      <c r="D110" s="1">
        <v>24.0</v>
      </c>
      <c r="E110" s="1" t="s">
        <v>356</v>
      </c>
      <c r="F110" s="1">
        <v>2.0</v>
      </c>
      <c r="G110" s="1">
        <v>1.0</v>
      </c>
      <c r="H110" s="1" t="s">
        <v>43</v>
      </c>
      <c r="I110" s="1">
        <v>2.0</v>
      </c>
      <c r="J110" s="1" t="s">
        <v>77</v>
      </c>
      <c r="K110" s="1" t="s">
        <v>384</v>
      </c>
      <c r="L110" s="1" t="s">
        <v>157</v>
      </c>
      <c r="M110" s="1" t="s">
        <v>382</v>
      </c>
      <c r="N110" s="1">
        <v>0.0</v>
      </c>
      <c r="O110" s="1" t="s">
        <v>53</v>
      </c>
      <c r="P110" s="1" t="s">
        <v>43</v>
      </c>
    </row>
    <row r="111" ht="15.75" customHeight="1">
      <c r="A111" s="1" t="s">
        <v>34</v>
      </c>
      <c r="B111" s="1" t="s">
        <v>379</v>
      </c>
      <c r="C111" s="1">
        <v>9.0</v>
      </c>
      <c r="D111" s="1">
        <v>24.0</v>
      </c>
      <c r="E111" s="1" t="s">
        <v>356</v>
      </c>
      <c r="F111" s="1">
        <v>2.0</v>
      </c>
      <c r="G111" s="1">
        <v>1.0</v>
      </c>
      <c r="H111" s="1" t="s">
        <v>43</v>
      </c>
      <c r="I111" s="1">
        <v>2.0</v>
      </c>
      <c r="J111" s="1" t="s">
        <v>80</v>
      </c>
      <c r="K111" s="1" t="s">
        <v>386</v>
      </c>
      <c r="L111" s="1" t="s">
        <v>157</v>
      </c>
      <c r="M111" s="1" t="s">
        <v>382</v>
      </c>
      <c r="N111" s="1">
        <v>0.0</v>
      </c>
      <c r="O111" s="1" t="s">
        <v>82</v>
      </c>
      <c r="P111" s="1" t="s">
        <v>43</v>
      </c>
    </row>
    <row r="112" ht="15.75" customHeight="1">
      <c r="A112" s="1" t="s">
        <v>34</v>
      </c>
      <c r="B112" s="1" t="s">
        <v>379</v>
      </c>
      <c r="C112" s="1">
        <v>9.0</v>
      </c>
      <c r="D112" s="1">
        <v>24.0</v>
      </c>
      <c r="E112" s="1" t="s">
        <v>356</v>
      </c>
      <c r="F112" s="1">
        <v>2.0</v>
      </c>
      <c r="G112" s="1">
        <v>1.0</v>
      </c>
      <c r="H112" s="1" t="s">
        <v>43</v>
      </c>
      <c r="I112" s="1">
        <v>2.0</v>
      </c>
      <c r="J112" s="1" t="s">
        <v>176</v>
      </c>
      <c r="K112" s="1" t="s">
        <v>387</v>
      </c>
      <c r="L112" s="1" t="s">
        <v>157</v>
      </c>
      <c r="M112" s="1" t="s">
        <v>382</v>
      </c>
      <c r="N112" s="1">
        <v>0.0</v>
      </c>
      <c r="O112" s="1" t="s">
        <v>179</v>
      </c>
      <c r="P112" s="1" t="s">
        <v>43</v>
      </c>
    </row>
    <row r="113" ht="15.75" customHeight="1">
      <c r="A113" s="1" t="s">
        <v>34</v>
      </c>
      <c r="B113" s="1" t="s">
        <v>388</v>
      </c>
      <c r="C113" s="1">
        <v>9.0</v>
      </c>
      <c r="D113" s="1">
        <v>25.0</v>
      </c>
      <c r="E113" s="1" t="s">
        <v>356</v>
      </c>
      <c r="F113" s="1">
        <v>2.0</v>
      </c>
      <c r="G113" s="1">
        <v>2.0</v>
      </c>
      <c r="H113" s="1" t="s">
        <v>43</v>
      </c>
      <c r="I113" s="1">
        <v>3.0</v>
      </c>
      <c r="J113" s="1" t="s">
        <v>45</v>
      </c>
      <c r="K113" s="1" t="s">
        <v>389</v>
      </c>
      <c r="L113" s="1" t="s">
        <v>184</v>
      </c>
      <c r="M113" s="1" t="s">
        <v>390</v>
      </c>
      <c r="N113" s="1">
        <v>0.0</v>
      </c>
      <c r="O113" s="1" t="s">
        <v>53</v>
      </c>
      <c r="P113" s="1" t="s">
        <v>43</v>
      </c>
    </row>
    <row r="114" ht="15.75" customHeight="1">
      <c r="A114" s="1" t="s">
        <v>34</v>
      </c>
      <c r="B114" s="1" t="s">
        <v>388</v>
      </c>
      <c r="C114" s="1">
        <v>9.0</v>
      </c>
      <c r="D114" s="1">
        <v>25.0</v>
      </c>
      <c r="E114" s="1" t="s">
        <v>356</v>
      </c>
      <c r="F114" s="1">
        <v>2.0</v>
      </c>
      <c r="G114" s="1">
        <v>2.0</v>
      </c>
      <c r="H114" s="1" t="s">
        <v>43</v>
      </c>
      <c r="I114" s="1">
        <v>3.0</v>
      </c>
      <c r="J114" s="1" t="s">
        <v>68</v>
      </c>
      <c r="K114" s="1" t="s">
        <v>392</v>
      </c>
      <c r="L114" s="1" t="s">
        <v>184</v>
      </c>
      <c r="M114" s="1" t="s">
        <v>390</v>
      </c>
      <c r="N114" s="1">
        <v>0.0</v>
      </c>
      <c r="O114" s="1" t="s">
        <v>66</v>
      </c>
      <c r="P114" s="1" t="s">
        <v>43</v>
      </c>
    </row>
    <row r="115" ht="15.75" customHeight="1">
      <c r="A115" s="1" t="s">
        <v>34</v>
      </c>
      <c r="B115" s="1" t="s">
        <v>388</v>
      </c>
      <c r="C115" s="1">
        <v>9.0</v>
      </c>
      <c r="D115" s="1">
        <v>25.0</v>
      </c>
      <c r="E115" s="1" t="s">
        <v>356</v>
      </c>
      <c r="F115" s="1">
        <v>2.0</v>
      </c>
      <c r="G115" s="1">
        <v>2.0</v>
      </c>
      <c r="H115" s="1" t="s">
        <v>43</v>
      </c>
      <c r="I115" s="1">
        <v>3.0</v>
      </c>
      <c r="J115" s="1" t="s">
        <v>77</v>
      </c>
      <c r="K115" s="1" t="s">
        <v>393</v>
      </c>
      <c r="L115" s="1" t="s">
        <v>184</v>
      </c>
      <c r="M115" s="1" t="s">
        <v>390</v>
      </c>
      <c r="N115" s="1">
        <v>0.0</v>
      </c>
      <c r="O115" s="1" t="s">
        <v>53</v>
      </c>
      <c r="P115" s="1" t="s">
        <v>43</v>
      </c>
    </row>
    <row r="116" ht="15.75" customHeight="1">
      <c r="A116" s="1" t="s">
        <v>34</v>
      </c>
      <c r="B116" s="1" t="s">
        <v>388</v>
      </c>
      <c r="C116" s="1">
        <v>9.0</v>
      </c>
      <c r="D116" s="1">
        <v>25.0</v>
      </c>
      <c r="E116" s="1" t="s">
        <v>356</v>
      </c>
      <c r="F116" s="1">
        <v>2.0</v>
      </c>
      <c r="G116" s="1">
        <v>2.0</v>
      </c>
      <c r="H116" s="1" t="s">
        <v>43</v>
      </c>
      <c r="I116" s="1">
        <v>3.0</v>
      </c>
      <c r="J116" s="1" t="s">
        <v>176</v>
      </c>
      <c r="K116" s="1" t="s">
        <v>394</v>
      </c>
      <c r="L116" s="1" t="s">
        <v>184</v>
      </c>
      <c r="M116" s="1" t="s">
        <v>390</v>
      </c>
      <c r="N116" s="1">
        <v>0.0</v>
      </c>
      <c r="O116" s="1" t="s">
        <v>179</v>
      </c>
      <c r="P116" s="1" t="s">
        <v>43</v>
      </c>
    </row>
    <row r="117" ht="15.75" customHeight="1">
      <c r="A117" s="1" t="s">
        <v>34</v>
      </c>
      <c r="B117" s="1" t="s">
        <v>395</v>
      </c>
      <c r="C117" s="1">
        <v>10.0</v>
      </c>
      <c r="D117" s="1">
        <v>26.0</v>
      </c>
      <c r="E117" s="1" t="s">
        <v>356</v>
      </c>
      <c r="F117" s="1">
        <v>2.0</v>
      </c>
      <c r="G117" s="1">
        <v>3.0</v>
      </c>
      <c r="H117" s="1" t="s">
        <v>43</v>
      </c>
      <c r="I117" s="1">
        <v>1.0</v>
      </c>
      <c r="J117" s="1" t="s">
        <v>45</v>
      </c>
      <c r="K117" s="1" t="s">
        <v>396</v>
      </c>
      <c r="L117" s="1" t="s">
        <v>212</v>
      </c>
      <c r="M117" s="1" t="s">
        <v>397</v>
      </c>
      <c r="N117" s="1">
        <v>0.0</v>
      </c>
      <c r="O117" s="1" t="s">
        <v>53</v>
      </c>
      <c r="P117" s="1" t="s">
        <v>43</v>
      </c>
    </row>
    <row r="118" ht="15.75" customHeight="1">
      <c r="A118" s="1" t="s">
        <v>34</v>
      </c>
      <c r="B118" s="1" t="s">
        <v>395</v>
      </c>
      <c r="C118" s="1">
        <v>10.0</v>
      </c>
      <c r="D118" s="1">
        <v>26.0</v>
      </c>
      <c r="E118" s="1" t="s">
        <v>356</v>
      </c>
      <c r="F118" s="1">
        <v>2.0</v>
      </c>
      <c r="G118" s="1">
        <v>3.0</v>
      </c>
      <c r="H118" s="1" t="s">
        <v>43</v>
      </c>
      <c r="I118" s="1">
        <v>1.0</v>
      </c>
      <c r="J118" s="1" t="s">
        <v>68</v>
      </c>
      <c r="K118" s="1" t="s">
        <v>398</v>
      </c>
      <c r="L118" s="1" t="s">
        <v>212</v>
      </c>
      <c r="M118" s="1" t="s">
        <v>397</v>
      </c>
      <c r="N118" s="1">
        <v>0.0</v>
      </c>
      <c r="O118" s="1" t="s">
        <v>66</v>
      </c>
      <c r="P118" s="1" t="s">
        <v>43</v>
      </c>
    </row>
    <row r="119" ht="15.75" customHeight="1">
      <c r="A119" s="1" t="s">
        <v>34</v>
      </c>
      <c r="B119" s="1" t="s">
        <v>395</v>
      </c>
      <c r="C119" s="1">
        <v>10.0</v>
      </c>
      <c r="D119" s="1">
        <v>26.0</v>
      </c>
      <c r="E119" s="1" t="s">
        <v>356</v>
      </c>
      <c r="F119" s="1">
        <v>2.0</v>
      </c>
      <c r="G119" s="1">
        <v>3.0</v>
      </c>
      <c r="H119" s="1" t="s">
        <v>43</v>
      </c>
      <c r="I119" s="1">
        <v>1.0</v>
      </c>
      <c r="J119" s="1" t="s">
        <v>80</v>
      </c>
      <c r="K119" s="1" t="s">
        <v>399</v>
      </c>
      <c r="L119" s="1" t="s">
        <v>212</v>
      </c>
      <c r="M119" s="1" t="s">
        <v>397</v>
      </c>
      <c r="N119" s="1">
        <v>0.0</v>
      </c>
      <c r="O119" s="1" t="s">
        <v>82</v>
      </c>
      <c r="P119" s="1" t="s">
        <v>43</v>
      </c>
    </row>
    <row r="120" ht="15.75" customHeight="1">
      <c r="A120" s="1" t="s">
        <v>34</v>
      </c>
      <c r="B120" s="1" t="s">
        <v>395</v>
      </c>
      <c r="C120" s="1">
        <v>10.0</v>
      </c>
      <c r="D120" s="1">
        <v>26.0</v>
      </c>
      <c r="E120" s="1" t="s">
        <v>356</v>
      </c>
      <c r="F120" s="1">
        <v>2.0</v>
      </c>
      <c r="G120" s="1">
        <v>3.0</v>
      </c>
      <c r="H120" s="1" t="s">
        <v>43</v>
      </c>
      <c r="I120" s="1">
        <v>1.0</v>
      </c>
      <c r="J120" s="1" t="s">
        <v>176</v>
      </c>
      <c r="K120" s="1" t="s">
        <v>400</v>
      </c>
      <c r="L120" s="1" t="s">
        <v>212</v>
      </c>
      <c r="M120" s="1" t="s">
        <v>397</v>
      </c>
      <c r="N120" s="1">
        <v>0.0</v>
      </c>
      <c r="O120" s="1" t="s">
        <v>179</v>
      </c>
      <c r="P120" s="1" t="s">
        <v>43</v>
      </c>
    </row>
    <row r="121" ht="15.75" customHeight="1">
      <c r="A121" s="1" t="s">
        <v>34</v>
      </c>
      <c r="B121" s="1" t="s">
        <v>401</v>
      </c>
      <c r="C121" s="1">
        <v>10.0</v>
      </c>
      <c r="D121" s="1">
        <v>27.0</v>
      </c>
      <c r="E121" s="1" t="s">
        <v>356</v>
      </c>
      <c r="F121" s="1">
        <v>2.0</v>
      </c>
      <c r="G121" s="1">
        <v>4.0</v>
      </c>
      <c r="H121" s="1" t="s">
        <v>43</v>
      </c>
      <c r="I121" s="1">
        <v>2.0</v>
      </c>
      <c r="J121" s="1" t="s">
        <v>45</v>
      </c>
      <c r="K121" s="1" t="s">
        <v>402</v>
      </c>
      <c r="L121" s="1" t="s">
        <v>222</v>
      </c>
      <c r="M121" s="1" t="s">
        <v>403</v>
      </c>
      <c r="N121" s="1">
        <v>0.0</v>
      </c>
      <c r="O121" s="1" t="s">
        <v>53</v>
      </c>
      <c r="P121" s="1" t="s">
        <v>43</v>
      </c>
    </row>
    <row r="122" ht="15.75" customHeight="1">
      <c r="A122" s="1" t="s">
        <v>34</v>
      </c>
      <c r="B122" s="1" t="s">
        <v>401</v>
      </c>
      <c r="C122" s="1">
        <v>10.0</v>
      </c>
      <c r="D122" s="1">
        <v>27.0</v>
      </c>
      <c r="E122" s="1" t="s">
        <v>356</v>
      </c>
      <c r="F122" s="1">
        <v>2.0</v>
      </c>
      <c r="G122" s="1">
        <v>4.0</v>
      </c>
      <c r="H122" s="1" t="s">
        <v>43</v>
      </c>
      <c r="I122" s="1">
        <v>2.0</v>
      </c>
      <c r="J122" s="1" t="s">
        <v>68</v>
      </c>
      <c r="K122" s="1" t="s">
        <v>404</v>
      </c>
      <c r="L122" s="1" t="s">
        <v>222</v>
      </c>
      <c r="M122" s="1" t="s">
        <v>403</v>
      </c>
      <c r="N122" s="1">
        <v>0.0</v>
      </c>
      <c r="O122" s="1" t="s">
        <v>66</v>
      </c>
      <c r="P122" s="1" t="s">
        <v>43</v>
      </c>
    </row>
    <row r="123" ht="15.75" customHeight="1">
      <c r="A123" s="1" t="s">
        <v>34</v>
      </c>
      <c r="B123" s="1" t="s">
        <v>401</v>
      </c>
      <c r="C123" s="1">
        <v>10.0</v>
      </c>
      <c r="D123" s="1">
        <v>27.0</v>
      </c>
      <c r="E123" s="1" t="s">
        <v>356</v>
      </c>
      <c r="F123" s="1">
        <v>2.0</v>
      </c>
      <c r="G123" s="1">
        <v>4.0</v>
      </c>
      <c r="H123" s="1" t="s">
        <v>43</v>
      </c>
      <c r="I123" s="1">
        <v>2.0</v>
      </c>
      <c r="J123" s="1" t="s">
        <v>176</v>
      </c>
      <c r="K123" s="1" t="s">
        <v>405</v>
      </c>
      <c r="L123" s="1" t="s">
        <v>222</v>
      </c>
      <c r="M123" s="1" t="s">
        <v>403</v>
      </c>
      <c r="N123" s="1">
        <v>0.0</v>
      </c>
      <c r="O123" s="1" t="s">
        <v>179</v>
      </c>
      <c r="P123" s="1" t="s">
        <v>43</v>
      </c>
    </row>
    <row r="124" ht="15.75" customHeight="1">
      <c r="A124" s="1" t="s">
        <v>34</v>
      </c>
      <c r="B124" s="1" t="s">
        <v>406</v>
      </c>
      <c r="C124" s="1">
        <v>10.0</v>
      </c>
      <c r="D124" s="1">
        <v>28.0</v>
      </c>
      <c r="E124" s="1" t="s">
        <v>356</v>
      </c>
      <c r="F124" s="1">
        <v>3.0</v>
      </c>
      <c r="G124" s="1">
        <v>1.0</v>
      </c>
      <c r="H124" s="1" t="s">
        <v>43</v>
      </c>
      <c r="I124" s="1">
        <v>3.0</v>
      </c>
      <c r="J124" s="1" t="s">
        <v>45</v>
      </c>
      <c r="K124" s="1" t="s">
        <v>407</v>
      </c>
      <c r="L124" s="1" t="s">
        <v>233</v>
      </c>
      <c r="M124" s="1" t="s">
        <v>408</v>
      </c>
      <c r="N124" s="1">
        <v>0.0</v>
      </c>
      <c r="O124" s="1" t="s">
        <v>53</v>
      </c>
      <c r="P124" s="1" t="s">
        <v>43</v>
      </c>
    </row>
    <row r="125" ht="15.75" customHeight="1">
      <c r="A125" s="1" t="s">
        <v>34</v>
      </c>
      <c r="B125" s="1" t="s">
        <v>406</v>
      </c>
      <c r="C125" s="1">
        <v>10.0</v>
      </c>
      <c r="D125" s="1">
        <v>28.0</v>
      </c>
      <c r="E125" s="1" t="s">
        <v>356</v>
      </c>
      <c r="F125" s="1">
        <v>3.0</v>
      </c>
      <c r="G125" s="1">
        <v>1.0</v>
      </c>
      <c r="H125" s="1" t="s">
        <v>43</v>
      </c>
      <c r="I125" s="1">
        <v>3.0</v>
      </c>
      <c r="J125" s="1" t="s">
        <v>68</v>
      </c>
      <c r="K125" s="1" t="s">
        <v>409</v>
      </c>
      <c r="L125" s="1" t="s">
        <v>233</v>
      </c>
      <c r="M125" s="1" t="s">
        <v>408</v>
      </c>
      <c r="N125" s="1">
        <v>0.0</v>
      </c>
      <c r="O125" s="1" t="s">
        <v>66</v>
      </c>
      <c r="P125" s="1" t="s">
        <v>43</v>
      </c>
    </row>
    <row r="126" ht="15.75" customHeight="1">
      <c r="A126" s="1" t="s">
        <v>34</v>
      </c>
      <c r="B126" s="1" t="s">
        <v>406</v>
      </c>
      <c r="C126" s="1">
        <v>10.0</v>
      </c>
      <c r="D126" s="1">
        <v>28.0</v>
      </c>
      <c r="E126" s="1" t="s">
        <v>356</v>
      </c>
      <c r="F126" s="1">
        <v>3.0</v>
      </c>
      <c r="G126" s="1">
        <v>1.0</v>
      </c>
      <c r="H126" s="1" t="s">
        <v>43</v>
      </c>
      <c r="I126" s="1">
        <v>3.0</v>
      </c>
      <c r="J126" s="1" t="s">
        <v>77</v>
      </c>
      <c r="K126" s="1" t="s">
        <v>410</v>
      </c>
      <c r="L126" s="1" t="s">
        <v>233</v>
      </c>
      <c r="M126" s="1" t="s">
        <v>408</v>
      </c>
      <c r="N126" s="1">
        <v>0.0</v>
      </c>
      <c r="O126" s="1" t="s">
        <v>53</v>
      </c>
      <c r="P126" s="1" t="s">
        <v>43</v>
      </c>
    </row>
    <row r="127" ht="15.75" customHeight="1">
      <c r="A127" s="1" t="s">
        <v>34</v>
      </c>
      <c r="B127" s="1" t="s">
        <v>406</v>
      </c>
      <c r="C127" s="1">
        <v>10.0</v>
      </c>
      <c r="D127" s="1">
        <v>28.0</v>
      </c>
      <c r="E127" s="1" t="s">
        <v>356</v>
      </c>
      <c r="F127" s="1">
        <v>3.0</v>
      </c>
      <c r="G127" s="1">
        <v>1.0</v>
      </c>
      <c r="H127" s="1" t="s">
        <v>43</v>
      </c>
      <c r="I127" s="1">
        <v>3.0</v>
      </c>
      <c r="J127" s="1" t="s">
        <v>80</v>
      </c>
      <c r="K127" s="1" t="s">
        <v>411</v>
      </c>
      <c r="L127" s="1" t="s">
        <v>233</v>
      </c>
      <c r="M127" s="1" t="s">
        <v>408</v>
      </c>
      <c r="N127" s="1">
        <v>0.0</v>
      </c>
      <c r="O127" s="1" t="s">
        <v>82</v>
      </c>
      <c r="P127" s="1" t="s">
        <v>43</v>
      </c>
    </row>
    <row r="128" ht="15.75" customHeight="1">
      <c r="A128" s="1" t="s">
        <v>34</v>
      </c>
      <c r="B128" s="1" t="s">
        <v>406</v>
      </c>
      <c r="C128" s="1">
        <v>10.0</v>
      </c>
      <c r="D128" s="1">
        <v>28.0</v>
      </c>
      <c r="E128" s="1" t="s">
        <v>356</v>
      </c>
      <c r="F128" s="1">
        <v>3.0</v>
      </c>
      <c r="G128" s="1">
        <v>1.0</v>
      </c>
      <c r="H128" s="1" t="s">
        <v>43</v>
      </c>
      <c r="I128" s="1">
        <v>3.0</v>
      </c>
      <c r="J128" s="1" t="s">
        <v>245</v>
      </c>
      <c r="K128" s="1" t="s">
        <v>412</v>
      </c>
      <c r="L128" s="1" t="s">
        <v>233</v>
      </c>
      <c r="M128" s="1" t="s">
        <v>408</v>
      </c>
      <c r="N128" s="1">
        <v>1.0</v>
      </c>
      <c r="O128" s="1" t="s">
        <v>249</v>
      </c>
      <c r="P128" s="1" t="s">
        <v>43</v>
      </c>
    </row>
    <row r="129" ht="15.75" customHeight="1">
      <c r="A129" s="1" t="s">
        <v>34</v>
      </c>
      <c r="B129" s="1" t="s">
        <v>413</v>
      </c>
      <c r="C129" s="1">
        <v>11.0</v>
      </c>
      <c r="D129" s="1">
        <v>29.0</v>
      </c>
      <c r="E129" s="1" t="s">
        <v>356</v>
      </c>
      <c r="F129" s="1">
        <v>3.0</v>
      </c>
      <c r="G129" s="1">
        <v>2.0</v>
      </c>
      <c r="H129" s="1" t="s">
        <v>43</v>
      </c>
      <c r="I129" s="1">
        <v>1.0</v>
      </c>
      <c r="J129" s="1" t="s">
        <v>45</v>
      </c>
      <c r="K129" s="1" t="s">
        <v>414</v>
      </c>
      <c r="L129" s="1" t="s">
        <v>252</v>
      </c>
      <c r="M129" s="1" t="s">
        <v>415</v>
      </c>
      <c r="N129" s="1">
        <v>0.0</v>
      </c>
      <c r="O129" s="1" t="s">
        <v>53</v>
      </c>
      <c r="P129" s="1" t="s">
        <v>43</v>
      </c>
    </row>
    <row r="130" ht="15.75" customHeight="1">
      <c r="A130" s="1" t="s">
        <v>34</v>
      </c>
      <c r="B130" s="1" t="s">
        <v>413</v>
      </c>
      <c r="C130" s="1">
        <v>11.0</v>
      </c>
      <c r="D130" s="1">
        <v>29.0</v>
      </c>
      <c r="E130" s="1" t="s">
        <v>356</v>
      </c>
      <c r="F130" s="1">
        <v>3.0</v>
      </c>
      <c r="G130" s="1">
        <v>2.0</v>
      </c>
      <c r="H130" s="1" t="s">
        <v>43</v>
      </c>
      <c r="I130" s="1">
        <v>1.0</v>
      </c>
      <c r="J130" s="1" t="s">
        <v>68</v>
      </c>
      <c r="K130" s="1" t="s">
        <v>416</v>
      </c>
      <c r="L130" s="1" t="s">
        <v>252</v>
      </c>
      <c r="M130" s="1" t="s">
        <v>415</v>
      </c>
      <c r="N130" s="1">
        <v>0.0</v>
      </c>
      <c r="O130" s="1" t="s">
        <v>66</v>
      </c>
      <c r="P130" s="1" t="s">
        <v>43</v>
      </c>
    </row>
    <row r="131" ht="15.75" customHeight="1">
      <c r="A131" s="1" t="s">
        <v>34</v>
      </c>
      <c r="B131" s="1" t="s">
        <v>413</v>
      </c>
      <c r="C131" s="1">
        <v>11.0</v>
      </c>
      <c r="D131" s="1">
        <v>29.0</v>
      </c>
      <c r="E131" s="1" t="s">
        <v>356</v>
      </c>
      <c r="F131" s="1">
        <v>3.0</v>
      </c>
      <c r="G131" s="1">
        <v>2.0</v>
      </c>
      <c r="H131" s="1" t="s">
        <v>43</v>
      </c>
      <c r="I131" s="1">
        <v>1.0</v>
      </c>
      <c r="J131" s="1" t="s">
        <v>77</v>
      </c>
      <c r="K131" s="1" t="s">
        <v>417</v>
      </c>
      <c r="L131" s="1" t="s">
        <v>252</v>
      </c>
      <c r="M131" s="1" t="s">
        <v>415</v>
      </c>
      <c r="N131" s="1">
        <v>0.0</v>
      </c>
      <c r="O131" s="1" t="s">
        <v>53</v>
      </c>
      <c r="P131" s="1" t="s">
        <v>43</v>
      </c>
    </row>
    <row r="132" ht="15.75" customHeight="1">
      <c r="A132" s="1" t="s">
        <v>34</v>
      </c>
      <c r="B132" s="1" t="s">
        <v>413</v>
      </c>
      <c r="C132" s="1">
        <v>11.0</v>
      </c>
      <c r="D132" s="1">
        <v>29.0</v>
      </c>
      <c r="E132" s="1" t="s">
        <v>356</v>
      </c>
      <c r="F132" s="1">
        <v>3.0</v>
      </c>
      <c r="G132" s="1">
        <v>2.0</v>
      </c>
      <c r="H132" s="1" t="s">
        <v>43</v>
      </c>
      <c r="I132" s="1">
        <v>1.0</v>
      </c>
      <c r="J132" s="1" t="s">
        <v>245</v>
      </c>
      <c r="K132" s="1" t="s">
        <v>418</v>
      </c>
      <c r="L132" s="1" t="s">
        <v>252</v>
      </c>
      <c r="M132" s="1" t="s">
        <v>415</v>
      </c>
      <c r="N132" s="1">
        <v>1.0</v>
      </c>
      <c r="O132" s="1" t="s">
        <v>249</v>
      </c>
      <c r="P132" s="1" t="s">
        <v>43</v>
      </c>
    </row>
    <row r="133" ht="15.75" customHeight="1">
      <c r="A133" s="1" t="s">
        <v>34</v>
      </c>
      <c r="B133" s="1" t="s">
        <v>419</v>
      </c>
      <c r="C133" s="1">
        <v>11.0</v>
      </c>
      <c r="D133" s="1">
        <v>30.0</v>
      </c>
      <c r="E133" s="1" t="s">
        <v>356</v>
      </c>
      <c r="F133" s="1">
        <v>3.0</v>
      </c>
      <c r="G133" s="1">
        <v>3.0</v>
      </c>
      <c r="H133" s="1" t="s">
        <v>43</v>
      </c>
      <c r="I133" s="1">
        <v>2.0</v>
      </c>
      <c r="J133" s="1" t="s">
        <v>45</v>
      </c>
      <c r="K133" s="1" t="s">
        <v>420</v>
      </c>
      <c r="L133" s="1" t="s">
        <v>263</v>
      </c>
      <c r="M133" s="1" t="s">
        <v>421</v>
      </c>
      <c r="N133" s="1">
        <v>0.0</v>
      </c>
      <c r="O133" s="1" t="s">
        <v>53</v>
      </c>
      <c r="P133" s="1" t="s">
        <v>43</v>
      </c>
    </row>
    <row r="134" ht="15.75" customHeight="1">
      <c r="A134" s="1" t="s">
        <v>34</v>
      </c>
      <c r="B134" s="1" t="s">
        <v>419</v>
      </c>
      <c r="C134" s="1">
        <v>11.0</v>
      </c>
      <c r="D134" s="1">
        <v>30.0</v>
      </c>
      <c r="E134" s="1" t="s">
        <v>356</v>
      </c>
      <c r="F134" s="1">
        <v>3.0</v>
      </c>
      <c r="G134" s="1">
        <v>3.0</v>
      </c>
      <c r="H134" s="1" t="s">
        <v>43</v>
      </c>
      <c r="I134" s="1">
        <v>2.0</v>
      </c>
      <c r="J134" s="1" t="s">
        <v>68</v>
      </c>
      <c r="K134" s="1" t="s">
        <v>422</v>
      </c>
      <c r="L134" s="1" t="s">
        <v>263</v>
      </c>
      <c r="M134" s="1" t="s">
        <v>421</v>
      </c>
      <c r="N134" s="1">
        <v>0.0</v>
      </c>
      <c r="O134" s="1" t="s">
        <v>66</v>
      </c>
      <c r="P134" s="1" t="s">
        <v>43</v>
      </c>
    </row>
    <row r="135" ht="15.75" customHeight="1">
      <c r="A135" s="1" t="s">
        <v>34</v>
      </c>
      <c r="B135" s="1" t="s">
        <v>419</v>
      </c>
      <c r="C135" s="1">
        <v>11.0</v>
      </c>
      <c r="D135" s="1">
        <v>30.0</v>
      </c>
      <c r="E135" s="1" t="s">
        <v>356</v>
      </c>
      <c r="F135" s="1">
        <v>3.0</v>
      </c>
      <c r="G135" s="1">
        <v>3.0</v>
      </c>
      <c r="H135" s="1" t="s">
        <v>43</v>
      </c>
      <c r="I135" s="1">
        <v>2.0</v>
      </c>
      <c r="J135" s="1" t="s">
        <v>80</v>
      </c>
      <c r="K135" s="1" t="s">
        <v>423</v>
      </c>
      <c r="L135" s="1" t="s">
        <v>263</v>
      </c>
      <c r="M135" s="1" t="s">
        <v>421</v>
      </c>
      <c r="N135" s="1">
        <v>0.0</v>
      </c>
      <c r="O135" s="1" t="s">
        <v>82</v>
      </c>
      <c r="P135" s="1" t="s">
        <v>43</v>
      </c>
    </row>
    <row r="136" ht="15.75" customHeight="1">
      <c r="A136" s="1" t="s">
        <v>34</v>
      </c>
      <c r="B136" s="1" t="s">
        <v>419</v>
      </c>
      <c r="C136" s="1">
        <v>11.0</v>
      </c>
      <c r="D136" s="1">
        <v>30.0</v>
      </c>
      <c r="E136" s="1" t="s">
        <v>356</v>
      </c>
      <c r="F136" s="1">
        <v>3.0</v>
      </c>
      <c r="G136" s="1">
        <v>3.0</v>
      </c>
      <c r="H136" s="1" t="s">
        <v>43</v>
      </c>
      <c r="I136" s="1">
        <v>2.0</v>
      </c>
      <c r="J136" s="1" t="s">
        <v>245</v>
      </c>
      <c r="K136" s="1" t="s">
        <v>424</v>
      </c>
      <c r="L136" s="1" t="s">
        <v>263</v>
      </c>
      <c r="M136" s="1" t="s">
        <v>421</v>
      </c>
      <c r="N136" s="1">
        <v>1.0</v>
      </c>
      <c r="O136" s="1" t="s">
        <v>249</v>
      </c>
      <c r="P136" s="1" t="s">
        <v>43</v>
      </c>
    </row>
    <row r="137" ht="15.75" customHeight="1">
      <c r="A137" s="1" t="s">
        <v>34</v>
      </c>
      <c r="B137" s="1" t="s">
        <v>425</v>
      </c>
      <c r="C137" s="1">
        <v>11.0</v>
      </c>
      <c r="D137" s="1">
        <v>31.0</v>
      </c>
      <c r="E137" s="1" t="s">
        <v>356</v>
      </c>
      <c r="F137" s="1">
        <v>3.0</v>
      </c>
      <c r="G137" s="1">
        <v>4.0</v>
      </c>
      <c r="H137" s="1" t="s">
        <v>43</v>
      </c>
      <c r="I137" s="1">
        <v>3.0</v>
      </c>
      <c r="J137" s="1" t="s">
        <v>45</v>
      </c>
      <c r="K137" s="1" t="s">
        <v>427</v>
      </c>
      <c r="L137" s="1" t="s">
        <v>279</v>
      </c>
      <c r="M137" s="1" t="s">
        <v>428</v>
      </c>
      <c r="N137" s="1">
        <v>0.0</v>
      </c>
      <c r="O137" s="1" t="s">
        <v>53</v>
      </c>
      <c r="P137" s="1" t="s">
        <v>43</v>
      </c>
    </row>
    <row r="138" ht="15.75" customHeight="1">
      <c r="A138" s="1" t="s">
        <v>34</v>
      </c>
      <c r="B138" s="1" t="s">
        <v>425</v>
      </c>
      <c r="C138" s="1">
        <v>11.0</v>
      </c>
      <c r="D138" s="1">
        <v>31.0</v>
      </c>
      <c r="E138" s="1" t="s">
        <v>356</v>
      </c>
      <c r="F138" s="1">
        <v>3.0</v>
      </c>
      <c r="G138" s="1">
        <v>4.0</v>
      </c>
      <c r="H138" s="1" t="s">
        <v>43</v>
      </c>
      <c r="I138" s="1">
        <v>3.0</v>
      </c>
      <c r="J138" s="1" t="s">
        <v>68</v>
      </c>
      <c r="K138" s="1" t="s">
        <v>429</v>
      </c>
      <c r="L138" s="1" t="s">
        <v>279</v>
      </c>
      <c r="M138" s="1" t="s">
        <v>428</v>
      </c>
      <c r="N138" s="1">
        <v>0.0</v>
      </c>
      <c r="O138" s="1" t="s">
        <v>66</v>
      </c>
      <c r="P138" s="1" t="s">
        <v>43</v>
      </c>
    </row>
    <row r="139" ht="15.75" customHeight="1">
      <c r="A139" s="1" t="s">
        <v>34</v>
      </c>
      <c r="B139" s="1" t="s">
        <v>425</v>
      </c>
      <c r="C139" s="1">
        <v>11.0</v>
      </c>
      <c r="D139" s="1">
        <v>31.0</v>
      </c>
      <c r="E139" s="1" t="s">
        <v>356</v>
      </c>
      <c r="F139" s="1">
        <v>3.0</v>
      </c>
      <c r="G139" s="1">
        <v>4.0</v>
      </c>
      <c r="H139" s="1" t="s">
        <v>43</v>
      </c>
      <c r="I139" s="1">
        <v>3.0</v>
      </c>
      <c r="J139" s="1" t="s">
        <v>245</v>
      </c>
      <c r="K139" s="1" t="s">
        <v>430</v>
      </c>
      <c r="L139" s="1" t="s">
        <v>279</v>
      </c>
      <c r="M139" s="1" t="s">
        <v>428</v>
      </c>
      <c r="N139" s="1">
        <v>1.0</v>
      </c>
      <c r="O139" s="1" t="s">
        <v>249</v>
      </c>
      <c r="P139" s="1" t="s">
        <v>43</v>
      </c>
    </row>
    <row r="140" ht="15.75" customHeight="1">
      <c r="A140" s="1" t="s">
        <v>34</v>
      </c>
      <c r="B140" s="1" t="s">
        <v>431</v>
      </c>
      <c r="C140" s="1">
        <v>12.0</v>
      </c>
      <c r="D140" s="1">
        <v>32.0</v>
      </c>
      <c r="E140" s="1" t="s">
        <v>356</v>
      </c>
      <c r="F140" s="1">
        <v>4.0</v>
      </c>
      <c r="G140" s="1">
        <v>1.0</v>
      </c>
      <c r="H140" s="1" t="s">
        <v>43</v>
      </c>
      <c r="I140" s="1">
        <v>1.0</v>
      </c>
      <c r="J140" s="1" t="s">
        <v>45</v>
      </c>
      <c r="K140" s="1" t="s">
        <v>432</v>
      </c>
      <c r="L140" s="1" t="s">
        <v>286</v>
      </c>
      <c r="M140" s="1" t="s">
        <v>433</v>
      </c>
      <c r="N140" s="1">
        <v>0.0</v>
      </c>
      <c r="O140" s="1" t="s">
        <v>53</v>
      </c>
      <c r="P140" s="1" t="s">
        <v>43</v>
      </c>
    </row>
    <row r="141" ht="15.75" customHeight="1">
      <c r="A141" s="1" t="s">
        <v>34</v>
      </c>
      <c r="B141" s="1" t="s">
        <v>431</v>
      </c>
      <c r="C141" s="1">
        <v>12.0</v>
      </c>
      <c r="D141" s="1">
        <v>32.0</v>
      </c>
      <c r="E141" s="1" t="s">
        <v>356</v>
      </c>
      <c r="F141" s="1">
        <v>4.0</v>
      </c>
      <c r="G141" s="1">
        <v>1.0</v>
      </c>
      <c r="H141" s="1" t="s">
        <v>43</v>
      </c>
      <c r="I141" s="1">
        <v>1.0</v>
      </c>
      <c r="J141" s="1" t="s">
        <v>68</v>
      </c>
      <c r="K141" s="1" t="s">
        <v>434</v>
      </c>
      <c r="L141" s="1" t="s">
        <v>286</v>
      </c>
      <c r="M141" s="1" t="s">
        <v>433</v>
      </c>
      <c r="N141" s="1">
        <v>0.0</v>
      </c>
      <c r="O141" s="1" t="s">
        <v>66</v>
      </c>
      <c r="P141" s="1" t="s">
        <v>43</v>
      </c>
    </row>
    <row r="142" ht="15.75" customHeight="1">
      <c r="A142" s="1" t="s">
        <v>34</v>
      </c>
      <c r="B142" s="1" t="s">
        <v>431</v>
      </c>
      <c r="C142" s="1">
        <v>12.0</v>
      </c>
      <c r="D142" s="1">
        <v>32.0</v>
      </c>
      <c r="E142" s="1" t="s">
        <v>356</v>
      </c>
      <c r="F142" s="1">
        <v>4.0</v>
      </c>
      <c r="G142" s="1">
        <v>1.0</v>
      </c>
      <c r="H142" s="1" t="s">
        <v>43</v>
      </c>
      <c r="I142" s="1">
        <v>1.0</v>
      </c>
      <c r="J142" s="1" t="s">
        <v>77</v>
      </c>
      <c r="K142" s="1" t="s">
        <v>435</v>
      </c>
      <c r="L142" s="1" t="s">
        <v>286</v>
      </c>
      <c r="M142" s="1" t="s">
        <v>433</v>
      </c>
      <c r="N142" s="1">
        <v>0.0</v>
      </c>
      <c r="O142" s="1" t="s">
        <v>291</v>
      </c>
      <c r="P142" s="1" t="s">
        <v>43</v>
      </c>
    </row>
    <row r="143" ht="15.75" customHeight="1">
      <c r="A143" s="1" t="s">
        <v>34</v>
      </c>
      <c r="B143" s="1" t="s">
        <v>431</v>
      </c>
      <c r="C143" s="1">
        <v>12.0</v>
      </c>
      <c r="D143" s="1">
        <v>32.0</v>
      </c>
      <c r="E143" s="1" t="s">
        <v>356</v>
      </c>
      <c r="F143" s="1">
        <v>4.0</v>
      </c>
      <c r="G143" s="1">
        <v>1.0</v>
      </c>
      <c r="H143" s="1" t="s">
        <v>43</v>
      </c>
      <c r="I143" s="1">
        <v>1.0</v>
      </c>
      <c r="J143" s="1" t="s">
        <v>80</v>
      </c>
      <c r="K143" s="1" t="s">
        <v>436</v>
      </c>
      <c r="L143" s="1" t="s">
        <v>286</v>
      </c>
      <c r="M143" s="1" t="s">
        <v>433</v>
      </c>
      <c r="N143" s="1">
        <v>0.0</v>
      </c>
      <c r="O143" s="1" t="s">
        <v>179</v>
      </c>
      <c r="P143" s="1" t="s">
        <v>43</v>
      </c>
    </row>
    <row r="144" ht="15.75" customHeight="1">
      <c r="A144" s="1" t="s">
        <v>34</v>
      </c>
      <c r="B144" s="1" t="s">
        <v>431</v>
      </c>
      <c r="C144" s="1">
        <v>12.0</v>
      </c>
      <c r="D144" s="1">
        <v>32.0</v>
      </c>
      <c r="E144" s="1" t="s">
        <v>356</v>
      </c>
      <c r="F144" s="1">
        <v>4.0</v>
      </c>
      <c r="G144" s="1">
        <v>1.0</v>
      </c>
      <c r="H144" s="1" t="s">
        <v>43</v>
      </c>
      <c r="I144" s="1">
        <v>1.0</v>
      </c>
      <c r="J144" s="1" t="s">
        <v>245</v>
      </c>
      <c r="K144" s="1" t="s">
        <v>437</v>
      </c>
      <c r="L144" s="1" t="s">
        <v>286</v>
      </c>
      <c r="M144" s="1" t="s">
        <v>433</v>
      </c>
      <c r="N144" s="1">
        <v>0.0</v>
      </c>
      <c r="O144" s="1" t="s">
        <v>294</v>
      </c>
      <c r="P144" s="1" t="s">
        <v>43</v>
      </c>
    </row>
    <row r="145" ht="15.75" customHeight="1">
      <c r="A145" s="1" t="s">
        <v>34</v>
      </c>
      <c r="B145" s="1" t="s">
        <v>438</v>
      </c>
      <c r="C145" s="1">
        <v>12.0</v>
      </c>
      <c r="D145" s="1">
        <v>33.0</v>
      </c>
      <c r="E145" s="1" t="s">
        <v>356</v>
      </c>
      <c r="F145" s="1">
        <v>4.0</v>
      </c>
      <c r="G145" s="1">
        <v>2.0</v>
      </c>
      <c r="H145" s="1" t="s">
        <v>43</v>
      </c>
      <c r="I145" s="1">
        <v>2.0</v>
      </c>
      <c r="J145" s="1" t="s">
        <v>45</v>
      </c>
      <c r="K145" s="1" t="s">
        <v>439</v>
      </c>
      <c r="L145" s="1" t="s">
        <v>297</v>
      </c>
      <c r="M145" s="1" t="s">
        <v>440</v>
      </c>
      <c r="N145" s="1">
        <v>0.0</v>
      </c>
      <c r="O145" s="1" t="s">
        <v>53</v>
      </c>
      <c r="P145" s="1" t="s">
        <v>43</v>
      </c>
    </row>
    <row r="146" ht="15.75" customHeight="1">
      <c r="A146" s="1" t="s">
        <v>34</v>
      </c>
      <c r="B146" s="1" t="s">
        <v>438</v>
      </c>
      <c r="C146" s="1">
        <v>12.0</v>
      </c>
      <c r="D146" s="1">
        <v>33.0</v>
      </c>
      <c r="E146" s="1" t="s">
        <v>356</v>
      </c>
      <c r="F146" s="1">
        <v>4.0</v>
      </c>
      <c r="G146" s="1">
        <v>2.0</v>
      </c>
      <c r="H146" s="1" t="s">
        <v>43</v>
      </c>
      <c r="I146" s="1">
        <v>2.0</v>
      </c>
      <c r="J146" s="1" t="s">
        <v>68</v>
      </c>
      <c r="K146" s="1" t="s">
        <v>441</v>
      </c>
      <c r="L146" s="1" t="s">
        <v>297</v>
      </c>
      <c r="M146" s="1" t="s">
        <v>440</v>
      </c>
      <c r="N146" s="1">
        <v>0.0</v>
      </c>
      <c r="O146" s="1" t="s">
        <v>66</v>
      </c>
      <c r="P146" s="1" t="s">
        <v>43</v>
      </c>
    </row>
    <row r="147" ht="15.75" customHeight="1">
      <c r="A147" s="1" t="s">
        <v>34</v>
      </c>
      <c r="B147" s="1" t="s">
        <v>438</v>
      </c>
      <c r="C147" s="1">
        <v>12.0</v>
      </c>
      <c r="D147" s="1">
        <v>33.0</v>
      </c>
      <c r="E147" s="1" t="s">
        <v>356</v>
      </c>
      <c r="F147" s="1">
        <v>4.0</v>
      </c>
      <c r="G147" s="1">
        <v>2.0</v>
      </c>
      <c r="H147" s="1" t="s">
        <v>43</v>
      </c>
      <c r="I147" s="1">
        <v>2.0</v>
      </c>
      <c r="J147" s="1" t="s">
        <v>77</v>
      </c>
      <c r="K147" s="1" t="s">
        <v>442</v>
      </c>
      <c r="L147" s="1" t="s">
        <v>297</v>
      </c>
      <c r="M147" s="1" t="s">
        <v>440</v>
      </c>
      <c r="N147" s="1">
        <v>0.0</v>
      </c>
      <c r="O147" s="1" t="s">
        <v>53</v>
      </c>
      <c r="P147" s="1" t="s">
        <v>43</v>
      </c>
    </row>
    <row r="148" ht="15.75" customHeight="1">
      <c r="A148" s="1" t="s">
        <v>34</v>
      </c>
      <c r="B148" s="1" t="s">
        <v>438</v>
      </c>
      <c r="C148" s="1">
        <v>12.0</v>
      </c>
      <c r="D148" s="1">
        <v>33.0</v>
      </c>
      <c r="E148" s="1" t="s">
        <v>356</v>
      </c>
      <c r="F148" s="1">
        <v>4.0</v>
      </c>
      <c r="G148" s="1">
        <v>2.0</v>
      </c>
      <c r="H148" s="1" t="s">
        <v>43</v>
      </c>
      <c r="I148" s="1">
        <v>2.0</v>
      </c>
      <c r="J148" s="1" t="s">
        <v>245</v>
      </c>
      <c r="K148" s="1" t="s">
        <v>443</v>
      </c>
      <c r="L148" s="1" t="s">
        <v>297</v>
      </c>
      <c r="M148" s="1" t="s">
        <v>440</v>
      </c>
      <c r="N148" s="1">
        <v>0.0</v>
      </c>
      <c r="O148" s="1" t="s">
        <v>294</v>
      </c>
      <c r="P148" s="1" t="s">
        <v>43</v>
      </c>
    </row>
    <row r="149" ht="15.75" customHeight="1">
      <c r="A149" s="1" t="s">
        <v>34</v>
      </c>
      <c r="B149" s="1" t="s">
        <v>444</v>
      </c>
      <c r="C149" s="1">
        <v>12.0</v>
      </c>
      <c r="D149" s="1">
        <v>34.0</v>
      </c>
      <c r="E149" s="1" t="s">
        <v>356</v>
      </c>
      <c r="F149" s="1">
        <v>4.0</v>
      </c>
      <c r="G149" s="1">
        <v>3.0</v>
      </c>
      <c r="H149" s="1" t="s">
        <v>43</v>
      </c>
      <c r="I149" s="1">
        <v>3.0</v>
      </c>
      <c r="J149" s="1" t="s">
        <v>45</v>
      </c>
      <c r="K149" s="1" t="s">
        <v>445</v>
      </c>
      <c r="L149" s="1" t="s">
        <v>305</v>
      </c>
      <c r="M149" s="1" t="s">
        <v>446</v>
      </c>
      <c r="N149" s="1">
        <v>0.0</v>
      </c>
      <c r="O149" s="1" t="s">
        <v>53</v>
      </c>
      <c r="P149" s="1" t="s">
        <v>43</v>
      </c>
    </row>
    <row r="150" ht="15.75" customHeight="1">
      <c r="A150" s="1" t="s">
        <v>34</v>
      </c>
      <c r="B150" s="1" t="s">
        <v>444</v>
      </c>
      <c r="C150" s="1">
        <v>12.0</v>
      </c>
      <c r="D150" s="1">
        <v>34.0</v>
      </c>
      <c r="E150" s="1" t="s">
        <v>356</v>
      </c>
      <c r="F150" s="1">
        <v>4.0</v>
      </c>
      <c r="G150" s="1">
        <v>3.0</v>
      </c>
      <c r="H150" s="1" t="s">
        <v>43</v>
      </c>
      <c r="I150" s="1">
        <v>3.0</v>
      </c>
      <c r="J150" s="1" t="s">
        <v>68</v>
      </c>
      <c r="K150" s="1" t="s">
        <v>447</v>
      </c>
      <c r="L150" s="1" t="s">
        <v>305</v>
      </c>
      <c r="M150" s="1" t="s">
        <v>446</v>
      </c>
      <c r="N150" s="1">
        <v>0.0</v>
      </c>
      <c r="O150" s="1" t="s">
        <v>66</v>
      </c>
      <c r="P150" s="1" t="s">
        <v>43</v>
      </c>
    </row>
    <row r="151" ht="15.75" customHeight="1">
      <c r="A151" s="1" t="s">
        <v>34</v>
      </c>
      <c r="B151" s="1" t="s">
        <v>444</v>
      </c>
      <c r="C151" s="1">
        <v>12.0</v>
      </c>
      <c r="D151" s="1">
        <v>34.0</v>
      </c>
      <c r="E151" s="1" t="s">
        <v>356</v>
      </c>
      <c r="F151" s="1">
        <v>4.0</v>
      </c>
      <c r="G151" s="1">
        <v>3.0</v>
      </c>
      <c r="H151" s="1" t="s">
        <v>43</v>
      </c>
      <c r="I151" s="1">
        <v>3.0</v>
      </c>
      <c r="J151" s="1" t="s">
        <v>80</v>
      </c>
      <c r="K151" s="1" t="s">
        <v>448</v>
      </c>
      <c r="L151" s="1" t="s">
        <v>305</v>
      </c>
      <c r="M151" s="1" t="s">
        <v>446</v>
      </c>
      <c r="N151" s="1">
        <v>0.0</v>
      </c>
      <c r="O151" s="1" t="s">
        <v>82</v>
      </c>
      <c r="P151" s="1" t="s">
        <v>43</v>
      </c>
    </row>
    <row r="152" ht="15.75" customHeight="1">
      <c r="A152" s="1" t="s">
        <v>34</v>
      </c>
      <c r="B152" s="1" t="s">
        <v>444</v>
      </c>
      <c r="C152" s="1">
        <v>12.0</v>
      </c>
      <c r="D152" s="1">
        <v>34.0</v>
      </c>
      <c r="E152" s="1" t="s">
        <v>356</v>
      </c>
      <c r="F152" s="1">
        <v>4.0</v>
      </c>
      <c r="G152" s="1">
        <v>3.0</v>
      </c>
      <c r="H152" s="1" t="s">
        <v>43</v>
      </c>
      <c r="I152" s="1">
        <v>3.0</v>
      </c>
      <c r="J152" s="1" t="s">
        <v>245</v>
      </c>
      <c r="K152" s="1" t="s">
        <v>449</v>
      </c>
      <c r="L152" s="1" t="s">
        <v>305</v>
      </c>
      <c r="M152" s="1" t="s">
        <v>446</v>
      </c>
      <c r="N152" s="1">
        <v>0.0</v>
      </c>
      <c r="O152" s="1" t="s">
        <v>294</v>
      </c>
      <c r="P152" s="1" t="s">
        <v>43</v>
      </c>
    </row>
    <row r="153" ht="15.75" customHeight="1">
      <c r="A153" s="1" t="s">
        <v>34</v>
      </c>
      <c r="B153" s="1" t="s">
        <v>450</v>
      </c>
      <c r="C153" s="1">
        <v>13.0</v>
      </c>
      <c r="D153" s="1">
        <v>35.0</v>
      </c>
      <c r="E153" s="1" t="s">
        <v>356</v>
      </c>
      <c r="F153" s="1">
        <v>4.0</v>
      </c>
      <c r="G153" s="1">
        <v>4.0</v>
      </c>
      <c r="H153" s="1" t="s">
        <v>43</v>
      </c>
      <c r="I153" s="1">
        <v>1.0</v>
      </c>
      <c r="J153" s="1" t="s">
        <v>45</v>
      </c>
      <c r="K153" s="1" t="s">
        <v>451</v>
      </c>
      <c r="L153" s="1" t="s">
        <v>313</v>
      </c>
      <c r="M153" s="1" t="s">
        <v>453</v>
      </c>
      <c r="N153" s="1">
        <v>0.0</v>
      </c>
      <c r="O153" s="1" t="s">
        <v>53</v>
      </c>
      <c r="P153" s="1" t="s">
        <v>43</v>
      </c>
    </row>
    <row r="154" ht="15.75" customHeight="1">
      <c r="A154" s="1" t="s">
        <v>34</v>
      </c>
      <c r="B154" s="1" t="s">
        <v>450</v>
      </c>
      <c r="C154" s="1">
        <v>13.0</v>
      </c>
      <c r="D154" s="1">
        <v>35.0</v>
      </c>
      <c r="E154" s="1" t="s">
        <v>356</v>
      </c>
      <c r="F154" s="1">
        <v>4.0</v>
      </c>
      <c r="G154" s="1">
        <v>4.0</v>
      </c>
      <c r="H154" s="1" t="s">
        <v>43</v>
      </c>
      <c r="I154" s="1">
        <v>1.0</v>
      </c>
      <c r="J154" s="1" t="s">
        <v>68</v>
      </c>
      <c r="K154" s="1" t="s">
        <v>454</v>
      </c>
      <c r="L154" s="1" t="s">
        <v>313</v>
      </c>
      <c r="M154" s="1" t="s">
        <v>453</v>
      </c>
      <c r="N154" s="1">
        <v>0.0</v>
      </c>
      <c r="O154" s="1" t="s">
        <v>66</v>
      </c>
      <c r="P154" s="1" t="s">
        <v>43</v>
      </c>
    </row>
    <row r="155" ht="15.75" customHeight="1">
      <c r="A155" s="1" t="s">
        <v>34</v>
      </c>
      <c r="B155" s="1" t="s">
        <v>450</v>
      </c>
      <c r="C155" s="1">
        <v>13.0</v>
      </c>
      <c r="D155" s="1">
        <v>35.0</v>
      </c>
      <c r="E155" s="1" t="s">
        <v>356</v>
      </c>
      <c r="F155" s="1">
        <v>4.0</v>
      </c>
      <c r="G155" s="1">
        <v>4.0</v>
      </c>
      <c r="H155" s="1" t="s">
        <v>43</v>
      </c>
      <c r="I155" s="1">
        <v>1.0</v>
      </c>
      <c r="J155" s="1" t="s">
        <v>245</v>
      </c>
      <c r="K155" s="1" t="s">
        <v>455</v>
      </c>
      <c r="L155" s="1" t="s">
        <v>313</v>
      </c>
      <c r="M155" s="1" t="s">
        <v>453</v>
      </c>
      <c r="N155" s="1">
        <v>0.0</v>
      </c>
      <c r="O155" s="1" t="s">
        <v>294</v>
      </c>
      <c r="P155" s="1" t="s">
        <v>43</v>
      </c>
    </row>
    <row r="156" ht="15.75" customHeight="1">
      <c r="A156" s="1" t="s">
        <v>34</v>
      </c>
      <c r="B156" s="1" t="s">
        <v>457</v>
      </c>
      <c r="C156" s="1">
        <v>13.0</v>
      </c>
      <c r="D156" s="1">
        <v>36.0</v>
      </c>
      <c r="E156" s="1" t="s">
        <v>356</v>
      </c>
      <c r="F156" s="1">
        <v>5.0</v>
      </c>
      <c r="G156" s="1">
        <v>1.0</v>
      </c>
      <c r="H156" s="1" t="s">
        <v>43</v>
      </c>
      <c r="I156" s="1">
        <v>2.0</v>
      </c>
      <c r="J156" s="1" t="s">
        <v>45</v>
      </c>
      <c r="K156" s="1" t="s">
        <v>458</v>
      </c>
      <c r="L156" s="1" t="s">
        <v>323</v>
      </c>
      <c r="M156" s="1" t="s">
        <v>459</v>
      </c>
      <c r="N156" s="1">
        <v>0.0</v>
      </c>
      <c r="O156" s="1" t="s">
        <v>53</v>
      </c>
      <c r="P156" s="1" t="s">
        <v>43</v>
      </c>
    </row>
    <row r="157" ht="15.75" customHeight="1">
      <c r="A157" s="1" t="s">
        <v>34</v>
      </c>
      <c r="B157" s="1" t="s">
        <v>457</v>
      </c>
      <c r="C157" s="1">
        <v>13.0</v>
      </c>
      <c r="D157" s="1">
        <v>36.0</v>
      </c>
      <c r="E157" s="1" t="s">
        <v>356</v>
      </c>
      <c r="F157" s="1">
        <v>5.0</v>
      </c>
      <c r="G157" s="1">
        <v>1.0</v>
      </c>
      <c r="H157" s="1" t="s">
        <v>43</v>
      </c>
      <c r="I157" s="1">
        <v>2.0</v>
      </c>
      <c r="J157" s="1" t="s">
        <v>68</v>
      </c>
      <c r="K157" s="1" t="s">
        <v>461</v>
      </c>
      <c r="L157" s="1" t="s">
        <v>323</v>
      </c>
      <c r="M157" s="1" t="s">
        <v>459</v>
      </c>
      <c r="N157" s="1">
        <v>0.0</v>
      </c>
      <c r="O157" s="1" t="s">
        <v>66</v>
      </c>
      <c r="P157" s="1" t="s">
        <v>43</v>
      </c>
    </row>
    <row r="158" ht="15.75" customHeight="1">
      <c r="A158" s="1" t="s">
        <v>34</v>
      </c>
      <c r="B158" s="1" t="s">
        <v>457</v>
      </c>
      <c r="C158" s="1">
        <v>13.0</v>
      </c>
      <c r="D158" s="1">
        <v>36.0</v>
      </c>
      <c r="E158" s="1" t="s">
        <v>356</v>
      </c>
      <c r="F158" s="1">
        <v>5.0</v>
      </c>
      <c r="G158" s="1">
        <v>1.0</v>
      </c>
      <c r="H158" s="1" t="s">
        <v>43</v>
      </c>
      <c r="I158" s="1">
        <v>2.0</v>
      </c>
      <c r="J158" s="1" t="s">
        <v>77</v>
      </c>
      <c r="K158" s="1" t="s">
        <v>462</v>
      </c>
      <c r="L158" s="1" t="s">
        <v>323</v>
      </c>
      <c r="M158" s="1" t="s">
        <v>459</v>
      </c>
      <c r="N158" s="1">
        <v>0.0</v>
      </c>
      <c r="O158" s="1" t="s">
        <v>291</v>
      </c>
      <c r="P158" s="1" t="s">
        <v>43</v>
      </c>
    </row>
    <row r="159" ht="15.75" customHeight="1">
      <c r="A159" s="1" t="s">
        <v>34</v>
      </c>
      <c r="B159" s="1" t="s">
        <v>457</v>
      </c>
      <c r="C159" s="1">
        <v>13.0</v>
      </c>
      <c r="D159" s="1">
        <v>36.0</v>
      </c>
      <c r="E159" s="1" t="s">
        <v>356</v>
      </c>
      <c r="F159" s="1">
        <v>5.0</v>
      </c>
      <c r="G159" s="1">
        <v>1.0</v>
      </c>
      <c r="H159" s="1" t="s">
        <v>43</v>
      </c>
      <c r="I159" s="1">
        <v>2.0</v>
      </c>
      <c r="J159" s="1" t="s">
        <v>80</v>
      </c>
      <c r="K159" s="1" t="s">
        <v>464</v>
      </c>
      <c r="L159" s="1" t="s">
        <v>323</v>
      </c>
      <c r="M159" s="1" t="s">
        <v>459</v>
      </c>
      <c r="N159" s="1">
        <v>0.0</v>
      </c>
      <c r="O159" s="1" t="s">
        <v>179</v>
      </c>
      <c r="P159" s="1" t="s">
        <v>43</v>
      </c>
    </row>
    <row r="160" ht="15.75" customHeight="1">
      <c r="A160" s="1" t="s">
        <v>34</v>
      </c>
      <c r="B160" s="1" t="s">
        <v>465</v>
      </c>
      <c r="C160" s="1">
        <v>13.0</v>
      </c>
      <c r="D160" s="1">
        <v>37.0</v>
      </c>
      <c r="E160" s="1" t="s">
        <v>356</v>
      </c>
      <c r="F160" s="1">
        <v>5.0</v>
      </c>
      <c r="G160" s="1">
        <v>2.0</v>
      </c>
      <c r="H160" s="1" t="s">
        <v>43</v>
      </c>
      <c r="I160" s="1">
        <v>3.0</v>
      </c>
      <c r="J160" s="1" t="s">
        <v>45</v>
      </c>
      <c r="K160" s="1" t="s">
        <v>466</v>
      </c>
      <c r="L160" s="1" t="s">
        <v>332</v>
      </c>
      <c r="M160" s="1" t="s">
        <v>467</v>
      </c>
      <c r="N160" s="1">
        <v>0.0</v>
      </c>
      <c r="O160" s="1" t="s">
        <v>53</v>
      </c>
      <c r="P160" s="1" t="s">
        <v>43</v>
      </c>
    </row>
    <row r="161" ht="15.75" customHeight="1">
      <c r="A161" s="1" t="s">
        <v>34</v>
      </c>
      <c r="B161" s="1" t="s">
        <v>465</v>
      </c>
      <c r="C161" s="1">
        <v>13.0</v>
      </c>
      <c r="D161" s="1">
        <v>37.0</v>
      </c>
      <c r="E161" s="1" t="s">
        <v>356</v>
      </c>
      <c r="F161" s="1">
        <v>5.0</v>
      </c>
      <c r="G161" s="1">
        <v>2.0</v>
      </c>
      <c r="H161" s="1" t="s">
        <v>43</v>
      </c>
      <c r="I161" s="1">
        <v>3.0</v>
      </c>
      <c r="J161" s="1" t="s">
        <v>68</v>
      </c>
      <c r="K161" s="1" t="s">
        <v>468</v>
      </c>
      <c r="L161" s="1" t="s">
        <v>332</v>
      </c>
      <c r="M161" s="1" t="s">
        <v>467</v>
      </c>
      <c r="N161" s="1">
        <v>0.0</v>
      </c>
      <c r="O161" s="1" t="s">
        <v>66</v>
      </c>
      <c r="P161" s="1" t="s">
        <v>43</v>
      </c>
    </row>
    <row r="162" ht="15.75" customHeight="1">
      <c r="A162" s="1" t="s">
        <v>34</v>
      </c>
      <c r="B162" s="1" t="s">
        <v>465</v>
      </c>
      <c r="C162" s="1">
        <v>13.0</v>
      </c>
      <c r="D162" s="1">
        <v>37.0</v>
      </c>
      <c r="E162" s="1" t="s">
        <v>356</v>
      </c>
      <c r="F162" s="1">
        <v>5.0</v>
      </c>
      <c r="G162" s="1">
        <v>2.0</v>
      </c>
      <c r="H162" s="1" t="s">
        <v>43</v>
      </c>
      <c r="I162" s="1">
        <v>3.0</v>
      </c>
      <c r="J162" s="1" t="s">
        <v>77</v>
      </c>
      <c r="K162" s="1" t="s">
        <v>472</v>
      </c>
      <c r="L162" s="1" t="s">
        <v>332</v>
      </c>
      <c r="M162" s="1" t="s">
        <v>467</v>
      </c>
      <c r="N162" s="1">
        <v>0.0</v>
      </c>
      <c r="O162" s="1" t="s">
        <v>291</v>
      </c>
      <c r="P162" s="1" t="s">
        <v>43</v>
      </c>
    </row>
    <row r="163" ht="15.75" customHeight="1">
      <c r="A163" s="1" t="s">
        <v>34</v>
      </c>
      <c r="B163" s="1" t="s">
        <v>465</v>
      </c>
      <c r="C163" s="1">
        <v>13.0</v>
      </c>
      <c r="D163" s="1">
        <v>37.0</v>
      </c>
      <c r="E163" s="1" t="s">
        <v>356</v>
      </c>
      <c r="F163" s="1">
        <v>5.0</v>
      </c>
      <c r="G163" s="1">
        <v>2.0</v>
      </c>
      <c r="H163" s="1" t="s">
        <v>43</v>
      </c>
      <c r="I163" s="1">
        <v>3.0</v>
      </c>
      <c r="J163" s="1" t="s">
        <v>80</v>
      </c>
      <c r="K163" s="1" t="s">
        <v>480</v>
      </c>
      <c r="L163" s="1" t="s">
        <v>332</v>
      </c>
      <c r="M163" s="1" t="s">
        <v>467</v>
      </c>
      <c r="N163" s="1">
        <v>0.0</v>
      </c>
      <c r="O163" s="1" t="s">
        <v>179</v>
      </c>
      <c r="P163" s="1" t="s">
        <v>43</v>
      </c>
    </row>
    <row r="164" ht="15.75" customHeight="1">
      <c r="A164" s="1" t="s">
        <v>34</v>
      </c>
      <c r="B164" s="1" t="s">
        <v>465</v>
      </c>
      <c r="C164" s="1">
        <v>13.0</v>
      </c>
      <c r="D164" s="1">
        <v>37.0</v>
      </c>
      <c r="E164" s="1" t="s">
        <v>356</v>
      </c>
      <c r="F164" s="1">
        <v>5.0</v>
      </c>
      <c r="G164" s="1">
        <v>2.0</v>
      </c>
      <c r="H164" s="1" t="s">
        <v>43</v>
      </c>
      <c r="I164" s="1">
        <v>3.0</v>
      </c>
      <c r="J164" s="1" t="s">
        <v>176</v>
      </c>
      <c r="K164" s="1" t="s">
        <v>484</v>
      </c>
      <c r="L164" s="1" t="s">
        <v>332</v>
      </c>
      <c r="M164" s="1" t="s">
        <v>467</v>
      </c>
      <c r="N164" s="1">
        <v>0.0</v>
      </c>
      <c r="O164" s="1" t="s">
        <v>179</v>
      </c>
      <c r="P164" s="1" t="s">
        <v>43</v>
      </c>
    </row>
    <row r="165" ht="15.75" customHeight="1">
      <c r="A165" s="1" t="s">
        <v>34</v>
      </c>
      <c r="B165" s="1" t="s">
        <v>485</v>
      </c>
      <c r="C165" s="1">
        <v>14.0</v>
      </c>
      <c r="D165" s="1">
        <v>38.0</v>
      </c>
      <c r="E165" s="1" t="s">
        <v>356</v>
      </c>
      <c r="F165" s="1">
        <v>5.0</v>
      </c>
      <c r="G165" s="1">
        <v>3.0</v>
      </c>
      <c r="H165" s="1" t="s">
        <v>43</v>
      </c>
      <c r="I165" s="1">
        <v>1.0</v>
      </c>
      <c r="J165" s="1" t="s">
        <v>45</v>
      </c>
      <c r="K165" s="1" t="s">
        <v>488</v>
      </c>
      <c r="L165" s="1" t="s">
        <v>348</v>
      </c>
      <c r="M165" s="1" t="s">
        <v>489</v>
      </c>
      <c r="N165" s="1">
        <v>0.0</v>
      </c>
      <c r="O165" s="1" t="s">
        <v>53</v>
      </c>
      <c r="P165" s="1" t="s">
        <v>43</v>
      </c>
    </row>
    <row r="166" ht="15.75" customHeight="1">
      <c r="A166" s="1" t="s">
        <v>34</v>
      </c>
      <c r="B166" s="1" t="s">
        <v>485</v>
      </c>
      <c r="C166" s="1">
        <v>14.0</v>
      </c>
      <c r="D166" s="1">
        <v>38.0</v>
      </c>
      <c r="E166" s="1" t="s">
        <v>356</v>
      </c>
      <c r="F166" s="1">
        <v>5.0</v>
      </c>
      <c r="G166" s="1">
        <v>3.0</v>
      </c>
      <c r="H166" s="1" t="s">
        <v>43</v>
      </c>
      <c r="I166" s="1">
        <v>1.0</v>
      </c>
      <c r="J166" s="1" t="s">
        <v>68</v>
      </c>
      <c r="K166" s="1" t="s">
        <v>496</v>
      </c>
      <c r="L166" s="1" t="s">
        <v>348</v>
      </c>
      <c r="M166" s="1" t="s">
        <v>489</v>
      </c>
      <c r="N166" s="1">
        <v>0.0</v>
      </c>
      <c r="O166" s="1" t="s">
        <v>66</v>
      </c>
      <c r="P166" s="1" t="s">
        <v>43</v>
      </c>
    </row>
    <row r="167" ht="15.75" customHeight="1">
      <c r="A167" s="1" t="s">
        <v>34</v>
      </c>
      <c r="B167" s="1" t="s">
        <v>485</v>
      </c>
      <c r="C167" s="1">
        <v>14.0</v>
      </c>
      <c r="D167" s="1">
        <v>38.0</v>
      </c>
      <c r="E167" s="1" t="s">
        <v>356</v>
      </c>
      <c r="F167" s="1">
        <v>5.0</v>
      </c>
      <c r="G167" s="1">
        <v>3.0</v>
      </c>
      <c r="H167" s="1" t="s">
        <v>43</v>
      </c>
      <c r="I167" s="1">
        <v>1.0</v>
      </c>
      <c r="J167" s="1" t="s">
        <v>77</v>
      </c>
      <c r="K167" s="1" t="s">
        <v>507</v>
      </c>
      <c r="L167" s="1" t="s">
        <v>348</v>
      </c>
      <c r="M167" s="1" t="s">
        <v>489</v>
      </c>
      <c r="N167" s="1">
        <v>0.0</v>
      </c>
      <c r="O167" s="1" t="s">
        <v>291</v>
      </c>
      <c r="P167" s="1" t="s">
        <v>43</v>
      </c>
    </row>
    <row r="168" ht="15.75" customHeight="1">
      <c r="A168" s="1" t="s">
        <v>34</v>
      </c>
      <c r="B168" s="1" t="s">
        <v>485</v>
      </c>
      <c r="C168" s="1">
        <v>14.0</v>
      </c>
      <c r="D168" s="1">
        <v>38.0</v>
      </c>
      <c r="E168" s="1" t="s">
        <v>356</v>
      </c>
      <c r="F168" s="1">
        <v>5.0</v>
      </c>
      <c r="G168" s="1">
        <v>3.0</v>
      </c>
      <c r="H168" s="1" t="s">
        <v>43</v>
      </c>
      <c r="I168" s="1">
        <v>1.0</v>
      </c>
      <c r="J168" s="1" t="s">
        <v>80</v>
      </c>
      <c r="K168" s="1" t="s">
        <v>513</v>
      </c>
      <c r="L168" s="1" t="s">
        <v>348</v>
      </c>
      <c r="M168" s="1" t="s">
        <v>489</v>
      </c>
      <c r="N168" s="1">
        <v>0.0</v>
      </c>
      <c r="O168" s="1" t="s">
        <v>179</v>
      </c>
      <c r="P168" s="1" t="s">
        <v>43</v>
      </c>
    </row>
    <row r="169" ht="15.75" customHeight="1">
      <c r="A169" s="1" t="s">
        <v>34</v>
      </c>
      <c r="B169" s="1" t="s">
        <v>485</v>
      </c>
      <c r="C169" s="1">
        <v>14.0</v>
      </c>
      <c r="D169" s="1">
        <v>38.0</v>
      </c>
      <c r="E169" s="1" t="s">
        <v>356</v>
      </c>
      <c r="F169" s="1">
        <v>5.0</v>
      </c>
      <c r="G169" s="1">
        <v>3.0</v>
      </c>
      <c r="H169" s="1" t="s">
        <v>43</v>
      </c>
      <c r="I169" s="1">
        <v>1.0</v>
      </c>
      <c r="J169" s="1" t="s">
        <v>245</v>
      </c>
      <c r="K169" s="1" t="s">
        <v>514</v>
      </c>
      <c r="L169" s="1" t="s">
        <v>348</v>
      </c>
      <c r="M169" s="1" t="s">
        <v>489</v>
      </c>
      <c r="N169" s="1">
        <v>1.0</v>
      </c>
      <c r="O169" s="1" t="s">
        <v>249</v>
      </c>
      <c r="P169" s="1" t="s">
        <v>43</v>
      </c>
    </row>
    <row r="170" ht="15.75" customHeight="1">
      <c r="A170" s="1" t="s">
        <v>34</v>
      </c>
      <c r="B170" s="1" t="s">
        <v>515</v>
      </c>
      <c r="C170" s="1">
        <v>14.0</v>
      </c>
      <c r="D170" s="1">
        <v>39.0</v>
      </c>
      <c r="E170" s="1" t="s">
        <v>356</v>
      </c>
      <c r="F170" s="1">
        <v>5.0</v>
      </c>
      <c r="G170" s="1">
        <v>4.0</v>
      </c>
      <c r="H170" s="1" t="s">
        <v>43</v>
      </c>
      <c r="I170" s="1">
        <v>2.0</v>
      </c>
      <c r="J170" s="1" t="s">
        <v>45</v>
      </c>
      <c r="K170" s="1" t="s">
        <v>516</v>
      </c>
      <c r="L170" s="1" t="s">
        <v>517</v>
      </c>
      <c r="M170" s="1" t="s">
        <v>518</v>
      </c>
      <c r="N170" s="1">
        <v>0.0</v>
      </c>
      <c r="O170" s="1" t="s">
        <v>53</v>
      </c>
      <c r="P170" s="1" t="s">
        <v>43</v>
      </c>
    </row>
    <row r="171" ht="15.75" customHeight="1">
      <c r="A171" s="1" t="s">
        <v>34</v>
      </c>
      <c r="B171" s="1" t="s">
        <v>515</v>
      </c>
      <c r="C171" s="1">
        <v>14.0</v>
      </c>
      <c r="D171" s="1">
        <v>39.0</v>
      </c>
      <c r="E171" s="1" t="s">
        <v>356</v>
      </c>
      <c r="F171" s="1">
        <v>5.0</v>
      </c>
      <c r="G171" s="1">
        <v>4.0</v>
      </c>
      <c r="H171" s="1" t="s">
        <v>43</v>
      </c>
      <c r="I171" s="1">
        <v>2.0</v>
      </c>
      <c r="J171" s="1" t="s">
        <v>68</v>
      </c>
      <c r="K171" s="1" t="s">
        <v>519</v>
      </c>
      <c r="L171" s="1" t="s">
        <v>517</v>
      </c>
      <c r="M171" s="1" t="s">
        <v>518</v>
      </c>
      <c r="N171" s="1">
        <v>0.0</v>
      </c>
      <c r="O171" s="1" t="s">
        <v>66</v>
      </c>
      <c r="P171" s="1" t="s">
        <v>43</v>
      </c>
    </row>
    <row r="172" ht="15.75" customHeight="1">
      <c r="A172" s="1" t="s">
        <v>34</v>
      </c>
      <c r="B172" s="1" t="s">
        <v>515</v>
      </c>
      <c r="C172" s="1">
        <v>14.0</v>
      </c>
      <c r="D172" s="1">
        <v>39.0</v>
      </c>
      <c r="E172" s="1" t="s">
        <v>356</v>
      </c>
      <c r="F172" s="1">
        <v>5.0</v>
      </c>
      <c r="G172" s="1">
        <v>4.0</v>
      </c>
      <c r="H172" s="1" t="s">
        <v>43</v>
      </c>
      <c r="I172" s="1">
        <v>2.0</v>
      </c>
      <c r="J172" s="1" t="s">
        <v>77</v>
      </c>
      <c r="K172" s="1" t="s">
        <v>520</v>
      </c>
      <c r="L172" s="1" t="s">
        <v>517</v>
      </c>
      <c r="M172" s="1" t="s">
        <v>518</v>
      </c>
      <c r="N172" s="1">
        <v>0.0</v>
      </c>
      <c r="O172" s="1" t="s">
        <v>291</v>
      </c>
      <c r="P172" s="1" t="s">
        <v>43</v>
      </c>
    </row>
    <row r="173" ht="15.75" customHeight="1">
      <c r="A173" s="1" t="s">
        <v>34</v>
      </c>
      <c r="B173" s="1" t="s">
        <v>515</v>
      </c>
      <c r="C173" s="1">
        <v>14.0</v>
      </c>
      <c r="D173" s="1">
        <v>39.0</v>
      </c>
      <c r="E173" s="1" t="s">
        <v>356</v>
      </c>
      <c r="F173" s="1">
        <v>5.0</v>
      </c>
      <c r="G173" s="1">
        <v>4.0</v>
      </c>
      <c r="H173" s="1" t="s">
        <v>43</v>
      </c>
      <c r="I173" s="1">
        <v>2.0</v>
      </c>
      <c r="J173" s="1" t="s">
        <v>80</v>
      </c>
      <c r="K173" s="1" t="s">
        <v>521</v>
      </c>
      <c r="L173" s="1" t="s">
        <v>517</v>
      </c>
      <c r="M173" s="1" t="s">
        <v>518</v>
      </c>
      <c r="N173" s="1">
        <v>0.0</v>
      </c>
      <c r="O173" s="1" t="s">
        <v>179</v>
      </c>
      <c r="P173" s="1" t="s">
        <v>43</v>
      </c>
    </row>
    <row r="174" ht="15.75" customHeight="1">
      <c r="A174" s="1" t="s">
        <v>34</v>
      </c>
      <c r="B174" s="1" t="s">
        <v>515</v>
      </c>
      <c r="C174" s="1">
        <v>14.0</v>
      </c>
      <c r="D174" s="1">
        <v>39.0</v>
      </c>
      <c r="E174" s="1" t="s">
        <v>356</v>
      </c>
      <c r="F174" s="1">
        <v>5.0</v>
      </c>
      <c r="G174" s="1">
        <v>4.0</v>
      </c>
      <c r="H174" s="1" t="s">
        <v>43</v>
      </c>
      <c r="I174" s="1">
        <v>2.0</v>
      </c>
      <c r="J174" s="1" t="s">
        <v>245</v>
      </c>
      <c r="K174" s="1" t="s">
        <v>522</v>
      </c>
      <c r="L174" s="1" t="s">
        <v>517</v>
      </c>
      <c r="M174" s="1" t="s">
        <v>518</v>
      </c>
      <c r="N174" s="1">
        <v>0.0</v>
      </c>
      <c r="O174" s="1" t="s">
        <v>294</v>
      </c>
      <c r="P174" s="1" t="s">
        <v>43</v>
      </c>
    </row>
    <row r="175" ht="15.75" customHeight="1">
      <c r="A175" s="1" t="s">
        <v>34</v>
      </c>
      <c r="B175" s="1" t="s">
        <v>523</v>
      </c>
      <c r="C175" s="1">
        <v>15.0</v>
      </c>
      <c r="D175" s="1">
        <v>40.0</v>
      </c>
      <c r="E175" s="1" t="s">
        <v>524</v>
      </c>
      <c r="F175" s="1">
        <v>1.0</v>
      </c>
      <c r="G175" s="1">
        <v>1.0</v>
      </c>
      <c r="H175" s="1" t="s">
        <v>43</v>
      </c>
      <c r="I175" s="1">
        <v>1.0</v>
      </c>
      <c r="J175" s="1" t="s">
        <v>45</v>
      </c>
      <c r="K175" s="1" t="s">
        <v>525</v>
      </c>
      <c r="L175" s="1" t="s">
        <v>49</v>
      </c>
      <c r="M175" s="1" t="s">
        <v>526</v>
      </c>
      <c r="N175" s="1">
        <v>0.0</v>
      </c>
      <c r="O175" s="1" t="s">
        <v>53</v>
      </c>
      <c r="P175" s="1" t="s">
        <v>43</v>
      </c>
    </row>
    <row r="176" ht="15.75" customHeight="1">
      <c r="A176" s="1" t="s">
        <v>34</v>
      </c>
      <c r="B176" s="1" t="s">
        <v>523</v>
      </c>
      <c r="C176" s="1">
        <v>15.0</v>
      </c>
      <c r="D176" s="1">
        <v>40.0</v>
      </c>
      <c r="E176" s="1" t="s">
        <v>524</v>
      </c>
      <c r="F176" s="1">
        <v>1.0</v>
      </c>
      <c r="G176" s="1">
        <v>1.0</v>
      </c>
      <c r="H176" s="1" t="s">
        <v>43</v>
      </c>
      <c r="I176" s="1">
        <v>1.0</v>
      </c>
      <c r="J176" s="1" t="s">
        <v>63</v>
      </c>
      <c r="K176" s="1" t="s">
        <v>527</v>
      </c>
      <c r="L176" s="1" t="s">
        <v>49</v>
      </c>
      <c r="M176" s="1" t="s">
        <v>526</v>
      </c>
      <c r="N176" s="1">
        <v>0.0</v>
      </c>
      <c r="O176" s="1" t="s">
        <v>66</v>
      </c>
      <c r="P176" s="1" t="s">
        <v>43</v>
      </c>
    </row>
    <row r="177" ht="15.75" customHeight="1">
      <c r="A177" s="1" t="s">
        <v>34</v>
      </c>
      <c r="B177" s="1" t="s">
        <v>523</v>
      </c>
      <c r="C177" s="1">
        <v>15.0</v>
      </c>
      <c r="D177" s="1">
        <v>40.0</v>
      </c>
      <c r="E177" s="1" t="s">
        <v>524</v>
      </c>
      <c r="F177" s="1">
        <v>1.0</v>
      </c>
      <c r="G177" s="1">
        <v>1.0</v>
      </c>
      <c r="H177" s="1" t="s">
        <v>43</v>
      </c>
      <c r="I177" s="1">
        <v>1.0</v>
      </c>
      <c r="J177" s="1" t="s">
        <v>68</v>
      </c>
      <c r="K177" s="1" t="s">
        <v>528</v>
      </c>
      <c r="L177" s="1" t="s">
        <v>49</v>
      </c>
      <c r="M177" s="1" t="s">
        <v>526</v>
      </c>
      <c r="N177" s="1">
        <v>0.0</v>
      </c>
      <c r="O177" s="1" t="s">
        <v>66</v>
      </c>
      <c r="P177" s="1" t="s">
        <v>43</v>
      </c>
    </row>
    <row r="178" ht="15.75" customHeight="1">
      <c r="A178" s="1" t="s">
        <v>34</v>
      </c>
      <c r="B178" s="1" t="s">
        <v>523</v>
      </c>
      <c r="C178" s="1">
        <v>15.0</v>
      </c>
      <c r="D178" s="1">
        <v>40.0</v>
      </c>
      <c r="E178" s="1" t="s">
        <v>524</v>
      </c>
      <c r="F178" s="1">
        <v>1.0</v>
      </c>
      <c r="G178" s="1">
        <v>1.0</v>
      </c>
      <c r="H178" s="1" t="s">
        <v>43</v>
      </c>
      <c r="I178" s="1">
        <v>1.0</v>
      </c>
      <c r="J178" s="1" t="s">
        <v>77</v>
      </c>
      <c r="K178" s="1" t="s">
        <v>529</v>
      </c>
      <c r="L178" s="1" t="s">
        <v>49</v>
      </c>
      <c r="M178" s="1" t="s">
        <v>526</v>
      </c>
      <c r="N178" s="1">
        <v>0.0</v>
      </c>
      <c r="O178" s="1" t="s">
        <v>530</v>
      </c>
      <c r="P178" s="1" t="s">
        <v>43</v>
      </c>
    </row>
    <row r="179" ht="15.75" customHeight="1">
      <c r="A179" s="1" t="s">
        <v>34</v>
      </c>
      <c r="B179" s="1" t="s">
        <v>523</v>
      </c>
      <c r="C179" s="1">
        <v>15.0</v>
      </c>
      <c r="D179" s="1">
        <v>40.0</v>
      </c>
      <c r="E179" s="1" t="s">
        <v>524</v>
      </c>
      <c r="F179" s="1">
        <v>1.0</v>
      </c>
      <c r="G179" s="1">
        <v>1.0</v>
      </c>
      <c r="H179" s="1" t="s">
        <v>43</v>
      </c>
      <c r="I179" s="1">
        <v>1.0</v>
      </c>
      <c r="J179" s="1" t="s">
        <v>80</v>
      </c>
      <c r="K179" s="1" t="s">
        <v>531</v>
      </c>
      <c r="L179" s="1" t="s">
        <v>49</v>
      </c>
      <c r="M179" s="1" t="s">
        <v>526</v>
      </c>
      <c r="N179" s="1">
        <v>0.0</v>
      </c>
      <c r="O179" s="1" t="s">
        <v>532</v>
      </c>
      <c r="P179" s="1" t="s">
        <v>43</v>
      </c>
    </row>
    <row r="180" ht="15.75" customHeight="1">
      <c r="A180" s="1" t="s">
        <v>34</v>
      </c>
      <c r="B180" s="1" t="s">
        <v>533</v>
      </c>
      <c r="C180" s="1">
        <v>15.0</v>
      </c>
      <c r="D180" s="1">
        <v>41.0</v>
      </c>
      <c r="E180" s="1" t="s">
        <v>524</v>
      </c>
      <c r="F180" s="1">
        <v>1.0</v>
      </c>
      <c r="G180" s="1">
        <v>2.0</v>
      </c>
      <c r="H180" s="1" t="s">
        <v>43</v>
      </c>
      <c r="I180" s="1">
        <v>2.0</v>
      </c>
      <c r="J180" s="1" t="s">
        <v>45</v>
      </c>
      <c r="K180" s="1" t="s">
        <v>534</v>
      </c>
      <c r="L180" s="1" t="s">
        <v>92</v>
      </c>
      <c r="M180" s="1" t="s">
        <v>535</v>
      </c>
      <c r="N180" s="1">
        <v>0.0</v>
      </c>
      <c r="O180" s="1" t="s">
        <v>53</v>
      </c>
      <c r="P180" s="1" t="s">
        <v>43</v>
      </c>
    </row>
    <row r="181" ht="15.75" customHeight="1">
      <c r="A181" s="1" t="s">
        <v>34</v>
      </c>
      <c r="B181" s="1" t="s">
        <v>533</v>
      </c>
      <c r="C181" s="1">
        <v>15.0</v>
      </c>
      <c r="D181" s="1">
        <v>41.0</v>
      </c>
      <c r="E181" s="1" t="s">
        <v>524</v>
      </c>
      <c r="F181" s="1">
        <v>1.0</v>
      </c>
      <c r="G181" s="1">
        <v>2.0</v>
      </c>
      <c r="H181" s="1" t="s">
        <v>43</v>
      </c>
      <c r="I181" s="1">
        <v>2.0</v>
      </c>
      <c r="J181" s="1" t="s">
        <v>63</v>
      </c>
      <c r="K181" s="1" t="s">
        <v>536</v>
      </c>
      <c r="L181" s="1" t="s">
        <v>92</v>
      </c>
      <c r="M181" s="1" t="s">
        <v>535</v>
      </c>
      <c r="N181" s="1">
        <v>0.0</v>
      </c>
      <c r="O181" s="1" t="s">
        <v>66</v>
      </c>
      <c r="P181" s="1" t="s">
        <v>43</v>
      </c>
    </row>
    <row r="182" ht="15.75" customHeight="1">
      <c r="A182" s="1" t="s">
        <v>34</v>
      </c>
      <c r="B182" s="1" t="s">
        <v>533</v>
      </c>
      <c r="C182" s="1">
        <v>15.0</v>
      </c>
      <c r="D182" s="1">
        <v>41.0</v>
      </c>
      <c r="E182" s="1" t="s">
        <v>524</v>
      </c>
      <c r="F182" s="1">
        <v>1.0</v>
      </c>
      <c r="G182" s="1">
        <v>2.0</v>
      </c>
      <c r="H182" s="1" t="s">
        <v>43</v>
      </c>
      <c r="I182" s="1">
        <v>2.0</v>
      </c>
      <c r="J182" s="1" t="s">
        <v>68</v>
      </c>
      <c r="K182" s="1" t="s">
        <v>537</v>
      </c>
      <c r="L182" s="1" t="s">
        <v>92</v>
      </c>
      <c r="M182" s="1" t="s">
        <v>535</v>
      </c>
      <c r="N182" s="1">
        <v>0.0</v>
      </c>
      <c r="O182" s="1" t="s">
        <v>66</v>
      </c>
      <c r="P182" s="1" t="s">
        <v>43</v>
      </c>
    </row>
    <row r="183" ht="15.75" customHeight="1">
      <c r="A183" s="1" t="s">
        <v>34</v>
      </c>
      <c r="B183" s="1" t="s">
        <v>533</v>
      </c>
      <c r="C183" s="1">
        <v>15.0</v>
      </c>
      <c r="D183" s="1">
        <v>41.0</v>
      </c>
      <c r="E183" s="1" t="s">
        <v>524</v>
      </c>
      <c r="F183" s="1">
        <v>1.0</v>
      </c>
      <c r="G183" s="1">
        <v>2.0</v>
      </c>
      <c r="H183" s="1" t="s">
        <v>43</v>
      </c>
      <c r="I183" s="1">
        <v>2.0</v>
      </c>
      <c r="J183" s="1" t="s">
        <v>77</v>
      </c>
      <c r="K183" s="1" t="s">
        <v>538</v>
      </c>
      <c r="L183" s="1" t="s">
        <v>92</v>
      </c>
      <c r="M183" s="1" t="s">
        <v>535</v>
      </c>
      <c r="N183" s="1">
        <v>0.0</v>
      </c>
      <c r="O183" s="1" t="s">
        <v>530</v>
      </c>
      <c r="P183" s="1" t="s">
        <v>43</v>
      </c>
    </row>
    <row r="184" ht="15.75" customHeight="1">
      <c r="A184" s="1" t="s">
        <v>34</v>
      </c>
      <c r="B184" s="1" t="s">
        <v>539</v>
      </c>
      <c r="C184" s="1">
        <v>16.0</v>
      </c>
      <c r="D184" s="1">
        <v>42.0</v>
      </c>
      <c r="E184" s="1" t="s">
        <v>524</v>
      </c>
      <c r="F184" s="1">
        <v>1.0</v>
      </c>
      <c r="G184" s="1">
        <v>3.0</v>
      </c>
      <c r="H184" s="1" t="s">
        <v>43</v>
      </c>
      <c r="I184" s="1">
        <v>1.0</v>
      </c>
      <c r="J184" s="1" t="s">
        <v>45</v>
      </c>
      <c r="K184" s="1" t="s">
        <v>540</v>
      </c>
      <c r="L184" s="1" t="s">
        <v>115</v>
      </c>
      <c r="M184" s="1" t="s">
        <v>541</v>
      </c>
      <c r="N184" s="1">
        <v>0.0</v>
      </c>
      <c r="O184" s="1" t="s">
        <v>53</v>
      </c>
      <c r="P184" s="1" t="s">
        <v>43</v>
      </c>
    </row>
    <row r="185" ht="15.75" customHeight="1">
      <c r="A185" s="1" t="s">
        <v>34</v>
      </c>
      <c r="B185" s="1" t="s">
        <v>539</v>
      </c>
      <c r="C185" s="1">
        <v>16.0</v>
      </c>
      <c r="D185" s="1">
        <v>42.0</v>
      </c>
      <c r="E185" s="1" t="s">
        <v>524</v>
      </c>
      <c r="F185" s="1">
        <v>1.0</v>
      </c>
      <c r="G185" s="1">
        <v>3.0</v>
      </c>
      <c r="H185" s="1" t="s">
        <v>43</v>
      </c>
      <c r="I185" s="1">
        <v>1.0</v>
      </c>
      <c r="J185" s="1" t="s">
        <v>63</v>
      </c>
      <c r="K185" s="1" t="s">
        <v>542</v>
      </c>
      <c r="L185" s="1" t="s">
        <v>115</v>
      </c>
      <c r="M185" s="1" t="s">
        <v>541</v>
      </c>
      <c r="N185" s="1">
        <v>0.0</v>
      </c>
      <c r="O185" s="1" t="s">
        <v>66</v>
      </c>
      <c r="P185" s="1" t="s">
        <v>43</v>
      </c>
    </row>
    <row r="186" ht="15.75" customHeight="1">
      <c r="A186" s="1" t="s">
        <v>34</v>
      </c>
      <c r="B186" s="1" t="s">
        <v>539</v>
      </c>
      <c r="C186" s="1">
        <v>16.0</v>
      </c>
      <c r="D186" s="1">
        <v>42.0</v>
      </c>
      <c r="E186" s="1" t="s">
        <v>524</v>
      </c>
      <c r="F186" s="1">
        <v>1.0</v>
      </c>
      <c r="G186" s="1">
        <v>3.0</v>
      </c>
      <c r="H186" s="1" t="s">
        <v>43</v>
      </c>
      <c r="I186" s="1">
        <v>1.0</v>
      </c>
      <c r="J186" s="1" t="s">
        <v>68</v>
      </c>
      <c r="K186" s="1" t="s">
        <v>543</v>
      </c>
      <c r="L186" s="1" t="s">
        <v>115</v>
      </c>
      <c r="M186" s="1" t="s">
        <v>541</v>
      </c>
      <c r="N186" s="1">
        <v>0.0</v>
      </c>
      <c r="O186" s="1" t="s">
        <v>66</v>
      </c>
      <c r="P186" s="1" t="s">
        <v>43</v>
      </c>
    </row>
    <row r="187" ht="15.75" customHeight="1">
      <c r="A187" s="1" t="s">
        <v>34</v>
      </c>
      <c r="B187" s="1" t="s">
        <v>539</v>
      </c>
      <c r="C187" s="1">
        <v>16.0</v>
      </c>
      <c r="D187" s="1">
        <v>42.0</v>
      </c>
      <c r="E187" s="1" t="s">
        <v>524</v>
      </c>
      <c r="F187" s="1">
        <v>1.0</v>
      </c>
      <c r="G187" s="1">
        <v>3.0</v>
      </c>
      <c r="H187" s="1" t="s">
        <v>43</v>
      </c>
      <c r="I187" s="1">
        <v>1.0</v>
      </c>
      <c r="J187" s="1" t="s">
        <v>80</v>
      </c>
      <c r="K187" s="1" t="s">
        <v>544</v>
      </c>
      <c r="L187" s="1" t="s">
        <v>115</v>
      </c>
      <c r="M187" s="1" t="s">
        <v>541</v>
      </c>
      <c r="N187" s="1">
        <v>0.0</v>
      </c>
      <c r="O187" s="1" t="s">
        <v>532</v>
      </c>
      <c r="P187" s="1" t="s">
        <v>43</v>
      </c>
    </row>
    <row r="188" ht="15.75" customHeight="1">
      <c r="A188" s="1" t="s">
        <v>34</v>
      </c>
      <c r="B188" s="1" t="s">
        <v>545</v>
      </c>
      <c r="C188" s="1">
        <v>16.0</v>
      </c>
      <c r="D188" s="1">
        <v>43.0</v>
      </c>
      <c r="E188" s="1" t="s">
        <v>524</v>
      </c>
      <c r="F188" s="1">
        <v>2.0</v>
      </c>
      <c r="G188" s="1">
        <v>1.0</v>
      </c>
      <c r="H188" s="1" t="s">
        <v>43</v>
      </c>
      <c r="I188" s="1">
        <v>2.0</v>
      </c>
      <c r="J188" s="1" t="s">
        <v>45</v>
      </c>
      <c r="K188" s="1" t="s">
        <v>546</v>
      </c>
      <c r="L188" s="1" t="s">
        <v>157</v>
      </c>
      <c r="M188" s="1" t="s">
        <v>547</v>
      </c>
      <c r="N188" s="1">
        <v>0.0</v>
      </c>
      <c r="O188" s="1" t="s">
        <v>53</v>
      </c>
      <c r="P188" s="1" t="s">
        <v>43</v>
      </c>
    </row>
    <row r="189" ht="15.75" customHeight="1">
      <c r="A189" s="1" t="s">
        <v>34</v>
      </c>
      <c r="B189" s="1" t="s">
        <v>545</v>
      </c>
      <c r="C189" s="1">
        <v>16.0</v>
      </c>
      <c r="D189" s="1">
        <v>43.0</v>
      </c>
      <c r="E189" s="1" t="s">
        <v>524</v>
      </c>
      <c r="F189" s="1">
        <v>2.0</v>
      </c>
      <c r="G189" s="1">
        <v>1.0</v>
      </c>
      <c r="H189" s="1" t="s">
        <v>43</v>
      </c>
      <c r="I189" s="1">
        <v>2.0</v>
      </c>
      <c r="J189" s="1" t="s">
        <v>63</v>
      </c>
      <c r="K189" s="1" t="s">
        <v>548</v>
      </c>
      <c r="L189" s="1" t="s">
        <v>157</v>
      </c>
      <c r="M189" s="1" t="s">
        <v>547</v>
      </c>
      <c r="N189" s="1">
        <v>0.0</v>
      </c>
      <c r="O189" s="1" t="s">
        <v>66</v>
      </c>
      <c r="P189" s="1" t="s">
        <v>43</v>
      </c>
    </row>
    <row r="190" ht="15.75" customHeight="1">
      <c r="A190" s="1" t="s">
        <v>34</v>
      </c>
      <c r="B190" s="1" t="s">
        <v>545</v>
      </c>
      <c r="C190" s="1">
        <v>16.0</v>
      </c>
      <c r="D190" s="1">
        <v>43.0</v>
      </c>
      <c r="E190" s="1" t="s">
        <v>524</v>
      </c>
      <c r="F190" s="1">
        <v>2.0</v>
      </c>
      <c r="G190" s="1">
        <v>1.0</v>
      </c>
      <c r="H190" s="1" t="s">
        <v>43</v>
      </c>
      <c r="I190" s="1">
        <v>2.0</v>
      </c>
      <c r="J190" s="1" t="s">
        <v>68</v>
      </c>
      <c r="K190" s="1" t="s">
        <v>549</v>
      </c>
      <c r="L190" s="1" t="s">
        <v>157</v>
      </c>
      <c r="M190" s="1" t="s">
        <v>547</v>
      </c>
      <c r="N190" s="1">
        <v>0.0</v>
      </c>
      <c r="O190" s="1" t="s">
        <v>66</v>
      </c>
      <c r="P190" s="1" t="s">
        <v>43</v>
      </c>
    </row>
    <row r="191" ht="15.75" customHeight="1">
      <c r="A191" s="1" t="s">
        <v>34</v>
      </c>
      <c r="B191" s="1" t="s">
        <v>545</v>
      </c>
      <c r="C191" s="1">
        <v>16.0</v>
      </c>
      <c r="D191" s="1">
        <v>43.0</v>
      </c>
      <c r="E191" s="1" t="s">
        <v>524</v>
      </c>
      <c r="F191" s="1">
        <v>2.0</v>
      </c>
      <c r="G191" s="1">
        <v>1.0</v>
      </c>
      <c r="H191" s="1" t="s">
        <v>43</v>
      </c>
      <c r="I191" s="1">
        <v>2.0</v>
      </c>
      <c r="J191" s="1" t="s">
        <v>77</v>
      </c>
      <c r="K191" s="1" t="s">
        <v>550</v>
      </c>
      <c r="L191" s="1" t="s">
        <v>157</v>
      </c>
      <c r="M191" s="1" t="s">
        <v>547</v>
      </c>
      <c r="N191" s="1">
        <v>0.0</v>
      </c>
      <c r="O191" s="1" t="s">
        <v>530</v>
      </c>
      <c r="P191" s="1" t="s">
        <v>43</v>
      </c>
    </row>
    <row r="192" ht="15.75" customHeight="1">
      <c r="A192" s="1" t="s">
        <v>34</v>
      </c>
      <c r="B192" s="1" t="s">
        <v>545</v>
      </c>
      <c r="C192" s="1">
        <v>16.0</v>
      </c>
      <c r="D192" s="1">
        <v>43.0</v>
      </c>
      <c r="E192" s="1" t="s">
        <v>524</v>
      </c>
      <c r="F192" s="1">
        <v>2.0</v>
      </c>
      <c r="G192" s="1">
        <v>1.0</v>
      </c>
      <c r="H192" s="1" t="s">
        <v>43</v>
      </c>
      <c r="I192" s="1">
        <v>2.0</v>
      </c>
      <c r="J192" s="1" t="s">
        <v>80</v>
      </c>
      <c r="K192" s="1" t="s">
        <v>551</v>
      </c>
      <c r="L192" s="1" t="s">
        <v>157</v>
      </c>
      <c r="M192" s="1" t="s">
        <v>547</v>
      </c>
      <c r="N192" s="1">
        <v>0.0</v>
      </c>
      <c r="O192" s="1" t="s">
        <v>532</v>
      </c>
      <c r="P192" s="1" t="s">
        <v>43</v>
      </c>
    </row>
    <row r="193" ht="15.75" customHeight="1">
      <c r="A193" s="1" t="s">
        <v>34</v>
      </c>
      <c r="B193" s="1" t="s">
        <v>545</v>
      </c>
      <c r="C193" s="1">
        <v>16.0</v>
      </c>
      <c r="D193" s="1">
        <v>43.0</v>
      </c>
      <c r="E193" s="1" t="s">
        <v>524</v>
      </c>
      <c r="F193" s="1">
        <v>2.0</v>
      </c>
      <c r="G193" s="1">
        <v>1.0</v>
      </c>
      <c r="H193" s="1" t="s">
        <v>43</v>
      </c>
      <c r="I193" s="1">
        <v>2.0</v>
      </c>
      <c r="J193" s="1" t="s">
        <v>176</v>
      </c>
      <c r="K193" s="1" t="s">
        <v>553</v>
      </c>
      <c r="L193" s="1" t="s">
        <v>157</v>
      </c>
      <c r="M193" s="1" t="s">
        <v>547</v>
      </c>
      <c r="N193" s="1">
        <v>0.0</v>
      </c>
      <c r="O193" s="1" t="s">
        <v>179</v>
      </c>
      <c r="P193" s="1" t="s">
        <v>43</v>
      </c>
    </row>
    <row r="194" ht="15.75" customHeight="1">
      <c r="A194" s="1" t="s">
        <v>34</v>
      </c>
      <c r="B194" s="1" t="s">
        <v>554</v>
      </c>
      <c r="C194" s="1">
        <v>17.0</v>
      </c>
      <c r="D194" s="1">
        <v>44.0</v>
      </c>
      <c r="E194" s="1" t="s">
        <v>524</v>
      </c>
      <c r="F194" s="1">
        <v>2.0</v>
      </c>
      <c r="G194" s="1">
        <v>2.0</v>
      </c>
      <c r="H194" s="1" t="s">
        <v>43</v>
      </c>
      <c r="I194" s="1">
        <v>1.0</v>
      </c>
      <c r="J194" s="1" t="s">
        <v>45</v>
      </c>
      <c r="K194" s="1" t="s">
        <v>555</v>
      </c>
      <c r="L194" s="1" t="s">
        <v>184</v>
      </c>
      <c r="M194" s="1" t="s">
        <v>556</v>
      </c>
      <c r="N194" s="1">
        <v>0.0</v>
      </c>
      <c r="O194" s="1" t="s">
        <v>53</v>
      </c>
      <c r="P194" s="1" t="s">
        <v>43</v>
      </c>
    </row>
    <row r="195" ht="15.75" customHeight="1">
      <c r="A195" s="1" t="s">
        <v>34</v>
      </c>
      <c r="B195" s="1" t="s">
        <v>554</v>
      </c>
      <c r="C195" s="1">
        <v>17.0</v>
      </c>
      <c r="D195" s="1">
        <v>44.0</v>
      </c>
      <c r="E195" s="1" t="s">
        <v>524</v>
      </c>
      <c r="F195" s="1">
        <v>2.0</v>
      </c>
      <c r="G195" s="1">
        <v>2.0</v>
      </c>
      <c r="H195" s="1" t="s">
        <v>43</v>
      </c>
      <c r="I195" s="1">
        <v>1.0</v>
      </c>
      <c r="J195" s="1" t="s">
        <v>63</v>
      </c>
      <c r="K195" s="1" t="s">
        <v>557</v>
      </c>
      <c r="L195" s="1" t="s">
        <v>184</v>
      </c>
      <c r="M195" s="1" t="s">
        <v>556</v>
      </c>
      <c r="N195" s="1">
        <v>0.0</v>
      </c>
      <c r="O195" s="1" t="s">
        <v>66</v>
      </c>
      <c r="P195" s="1" t="s">
        <v>43</v>
      </c>
    </row>
    <row r="196" ht="15.75" customHeight="1">
      <c r="A196" s="1" t="s">
        <v>34</v>
      </c>
      <c r="B196" s="1" t="s">
        <v>554</v>
      </c>
      <c r="C196" s="1">
        <v>17.0</v>
      </c>
      <c r="D196" s="1">
        <v>44.0</v>
      </c>
      <c r="E196" s="1" t="s">
        <v>524</v>
      </c>
      <c r="F196" s="1">
        <v>2.0</v>
      </c>
      <c r="G196" s="1">
        <v>2.0</v>
      </c>
      <c r="H196" s="1" t="s">
        <v>43</v>
      </c>
      <c r="I196" s="1">
        <v>1.0</v>
      </c>
      <c r="J196" s="1" t="s">
        <v>68</v>
      </c>
      <c r="K196" s="1" t="s">
        <v>558</v>
      </c>
      <c r="L196" s="1" t="s">
        <v>184</v>
      </c>
      <c r="M196" s="1" t="s">
        <v>556</v>
      </c>
      <c r="N196" s="1">
        <v>0.0</v>
      </c>
      <c r="O196" s="1" t="s">
        <v>66</v>
      </c>
      <c r="P196" s="1" t="s">
        <v>43</v>
      </c>
    </row>
    <row r="197" ht="15.75" customHeight="1">
      <c r="A197" s="1" t="s">
        <v>34</v>
      </c>
      <c r="B197" s="1" t="s">
        <v>554</v>
      </c>
      <c r="C197" s="1">
        <v>17.0</v>
      </c>
      <c r="D197" s="1">
        <v>44.0</v>
      </c>
      <c r="E197" s="1" t="s">
        <v>524</v>
      </c>
      <c r="F197" s="1">
        <v>2.0</v>
      </c>
      <c r="G197" s="1">
        <v>2.0</v>
      </c>
      <c r="H197" s="1" t="s">
        <v>43</v>
      </c>
      <c r="I197" s="1">
        <v>1.0</v>
      </c>
      <c r="J197" s="1" t="s">
        <v>77</v>
      </c>
      <c r="K197" s="1" t="s">
        <v>559</v>
      </c>
      <c r="L197" s="1" t="s">
        <v>184</v>
      </c>
      <c r="M197" s="1" t="s">
        <v>556</v>
      </c>
      <c r="N197" s="1">
        <v>0.0</v>
      </c>
      <c r="O197" s="1" t="s">
        <v>530</v>
      </c>
      <c r="P197" s="1" t="s">
        <v>43</v>
      </c>
    </row>
    <row r="198" ht="15.75" customHeight="1">
      <c r="A198" s="1" t="s">
        <v>34</v>
      </c>
      <c r="B198" s="1" t="s">
        <v>554</v>
      </c>
      <c r="C198" s="1">
        <v>17.0</v>
      </c>
      <c r="D198" s="1">
        <v>44.0</v>
      </c>
      <c r="E198" s="1" t="s">
        <v>524</v>
      </c>
      <c r="F198" s="1">
        <v>2.0</v>
      </c>
      <c r="G198" s="1">
        <v>2.0</v>
      </c>
      <c r="H198" s="1" t="s">
        <v>43</v>
      </c>
      <c r="I198" s="1">
        <v>1.0</v>
      </c>
      <c r="J198" s="1" t="s">
        <v>176</v>
      </c>
      <c r="K198" s="1" t="s">
        <v>560</v>
      </c>
      <c r="L198" s="1" t="s">
        <v>184</v>
      </c>
      <c r="M198" s="1" t="s">
        <v>556</v>
      </c>
      <c r="N198" s="1">
        <v>0.0</v>
      </c>
      <c r="O198" s="1" t="s">
        <v>179</v>
      </c>
      <c r="P198" s="1" t="s">
        <v>43</v>
      </c>
    </row>
    <row r="199" ht="15.75" customHeight="1">
      <c r="A199" s="1" t="s">
        <v>34</v>
      </c>
      <c r="B199" s="1" t="s">
        <v>561</v>
      </c>
      <c r="C199" s="1">
        <v>17.0</v>
      </c>
      <c r="D199" s="1">
        <v>45.0</v>
      </c>
      <c r="E199" s="1" t="s">
        <v>524</v>
      </c>
      <c r="F199" s="1">
        <v>2.0</v>
      </c>
      <c r="G199" s="1">
        <v>3.0</v>
      </c>
      <c r="H199" s="1" t="s">
        <v>43</v>
      </c>
      <c r="I199" s="1">
        <v>2.0</v>
      </c>
      <c r="J199" s="1" t="s">
        <v>45</v>
      </c>
      <c r="K199" s="1" t="s">
        <v>562</v>
      </c>
      <c r="L199" s="1" t="s">
        <v>212</v>
      </c>
      <c r="M199" s="1" t="s">
        <v>563</v>
      </c>
      <c r="N199" s="1">
        <v>0.0</v>
      </c>
      <c r="O199" s="1" t="s">
        <v>53</v>
      </c>
      <c r="P199" s="1" t="s">
        <v>43</v>
      </c>
    </row>
    <row r="200" ht="15.75" customHeight="1">
      <c r="A200" s="1" t="s">
        <v>34</v>
      </c>
      <c r="B200" s="1" t="s">
        <v>561</v>
      </c>
      <c r="C200" s="1">
        <v>17.0</v>
      </c>
      <c r="D200" s="1">
        <v>45.0</v>
      </c>
      <c r="E200" s="1" t="s">
        <v>524</v>
      </c>
      <c r="F200" s="1">
        <v>2.0</v>
      </c>
      <c r="G200" s="1">
        <v>3.0</v>
      </c>
      <c r="H200" s="1" t="s">
        <v>43</v>
      </c>
      <c r="I200" s="1">
        <v>2.0</v>
      </c>
      <c r="J200" s="1" t="s">
        <v>63</v>
      </c>
      <c r="K200" s="1" t="s">
        <v>564</v>
      </c>
      <c r="L200" s="1" t="s">
        <v>212</v>
      </c>
      <c r="M200" s="1" t="s">
        <v>563</v>
      </c>
      <c r="N200" s="1">
        <v>0.0</v>
      </c>
      <c r="O200" s="1" t="s">
        <v>66</v>
      </c>
      <c r="P200" s="1" t="s">
        <v>43</v>
      </c>
    </row>
    <row r="201" ht="15.75" customHeight="1">
      <c r="A201" s="1" t="s">
        <v>34</v>
      </c>
      <c r="B201" s="1" t="s">
        <v>561</v>
      </c>
      <c r="C201" s="1">
        <v>17.0</v>
      </c>
      <c r="D201" s="1">
        <v>45.0</v>
      </c>
      <c r="E201" s="1" t="s">
        <v>524</v>
      </c>
      <c r="F201" s="1">
        <v>2.0</v>
      </c>
      <c r="G201" s="1">
        <v>3.0</v>
      </c>
      <c r="H201" s="1" t="s">
        <v>43</v>
      </c>
      <c r="I201" s="1">
        <v>2.0</v>
      </c>
      <c r="J201" s="1" t="s">
        <v>68</v>
      </c>
      <c r="K201" s="1" t="s">
        <v>565</v>
      </c>
      <c r="L201" s="1" t="s">
        <v>212</v>
      </c>
      <c r="M201" s="1" t="s">
        <v>563</v>
      </c>
      <c r="N201" s="1">
        <v>0.0</v>
      </c>
      <c r="O201" s="1" t="s">
        <v>66</v>
      </c>
      <c r="P201" s="1" t="s">
        <v>43</v>
      </c>
    </row>
    <row r="202" ht="15.75" customHeight="1">
      <c r="A202" s="1" t="s">
        <v>34</v>
      </c>
      <c r="B202" s="1" t="s">
        <v>561</v>
      </c>
      <c r="C202" s="1">
        <v>17.0</v>
      </c>
      <c r="D202" s="1">
        <v>45.0</v>
      </c>
      <c r="E202" s="1" t="s">
        <v>524</v>
      </c>
      <c r="F202" s="1">
        <v>2.0</v>
      </c>
      <c r="G202" s="1">
        <v>3.0</v>
      </c>
      <c r="H202" s="1" t="s">
        <v>43</v>
      </c>
      <c r="I202" s="1">
        <v>2.0</v>
      </c>
      <c r="J202" s="1" t="s">
        <v>80</v>
      </c>
      <c r="K202" s="1" t="s">
        <v>566</v>
      </c>
      <c r="L202" s="1" t="s">
        <v>212</v>
      </c>
      <c r="M202" s="1" t="s">
        <v>563</v>
      </c>
      <c r="N202" s="1">
        <v>0.0</v>
      </c>
      <c r="O202" s="1" t="s">
        <v>532</v>
      </c>
      <c r="P202" s="1" t="s">
        <v>43</v>
      </c>
    </row>
    <row r="203" ht="15.75" customHeight="1">
      <c r="A203" s="1" t="s">
        <v>34</v>
      </c>
      <c r="B203" s="1" t="s">
        <v>561</v>
      </c>
      <c r="C203" s="1">
        <v>17.0</v>
      </c>
      <c r="D203" s="1">
        <v>45.0</v>
      </c>
      <c r="E203" s="1" t="s">
        <v>524</v>
      </c>
      <c r="F203" s="1">
        <v>2.0</v>
      </c>
      <c r="G203" s="1">
        <v>3.0</v>
      </c>
      <c r="H203" s="1" t="s">
        <v>43</v>
      </c>
      <c r="I203" s="1">
        <v>2.0</v>
      </c>
      <c r="J203" s="1" t="s">
        <v>176</v>
      </c>
      <c r="K203" s="1" t="s">
        <v>567</v>
      </c>
      <c r="L203" s="1" t="s">
        <v>212</v>
      </c>
      <c r="M203" s="1" t="s">
        <v>563</v>
      </c>
      <c r="N203" s="1">
        <v>0.0</v>
      </c>
      <c r="O203" s="1" t="s">
        <v>179</v>
      </c>
      <c r="P203" s="1" t="s">
        <v>43</v>
      </c>
    </row>
    <row r="204" ht="15.75" customHeight="1">
      <c r="A204" s="1" t="s">
        <v>34</v>
      </c>
      <c r="B204" s="1" t="s">
        <v>568</v>
      </c>
      <c r="C204" s="1">
        <v>18.0</v>
      </c>
      <c r="D204" s="1">
        <v>46.0</v>
      </c>
      <c r="E204" s="1" t="s">
        <v>524</v>
      </c>
      <c r="F204" s="1">
        <v>3.0</v>
      </c>
      <c r="G204" s="1">
        <v>1.0</v>
      </c>
      <c r="H204" s="1" t="s">
        <v>43</v>
      </c>
      <c r="I204" s="1">
        <v>1.0</v>
      </c>
      <c r="J204" s="1" t="s">
        <v>45</v>
      </c>
      <c r="K204" s="1" t="s">
        <v>569</v>
      </c>
      <c r="L204" s="1" t="s">
        <v>233</v>
      </c>
      <c r="M204" s="1" t="s">
        <v>570</v>
      </c>
      <c r="N204" s="1">
        <v>0.0</v>
      </c>
      <c r="O204" s="1" t="s">
        <v>53</v>
      </c>
      <c r="P204" s="1" t="s">
        <v>43</v>
      </c>
    </row>
    <row r="205" ht="15.75" customHeight="1">
      <c r="A205" s="1" t="s">
        <v>34</v>
      </c>
      <c r="B205" s="1" t="s">
        <v>568</v>
      </c>
      <c r="C205" s="1">
        <v>18.0</v>
      </c>
      <c r="D205" s="1">
        <v>46.0</v>
      </c>
      <c r="E205" s="1" t="s">
        <v>524</v>
      </c>
      <c r="F205" s="1">
        <v>3.0</v>
      </c>
      <c r="G205" s="1">
        <v>1.0</v>
      </c>
      <c r="H205" s="1" t="s">
        <v>43</v>
      </c>
      <c r="I205" s="1">
        <v>1.0</v>
      </c>
      <c r="J205" s="1" t="s">
        <v>63</v>
      </c>
      <c r="K205" s="1" t="s">
        <v>571</v>
      </c>
      <c r="L205" s="1" t="s">
        <v>233</v>
      </c>
      <c r="M205" s="1" t="s">
        <v>570</v>
      </c>
      <c r="N205" s="1">
        <v>0.0</v>
      </c>
      <c r="O205" s="1" t="s">
        <v>66</v>
      </c>
      <c r="P205" s="1" t="s">
        <v>43</v>
      </c>
    </row>
    <row r="206" ht="15.75" customHeight="1">
      <c r="A206" s="1" t="s">
        <v>34</v>
      </c>
      <c r="B206" s="1" t="s">
        <v>568</v>
      </c>
      <c r="C206" s="1">
        <v>18.0</v>
      </c>
      <c r="D206" s="1">
        <v>46.0</v>
      </c>
      <c r="E206" s="1" t="s">
        <v>524</v>
      </c>
      <c r="F206" s="1">
        <v>3.0</v>
      </c>
      <c r="G206" s="1">
        <v>1.0</v>
      </c>
      <c r="H206" s="1" t="s">
        <v>43</v>
      </c>
      <c r="I206" s="1">
        <v>1.0</v>
      </c>
      <c r="J206" s="1" t="s">
        <v>68</v>
      </c>
      <c r="K206" s="1" t="s">
        <v>572</v>
      </c>
      <c r="L206" s="1" t="s">
        <v>233</v>
      </c>
      <c r="M206" s="1" t="s">
        <v>570</v>
      </c>
      <c r="N206" s="1">
        <v>0.0</v>
      </c>
      <c r="O206" s="1" t="s">
        <v>66</v>
      </c>
      <c r="P206" s="1" t="s">
        <v>43</v>
      </c>
    </row>
    <row r="207" ht="15.75" customHeight="1">
      <c r="A207" s="1" t="s">
        <v>34</v>
      </c>
      <c r="B207" s="1" t="s">
        <v>568</v>
      </c>
      <c r="C207" s="1">
        <v>18.0</v>
      </c>
      <c r="D207" s="1">
        <v>46.0</v>
      </c>
      <c r="E207" s="1" t="s">
        <v>524</v>
      </c>
      <c r="F207" s="1">
        <v>3.0</v>
      </c>
      <c r="G207" s="1">
        <v>1.0</v>
      </c>
      <c r="H207" s="1" t="s">
        <v>43</v>
      </c>
      <c r="I207" s="1">
        <v>1.0</v>
      </c>
      <c r="J207" s="1" t="s">
        <v>77</v>
      </c>
      <c r="K207" s="1" t="s">
        <v>573</v>
      </c>
      <c r="L207" s="1" t="s">
        <v>233</v>
      </c>
      <c r="M207" s="1" t="s">
        <v>570</v>
      </c>
      <c r="N207" s="1">
        <v>0.0</v>
      </c>
      <c r="O207" s="1" t="s">
        <v>530</v>
      </c>
      <c r="P207" s="1" t="s">
        <v>43</v>
      </c>
    </row>
    <row r="208" ht="15.75" customHeight="1">
      <c r="A208" s="1" t="s">
        <v>34</v>
      </c>
      <c r="B208" s="1" t="s">
        <v>568</v>
      </c>
      <c r="C208" s="1">
        <v>18.0</v>
      </c>
      <c r="D208" s="1">
        <v>46.0</v>
      </c>
      <c r="E208" s="1" t="s">
        <v>524</v>
      </c>
      <c r="F208" s="1">
        <v>3.0</v>
      </c>
      <c r="G208" s="1">
        <v>1.0</v>
      </c>
      <c r="H208" s="1" t="s">
        <v>43</v>
      </c>
      <c r="I208" s="1">
        <v>1.0</v>
      </c>
      <c r="J208" s="1" t="s">
        <v>80</v>
      </c>
      <c r="K208" s="1" t="s">
        <v>574</v>
      </c>
      <c r="L208" s="1" t="s">
        <v>233</v>
      </c>
      <c r="M208" s="1" t="s">
        <v>570</v>
      </c>
      <c r="N208" s="1">
        <v>0.0</v>
      </c>
      <c r="O208" s="1" t="s">
        <v>532</v>
      </c>
      <c r="P208" s="1" t="s">
        <v>43</v>
      </c>
    </row>
    <row r="209" ht="15.75" customHeight="1">
      <c r="A209" s="1" t="s">
        <v>34</v>
      </c>
      <c r="B209" s="1" t="s">
        <v>568</v>
      </c>
      <c r="C209" s="1">
        <v>18.0</v>
      </c>
      <c r="D209" s="1">
        <v>46.0</v>
      </c>
      <c r="E209" s="1" t="s">
        <v>524</v>
      </c>
      <c r="F209" s="1">
        <v>3.0</v>
      </c>
      <c r="G209" s="1">
        <v>1.0</v>
      </c>
      <c r="H209" s="1" t="s">
        <v>43</v>
      </c>
      <c r="I209" s="1">
        <v>1.0</v>
      </c>
      <c r="J209" s="1" t="s">
        <v>245</v>
      </c>
      <c r="K209" s="1" t="s">
        <v>575</v>
      </c>
      <c r="L209" s="1" t="s">
        <v>233</v>
      </c>
      <c r="M209" s="1" t="s">
        <v>570</v>
      </c>
      <c r="N209" s="1">
        <v>1.0</v>
      </c>
      <c r="O209" s="1" t="s">
        <v>249</v>
      </c>
      <c r="P209" s="1" t="s">
        <v>43</v>
      </c>
    </row>
    <row r="210" ht="15.75" customHeight="1">
      <c r="A210" s="1" t="s">
        <v>34</v>
      </c>
      <c r="B210" s="1" t="s">
        <v>577</v>
      </c>
      <c r="C210" s="1">
        <v>18.0</v>
      </c>
      <c r="D210" s="1">
        <v>47.0</v>
      </c>
      <c r="E210" s="1" t="s">
        <v>524</v>
      </c>
      <c r="F210" s="1">
        <v>3.0</v>
      </c>
      <c r="G210" s="1">
        <v>2.0</v>
      </c>
      <c r="H210" s="1" t="s">
        <v>43</v>
      </c>
      <c r="I210" s="1">
        <v>2.0</v>
      </c>
      <c r="J210" s="1" t="s">
        <v>45</v>
      </c>
      <c r="K210" s="1" t="s">
        <v>578</v>
      </c>
      <c r="L210" s="1" t="s">
        <v>252</v>
      </c>
      <c r="M210" s="1" t="s">
        <v>579</v>
      </c>
      <c r="N210" s="1">
        <v>0.0</v>
      </c>
      <c r="O210" s="1" t="s">
        <v>53</v>
      </c>
      <c r="P210" s="1" t="s">
        <v>43</v>
      </c>
    </row>
    <row r="211" ht="15.75" customHeight="1">
      <c r="A211" s="1" t="s">
        <v>34</v>
      </c>
      <c r="B211" s="1" t="s">
        <v>577</v>
      </c>
      <c r="C211" s="1">
        <v>18.0</v>
      </c>
      <c r="D211" s="1">
        <v>47.0</v>
      </c>
      <c r="E211" s="1" t="s">
        <v>524</v>
      </c>
      <c r="F211" s="1">
        <v>3.0</v>
      </c>
      <c r="G211" s="1">
        <v>2.0</v>
      </c>
      <c r="H211" s="1" t="s">
        <v>43</v>
      </c>
      <c r="I211" s="1">
        <v>2.0</v>
      </c>
      <c r="J211" s="1" t="s">
        <v>63</v>
      </c>
      <c r="K211" s="1" t="s">
        <v>581</v>
      </c>
      <c r="L211" s="1" t="s">
        <v>252</v>
      </c>
      <c r="M211" s="1" t="s">
        <v>579</v>
      </c>
      <c r="N211" s="1">
        <v>0.0</v>
      </c>
      <c r="O211" s="1" t="s">
        <v>66</v>
      </c>
      <c r="P211" s="1" t="s">
        <v>43</v>
      </c>
    </row>
    <row r="212" ht="15.75" customHeight="1">
      <c r="A212" s="1" t="s">
        <v>34</v>
      </c>
      <c r="B212" s="1" t="s">
        <v>577</v>
      </c>
      <c r="C212" s="1">
        <v>18.0</v>
      </c>
      <c r="D212" s="1">
        <v>47.0</v>
      </c>
      <c r="E212" s="1" t="s">
        <v>524</v>
      </c>
      <c r="F212" s="1">
        <v>3.0</v>
      </c>
      <c r="G212" s="1">
        <v>2.0</v>
      </c>
      <c r="H212" s="1" t="s">
        <v>43</v>
      </c>
      <c r="I212" s="1">
        <v>2.0</v>
      </c>
      <c r="J212" s="1" t="s">
        <v>68</v>
      </c>
      <c r="K212" s="1" t="s">
        <v>582</v>
      </c>
      <c r="L212" s="1" t="s">
        <v>252</v>
      </c>
      <c r="M212" s="1" t="s">
        <v>579</v>
      </c>
      <c r="N212" s="1">
        <v>0.0</v>
      </c>
      <c r="O212" s="1" t="s">
        <v>66</v>
      </c>
      <c r="P212" s="1" t="s">
        <v>43</v>
      </c>
    </row>
    <row r="213" ht="15.75" customHeight="1">
      <c r="A213" s="1" t="s">
        <v>34</v>
      </c>
      <c r="B213" s="1" t="s">
        <v>577</v>
      </c>
      <c r="C213" s="1">
        <v>18.0</v>
      </c>
      <c r="D213" s="1">
        <v>47.0</v>
      </c>
      <c r="E213" s="1" t="s">
        <v>524</v>
      </c>
      <c r="F213" s="1">
        <v>3.0</v>
      </c>
      <c r="G213" s="1">
        <v>2.0</v>
      </c>
      <c r="H213" s="1" t="s">
        <v>43</v>
      </c>
      <c r="I213" s="1">
        <v>2.0</v>
      </c>
      <c r="J213" s="1" t="s">
        <v>77</v>
      </c>
      <c r="K213" s="1" t="s">
        <v>584</v>
      </c>
      <c r="L213" s="1" t="s">
        <v>252</v>
      </c>
      <c r="M213" s="1" t="s">
        <v>579</v>
      </c>
      <c r="N213" s="1">
        <v>0.0</v>
      </c>
      <c r="O213" s="1" t="s">
        <v>530</v>
      </c>
      <c r="P213" s="1" t="s">
        <v>43</v>
      </c>
    </row>
    <row r="214" ht="15.75" customHeight="1">
      <c r="A214" s="1" t="s">
        <v>34</v>
      </c>
      <c r="B214" s="1" t="s">
        <v>577</v>
      </c>
      <c r="C214" s="1">
        <v>18.0</v>
      </c>
      <c r="D214" s="1">
        <v>47.0</v>
      </c>
      <c r="E214" s="1" t="s">
        <v>524</v>
      </c>
      <c r="F214" s="1">
        <v>3.0</v>
      </c>
      <c r="G214" s="1">
        <v>2.0</v>
      </c>
      <c r="H214" s="1" t="s">
        <v>43</v>
      </c>
      <c r="I214" s="1">
        <v>2.0</v>
      </c>
      <c r="J214" s="1" t="s">
        <v>245</v>
      </c>
      <c r="K214" s="1" t="s">
        <v>585</v>
      </c>
      <c r="L214" s="1" t="s">
        <v>252</v>
      </c>
      <c r="M214" s="1" t="s">
        <v>579</v>
      </c>
      <c r="N214" s="1">
        <v>1.0</v>
      </c>
      <c r="O214" s="1" t="s">
        <v>249</v>
      </c>
      <c r="P214" s="1" t="s">
        <v>43</v>
      </c>
    </row>
    <row r="215" ht="15.75" customHeight="1">
      <c r="A215" s="1" t="s">
        <v>34</v>
      </c>
      <c r="B215" s="1" t="s">
        <v>586</v>
      </c>
      <c r="C215" s="1">
        <v>19.0</v>
      </c>
      <c r="D215" s="1">
        <v>48.0</v>
      </c>
      <c r="E215" s="1" t="s">
        <v>524</v>
      </c>
      <c r="F215" s="1">
        <v>3.0</v>
      </c>
      <c r="G215" s="1">
        <v>3.0</v>
      </c>
      <c r="H215" s="1" t="s">
        <v>43</v>
      </c>
      <c r="I215" s="1">
        <v>1.0</v>
      </c>
      <c r="J215" s="1" t="s">
        <v>45</v>
      </c>
      <c r="K215" s="1" t="s">
        <v>587</v>
      </c>
      <c r="L215" s="1" t="s">
        <v>263</v>
      </c>
      <c r="M215" s="1" t="s">
        <v>588</v>
      </c>
      <c r="N215" s="1">
        <v>0.0</v>
      </c>
      <c r="O215" s="1" t="s">
        <v>53</v>
      </c>
      <c r="P215" s="1" t="s">
        <v>43</v>
      </c>
    </row>
    <row r="216" ht="15.75" customHeight="1">
      <c r="A216" s="1" t="s">
        <v>34</v>
      </c>
      <c r="B216" s="1" t="s">
        <v>586</v>
      </c>
      <c r="C216" s="1">
        <v>19.0</v>
      </c>
      <c r="D216" s="1">
        <v>48.0</v>
      </c>
      <c r="E216" s="1" t="s">
        <v>524</v>
      </c>
      <c r="F216" s="1">
        <v>3.0</v>
      </c>
      <c r="G216" s="1">
        <v>3.0</v>
      </c>
      <c r="H216" s="1" t="s">
        <v>43</v>
      </c>
      <c r="I216" s="1">
        <v>1.0</v>
      </c>
      <c r="J216" s="1" t="s">
        <v>63</v>
      </c>
      <c r="K216" s="1" t="s">
        <v>590</v>
      </c>
      <c r="L216" s="1" t="s">
        <v>263</v>
      </c>
      <c r="M216" s="1" t="s">
        <v>588</v>
      </c>
      <c r="N216" s="1">
        <v>0.0</v>
      </c>
      <c r="O216" s="1" t="s">
        <v>66</v>
      </c>
      <c r="P216" s="1" t="s">
        <v>43</v>
      </c>
    </row>
    <row r="217" ht="15.75" customHeight="1">
      <c r="A217" s="1" t="s">
        <v>34</v>
      </c>
      <c r="B217" s="1" t="s">
        <v>586</v>
      </c>
      <c r="C217" s="1">
        <v>19.0</v>
      </c>
      <c r="D217" s="1">
        <v>48.0</v>
      </c>
      <c r="E217" s="1" t="s">
        <v>524</v>
      </c>
      <c r="F217" s="1">
        <v>3.0</v>
      </c>
      <c r="G217" s="1">
        <v>3.0</v>
      </c>
      <c r="H217" s="1" t="s">
        <v>43</v>
      </c>
      <c r="I217" s="1">
        <v>1.0</v>
      </c>
      <c r="J217" s="1" t="s">
        <v>68</v>
      </c>
      <c r="K217" s="1" t="s">
        <v>591</v>
      </c>
      <c r="L217" s="1" t="s">
        <v>263</v>
      </c>
      <c r="M217" s="1" t="s">
        <v>588</v>
      </c>
      <c r="N217" s="1">
        <v>0.0</v>
      </c>
      <c r="O217" s="1" t="s">
        <v>66</v>
      </c>
      <c r="P217" s="1" t="s">
        <v>43</v>
      </c>
    </row>
    <row r="218" ht="15.75" customHeight="1">
      <c r="A218" s="1" t="s">
        <v>34</v>
      </c>
      <c r="B218" s="1" t="s">
        <v>586</v>
      </c>
      <c r="C218" s="1">
        <v>19.0</v>
      </c>
      <c r="D218" s="1">
        <v>48.0</v>
      </c>
      <c r="E218" s="1" t="s">
        <v>524</v>
      </c>
      <c r="F218" s="1">
        <v>3.0</v>
      </c>
      <c r="G218" s="1">
        <v>3.0</v>
      </c>
      <c r="H218" s="1" t="s">
        <v>43</v>
      </c>
      <c r="I218" s="1">
        <v>1.0</v>
      </c>
      <c r="J218" s="1" t="s">
        <v>80</v>
      </c>
      <c r="K218" s="1" t="s">
        <v>593</v>
      </c>
      <c r="L218" s="1" t="s">
        <v>263</v>
      </c>
      <c r="M218" s="1" t="s">
        <v>588</v>
      </c>
      <c r="N218" s="1">
        <v>0.0</v>
      </c>
      <c r="O218" s="1" t="s">
        <v>532</v>
      </c>
      <c r="P218" s="1" t="s">
        <v>43</v>
      </c>
    </row>
    <row r="219" ht="15.75" customHeight="1">
      <c r="A219" s="1" t="s">
        <v>34</v>
      </c>
      <c r="B219" s="1" t="s">
        <v>586</v>
      </c>
      <c r="C219" s="1">
        <v>19.0</v>
      </c>
      <c r="D219" s="1">
        <v>48.0</v>
      </c>
      <c r="E219" s="1" t="s">
        <v>524</v>
      </c>
      <c r="F219" s="1">
        <v>3.0</v>
      </c>
      <c r="G219" s="1">
        <v>3.0</v>
      </c>
      <c r="H219" s="1" t="s">
        <v>43</v>
      </c>
      <c r="I219" s="1">
        <v>1.0</v>
      </c>
      <c r="J219" s="1" t="s">
        <v>245</v>
      </c>
      <c r="K219" s="1" t="s">
        <v>594</v>
      </c>
      <c r="L219" s="1" t="s">
        <v>263</v>
      </c>
      <c r="M219" s="1" t="s">
        <v>588</v>
      </c>
      <c r="N219" s="1">
        <v>1.0</v>
      </c>
      <c r="O219" s="1" t="s">
        <v>249</v>
      </c>
      <c r="P219" s="1" t="s">
        <v>43</v>
      </c>
    </row>
    <row r="220" ht="15.75" customHeight="1">
      <c r="A220" s="1" t="s">
        <v>34</v>
      </c>
      <c r="B220" s="1" t="s">
        <v>595</v>
      </c>
      <c r="C220" s="1">
        <v>19.0</v>
      </c>
      <c r="D220" s="1">
        <v>49.0</v>
      </c>
      <c r="E220" s="1" t="s">
        <v>524</v>
      </c>
      <c r="F220" s="1">
        <v>4.0</v>
      </c>
      <c r="G220" s="1">
        <v>1.0</v>
      </c>
      <c r="H220" s="1" t="s">
        <v>43</v>
      </c>
      <c r="I220" s="1">
        <v>2.0</v>
      </c>
      <c r="J220" s="1" t="s">
        <v>45</v>
      </c>
      <c r="K220" s="1" t="s">
        <v>596</v>
      </c>
      <c r="L220" s="1" t="s">
        <v>286</v>
      </c>
      <c r="M220" s="1" t="s">
        <v>597</v>
      </c>
      <c r="N220" s="1">
        <v>0.0</v>
      </c>
      <c r="O220" s="1" t="s">
        <v>53</v>
      </c>
      <c r="P220" s="1" t="s">
        <v>43</v>
      </c>
    </row>
    <row r="221" ht="15.75" customHeight="1">
      <c r="A221" s="1" t="s">
        <v>34</v>
      </c>
      <c r="B221" s="1" t="s">
        <v>595</v>
      </c>
      <c r="C221" s="1">
        <v>19.0</v>
      </c>
      <c r="D221" s="1">
        <v>49.0</v>
      </c>
      <c r="E221" s="1" t="s">
        <v>524</v>
      </c>
      <c r="F221" s="1">
        <v>4.0</v>
      </c>
      <c r="G221" s="1">
        <v>1.0</v>
      </c>
      <c r="H221" s="1" t="s">
        <v>43</v>
      </c>
      <c r="I221" s="1">
        <v>2.0</v>
      </c>
      <c r="J221" s="1" t="s">
        <v>63</v>
      </c>
      <c r="K221" s="1" t="s">
        <v>604</v>
      </c>
      <c r="L221" s="1" t="s">
        <v>286</v>
      </c>
      <c r="M221" s="1" t="s">
        <v>597</v>
      </c>
      <c r="N221" s="1">
        <v>0.0</v>
      </c>
      <c r="O221" s="1" t="s">
        <v>66</v>
      </c>
      <c r="P221" s="1" t="s">
        <v>43</v>
      </c>
    </row>
    <row r="222" ht="15.75" customHeight="1">
      <c r="A222" s="1" t="s">
        <v>34</v>
      </c>
      <c r="B222" s="1" t="s">
        <v>595</v>
      </c>
      <c r="C222" s="1">
        <v>19.0</v>
      </c>
      <c r="D222" s="1">
        <v>49.0</v>
      </c>
      <c r="E222" s="1" t="s">
        <v>524</v>
      </c>
      <c r="F222" s="1">
        <v>4.0</v>
      </c>
      <c r="G222" s="1">
        <v>1.0</v>
      </c>
      <c r="H222" s="1" t="s">
        <v>43</v>
      </c>
      <c r="I222" s="1">
        <v>2.0</v>
      </c>
      <c r="J222" s="1" t="s">
        <v>68</v>
      </c>
      <c r="K222" s="1" t="s">
        <v>609</v>
      </c>
      <c r="L222" s="1" t="s">
        <v>286</v>
      </c>
      <c r="M222" s="1" t="s">
        <v>597</v>
      </c>
      <c r="N222" s="1">
        <v>0.0</v>
      </c>
      <c r="O222" s="1" t="s">
        <v>66</v>
      </c>
      <c r="P222" s="1" t="s">
        <v>43</v>
      </c>
    </row>
    <row r="223" ht="15.75" customHeight="1">
      <c r="A223" s="1" t="s">
        <v>34</v>
      </c>
      <c r="B223" s="1" t="s">
        <v>595</v>
      </c>
      <c r="C223" s="1">
        <v>19.0</v>
      </c>
      <c r="D223" s="1">
        <v>49.0</v>
      </c>
      <c r="E223" s="1" t="s">
        <v>524</v>
      </c>
      <c r="F223" s="1">
        <v>4.0</v>
      </c>
      <c r="G223" s="1">
        <v>1.0</v>
      </c>
      <c r="H223" s="1" t="s">
        <v>43</v>
      </c>
      <c r="I223" s="1">
        <v>2.0</v>
      </c>
      <c r="J223" s="1" t="s">
        <v>77</v>
      </c>
      <c r="K223" s="1" t="s">
        <v>616</v>
      </c>
      <c r="L223" s="1" t="s">
        <v>286</v>
      </c>
      <c r="M223" s="1" t="s">
        <v>597</v>
      </c>
      <c r="N223" s="1">
        <v>0.0</v>
      </c>
      <c r="O223" s="1" t="s">
        <v>617</v>
      </c>
      <c r="P223" s="1" t="s">
        <v>43</v>
      </c>
    </row>
    <row r="224" ht="15.75" customHeight="1">
      <c r="A224" s="1" t="s">
        <v>34</v>
      </c>
      <c r="B224" s="1" t="s">
        <v>595</v>
      </c>
      <c r="C224" s="1">
        <v>19.0</v>
      </c>
      <c r="D224" s="1">
        <v>49.0</v>
      </c>
      <c r="E224" s="1" t="s">
        <v>524</v>
      </c>
      <c r="F224" s="1">
        <v>4.0</v>
      </c>
      <c r="G224" s="1">
        <v>1.0</v>
      </c>
      <c r="H224" s="1" t="s">
        <v>43</v>
      </c>
      <c r="I224" s="1">
        <v>2.0</v>
      </c>
      <c r="J224" s="1" t="s">
        <v>80</v>
      </c>
      <c r="K224" s="1" t="s">
        <v>618</v>
      </c>
      <c r="L224" s="1" t="s">
        <v>286</v>
      </c>
      <c r="M224" s="1" t="s">
        <v>597</v>
      </c>
      <c r="N224" s="1">
        <v>0.0</v>
      </c>
      <c r="O224" s="1" t="s">
        <v>53</v>
      </c>
      <c r="P224" s="1" t="s">
        <v>43</v>
      </c>
    </row>
    <row r="225" ht="15.75" customHeight="1">
      <c r="A225" s="1" t="s">
        <v>34</v>
      </c>
      <c r="B225" s="1" t="s">
        <v>619</v>
      </c>
      <c r="C225" s="1">
        <v>20.0</v>
      </c>
      <c r="D225" s="1">
        <v>50.0</v>
      </c>
      <c r="E225" s="1" t="s">
        <v>524</v>
      </c>
      <c r="F225" s="1">
        <v>4.0</v>
      </c>
      <c r="G225" s="1">
        <v>2.0</v>
      </c>
      <c r="H225" s="1" t="s">
        <v>43</v>
      </c>
      <c r="I225" s="1">
        <v>1.0</v>
      </c>
      <c r="J225" s="1" t="s">
        <v>45</v>
      </c>
      <c r="K225" s="1" t="s">
        <v>623</v>
      </c>
      <c r="L225" s="1" t="s">
        <v>297</v>
      </c>
      <c r="M225" s="1" t="s">
        <v>625</v>
      </c>
      <c r="N225" s="1">
        <v>0.0</v>
      </c>
      <c r="O225" s="1" t="s">
        <v>53</v>
      </c>
      <c r="P225" s="1" t="s">
        <v>43</v>
      </c>
    </row>
    <row r="226" ht="15.75" customHeight="1">
      <c r="A226" s="1" t="s">
        <v>34</v>
      </c>
      <c r="B226" s="1" t="s">
        <v>619</v>
      </c>
      <c r="C226" s="1">
        <v>20.0</v>
      </c>
      <c r="D226" s="1">
        <v>50.0</v>
      </c>
      <c r="E226" s="1" t="s">
        <v>524</v>
      </c>
      <c r="F226" s="1">
        <v>4.0</v>
      </c>
      <c r="G226" s="1">
        <v>2.0</v>
      </c>
      <c r="H226" s="1" t="s">
        <v>43</v>
      </c>
      <c r="I226" s="1">
        <v>1.0</v>
      </c>
      <c r="J226" s="1" t="s">
        <v>63</v>
      </c>
      <c r="K226" s="1" t="s">
        <v>631</v>
      </c>
      <c r="L226" s="1" t="s">
        <v>297</v>
      </c>
      <c r="M226" s="1" t="s">
        <v>625</v>
      </c>
      <c r="N226" s="1">
        <v>0.0</v>
      </c>
      <c r="O226" s="1" t="s">
        <v>66</v>
      </c>
      <c r="P226" s="1" t="s">
        <v>43</v>
      </c>
    </row>
    <row r="227" ht="15.75" customHeight="1">
      <c r="A227" s="1" t="s">
        <v>34</v>
      </c>
      <c r="B227" s="1" t="s">
        <v>619</v>
      </c>
      <c r="C227" s="1">
        <v>20.0</v>
      </c>
      <c r="D227" s="1">
        <v>50.0</v>
      </c>
      <c r="E227" s="1" t="s">
        <v>524</v>
      </c>
      <c r="F227" s="1">
        <v>4.0</v>
      </c>
      <c r="G227" s="1">
        <v>2.0</v>
      </c>
      <c r="H227" s="1" t="s">
        <v>43</v>
      </c>
      <c r="I227" s="1">
        <v>1.0</v>
      </c>
      <c r="J227" s="1" t="s">
        <v>68</v>
      </c>
      <c r="K227" s="1" t="s">
        <v>635</v>
      </c>
      <c r="L227" s="1" t="s">
        <v>297</v>
      </c>
      <c r="M227" s="1" t="s">
        <v>625</v>
      </c>
      <c r="N227" s="1">
        <v>0.0</v>
      </c>
      <c r="O227" s="1" t="s">
        <v>66</v>
      </c>
      <c r="P227" s="1" t="s">
        <v>43</v>
      </c>
    </row>
    <row r="228" ht="15.75" customHeight="1">
      <c r="A228" s="1" t="s">
        <v>34</v>
      </c>
      <c r="B228" s="1" t="s">
        <v>619</v>
      </c>
      <c r="C228" s="1">
        <v>20.0</v>
      </c>
      <c r="D228" s="1">
        <v>50.0</v>
      </c>
      <c r="E228" s="1" t="s">
        <v>524</v>
      </c>
      <c r="F228" s="1">
        <v>4.0</v>
      </c>
      <c r="G228" s="1">
        <v>2.0</v>
      </c>
      <c r="H228" s="1" t="s">
        <v>43</v>
      </c>
      <c r="I228" s="1">
        <v>1.0</v>
      </c>
      <c r="J228" s="1" t="s">
        <v>77</v>
      </c>
      <c r="K228" s="1" t="s">
        <v>640</v>
      </c>
      <c r="L228" s="1" t="s">
        <v>297</v>
      </c>
      <c r="M228" s="1" t="s">
        <v>625</v>
      </c>
      <c r="N228" s="1">
        <v>0.0</v>
      </c>
      <c r="O228" s="1" t="s">
        <v>617</v>
      </c>
      <c r="P228" s="1" t="s">
        <v>43</v>
      </c>
    </row>
    <row r="229" ht="15.75" customHeight="1">
      <c r="A229" s="1" t="s">
        <v>34</v>
      </c>
      <c r="B229" s="1" t="s">
        <v>619</v>
      </c>
      <c r="C229" s="1">
        <v>20.0</v>
      </c>
      <c r="D229" s="1">
        <v>50.0</v>
      </c>
      <c r="E229" s="1" t="s">
        <v>524</v>
      </c>
      <c r="F229" s="1">
        <v>4.0</v>
      </c>
      <c r="G229" s="1">
        <v>2.0</v>
      </c>
      <c r="H229" s="1" t="s">
        <v>43</v>
      </c>
      <c r="I229" s="1">
        <v>1.0</v>
      </c>
      <c r="J229" s="1" t="s">
        <v>80</v>
      </c>
      <c r="K229" s="1" t="s">
        <v>644</v>
      </c>
      <c r="L229" s="1" t="s">
        <v>297</v>
      </c>
      <c r="M229" s="1" t="s">
        <v>625</v>
      </c>
      <c r="N229" s="1">
        <v>0.0</v>
      </c>
      <c r="O229" s="1" t="s">
        <v>53</v>
      </c>
      <c r="P229" s="1" t="s">
        <v>43</v>
      </c>
    </row>
    <row r="230" ht="15.75" customHeight="1">
      <c r="A230" s="1" t="s">
        <v>34</v>
      </c>
      <c r="B230" s="1" t="s">
        <v>619</v>
      </c>
      <c r="C230" s="1">
        <v>20.0</v>
      </c>
      <c r="D230" s="1">
        <v>50.0</v>
      </c>
      <c r="E230" s="1" t="s">
        <v>524</v>
      </c>
      <c r="F230" s="1">
        <v>4.0</v>
      </c>
      <c r="G230" s="1">
        <v>2.0</v>
      </c>
      <c r="H230" s="1" t="s">
        <v>43</v>
      </c>
      <c r="I230" s="1">
        <v>1.0</v>
      </c>
      <c r="J230" s="1" t="s">
        <v>176</v>
      </c>
      <c r="K230" s="1" t="s">
        <v>649</v>
      </c>
      <c r="L230" s="1" t="s">
        <v>297</v>
      </c>
      <c r="M230" s="1" t="s">
        <v>625</v>
      </c>
      <c r="N230" s="1">
        <v>0.0</v>
      </c>
      <c r="O230" s="1" t="s">
        <v>179</v>
      </c>
      <c r="P230" s="1" t="s">
        <v>43</v>
      </c>
    </row>
    <row r="231" ht="15.75" customHeight="1">
      <c r="A231" s="1" t="s">
        <v>34</v>
      </c>
      <c r="B231" s="1" t="s">
        <v>651</v>
      </c>
      <c r="C231" s="1">
        <v>20.0</v>
      </c>
      <c r="D231" s="1">
        <v>51.0</v>
      </c>
      <c r="E231" s="1" t="s">
        <v>524</v>
      </c>
      <c r="F231" s="1">
        <v>4.0</v>
      </c>
      <c r="G231" s="1">
        <v>3.0</v>
      </c>
      <c r="H231" s="1" t="s">
        <v>43</v>
      </c>
      <c r="I231" s="1">
        <v>2.0</v>
      </c>
      <c r="J231" s="1" t="s">
        <v>45</v>
      </c>
      <c r="K231" s="1" t="s">
        <v>654</v>
      </c>
      <c r="L231" s="1" t="s">
        <v>305</v>
      </c>
      <c r="M231" s="1" t="s">
        <v>656</v>
      </c>
      <c r="N231" s="1">
        <v>0.0</v>
      </c>
      <c r="O231" s="1" t="s">
        <v>53</v>
      </c>
      <c r="P231" s="1" t="s">
        <v>43</v>
      </c>
    </row>
    <row r="232" ht="15.75" customHeight="1">
      <c r="A232" s="1" t="s">
        <v>34</v>
      </c>
      <c r="B232" s="1" t="s">
        <v>651</v>
      </c>
      <c r="C232" s="1">
        <v>20.0</v>
      </c>
      <c r="D232" s="1">
        <v>51.0</v>
      </c>
      <c r="E232" s="1" t="s">
        <v>524</v>
      </c>
      <c r="F232" s="1">
        <v>4.0</v>
      </c>
      <c r="G232" s="1">
        <v>3.0</v>
      </c>
      <c r="H232" s="1" t="s">
        <v>43</v>
      </c>
      <c r="I232" s="1">
        <v>2.0</v>
      </c>
      <c r="J232" s="1" t="s">
        <v>63</v>
      </c>
      <c r="K232" s="1" t="s">
        <v>659</v>
      </c>
      <c r="L232" s="1" t="s">
        <v>305</v>
      </c>
      <c r="M232" s="1" t="s">
        <v>656</v>
      </c>
      <c r="N232" s="1">
        <v>0.0</v>
      </c>
      <c r="O232" s="1" t="s">
        <v>66</v>
      </c>
      <c r="P232" s="1" t="s">
        <v>43</v>
      </c>
    </row>
    <row r="233" ht="15.75" customHeight="1">
      <c r="A233" s="1" t="s">
        <v>34</v>
      </c>
      <c r="B233" s="1" t="s">
        <v>651</v>
      </c>
      <c r="C233" s="1">
        <v>20.0</v>
      </c>
      <c r="D233" s="1">
        <v>51.0</v>
      </c>
      <c r="E233" s="1" t="s">
        <v>524</v>
      </c>
      <c r="F233" s="1">
        <v>4.0</v>
      </c>
      <c r="G233" s="1">
        <v>3.0</v>
      </c>
      <c r="H233" s="1" t="s">
        <v>43</v>
      </c>
      <c r="I233" s="1">
        <v>2.0</v>
      </c>
      <c r="J233" s="1" t="s">
        <v>68</v>
      </c>
      <c r="K233" s="1" t="s">
        <v>666</v>
      </c>
      <c r="L233" s="1" t="s">
        <v>305</v>
      </c>
      <c r="M233" s="1" t="s">
        <v>656</v>
      </c>
      <c r="N233" s="1">
        <v>0.0</v>
      </c>
      <c r="O233" s="1" t="s">
        <v>66</v>
      </c>
      <c r="P233" s="1" t="s">
        <v>43</v>
      </c>
    </row>
    <row r="234" ht="15.75" customHeight="1">
      <c r="A234" s="1" t="s">
        <v>34</v>
      </c>
      <c r="B234" s="1" t="s">
        <v>651</v>
      </c>
      <c r="C234" s="1">
        <v>20.0</v>
      </c>
      <c r="D234" s="1">
        <v>51.0</v>
      </c>
      <c r="E234" s="1" t="s">
        <v>524</v>
      </c>
      <c r="F234" s="1">
        <v>4.0</v>
      </c>
      <c r="G234" s="1">
        <v>3.0</v>
      </c>
      <c r="H234" s="1" t="s">
        <v>43</v>
      </c>
      <c r="I234" s="1">
        <v>2.0</v>
      </c>
      <c r="J234" s="1" t="s">
        <v>77</v>
      </c>
      <c r="K234" s="1" t="s">
        <v>671</v>
      </c>
      <c r="L234" s="1" t="s">
        <v>305</v>
      </c>
      <c r="M234" s="1" t="s">
        <v>656</v>
      </c>
      <c r="N234" s="1">
        <v>0.0</v>
      </c>
      <c r="O234" s="1" t="s">
        <v>617</v>
      </c>
      <c r="P234" s="1" t="s">
        <v>43</v>
      </c>
    </row>
    <row r="235" ht="15.75" customHeight="1">
      <c r="A235" s="1" t="s">
        <v>34</v>
      </c>
      <c r="B235" s="1" t="s">
        <v>651</v>
      </c>
      <c r="C235" s="1">
        <v>20.0</v>
      </c>
      <c r="D235" s="1">
        <v>51.0</v>
      </c>
      <c r="E235" s="1" t="s">
        <v>524</v>
      </c>
      <c r="F235" s="1">
        <v>4.0</v>
      </c>
      <c r="G235" s="1">
        <v>3.0</v>
      </c>
      <c r="H235" s="1" t="s">
        <v>43</v>
      </c>
      <c r="I235" s="1">
        <v>2.0</v>
      </c>
      <c r="J235" s="1" t="s">
        <v>80</v>
      </c>
      <c r="K235" s="1" t="s">
        <v>677</v>
      </c>
      <c r="L235" s="1" t="s">
        <v>305</v>
      </c>
      <c r="M235" s="1" t="s">
        <v>656</v>
      </c>
      <c r="N235" s="1">
        <v>0.0</v>
      </c>
      <c r="O235" s="1" t="s">
        <v>53</v>
      </c>
      <c r="P235" s="1" t="s">
        <v>43</v>
      </c>
    </row>
    <row r="236" ht="15.75" customHeight="1">
      <c r="A236" s="1" t="s">
        <v>34</v>
      </c>
      <c r="B236" s="1" t="s">
        <v>651</v>
      </c>
      <c r="C236" s="1">
        <v>20.0</v>
      </c>
      <c r="D236" s="1">
        <v>51.0</v>
      </c>
      <c r="E236" s="1" t="s">
        <v>524</v>
      </c>
      <c r="F236" s="1">
        <v>4.0</v>
      </c>
      <c r="G236" s="1">
        <v>3.0</v>
      </c>
      <c r="H236" s="1" t="s">
        <v>43</v>
      </c>
      <c r="I236" s="1">
        <v>2.0</v>
      </c>
      <c r="J236" s="1" t="s">
        <v>245</v>
      </c>
      <c r="K236" s="1" t="s">
        <v>681</v>
      </c>
      <c r="L236" s="1" t="s">
        <v>305</v>
      </c>
      <c r="M236" s="1" t="s">
        <v>656</v>
      </c>
      <c r="N236" s="1">
        <v>1.0</v>
      </c>
      <c r="O236" s="1" t="s">
        <v>249</v>
      </c>
      <c r="P236" s="1" t="s">
        <v>43</v>
      </c>
    </row>
    <row r="237" ht="15.75" customHeight="1">
      <c r="A237" s="1" t="s">
        <v>34</v>
      </c>
      <c r="B237" s="1" t="s">
        <v>683</v>
      </c>
      <c r="C237" s="1">
        <v>21.0</v>
      </c>
      <c r="D237" s="1">
        <v>52.0</v>
      </c>
      <c r="E237" s="1" t="s">
        <v>524</v>
      </c>
      <c r="F237" s="1">
        <v>4.0</v>
      </c>
      <c r="G237" s="1">
        <v>4.0</v>
      </c>
      <c r="H237" s="1" t="s">
        <v>43</v>
      </c>
      <c r="I237" s="1">
        <v>1.0</v>
      </c>
      <c r="J237" s="1" t="s">
        <v>45</v>
      </c>
      <c r="K237" s="1" t="s">
        <v>687</v>
      </c>
      <c r="L237" s="1" t="s">
        <v>313</v>
      </c>
      <c r="M237" s="1" t="s">
        <v>688</v>
      </c>
      <c r="N237" s="1">
        <v>0.0</v>
      </c>
      <c r="O237" s="1" t="s">
        <v>53</v>
      </c>
      <c r="P237" s="1" t="s">
        <v>43</v>
      </c>
    </row>
    <row r="238" ht="15.75" customHeight="1">
      <c r="A238" s="1" t="s">
        <v>34</v>
      </c>
      <c r="B238" s="1" t="s">
        <v>683</v>
      </c>
      <c r="C238" s="1">
        <v>21.0</v>
      </c>
      <c r="D238" s="1">
        <v>52.0</v>
      </c>
      <c r="E238" s="1" t="s">
        <v>524</v>
      </c>
      <c r="F238" s="1">
        <v>4.0</v>
      </c>
      <c r="G238" s="1">
        <v>4.0</v>
      </c>
      <c r="H238" s="1" t="s">
        <v>43</v>
      </c>
      <c r="I238" s="1">
        <v>1.0</v>
      </c>
      <c r="J238" s="1" t="s">
        <v>63</v>
      </c>
      <c r="K238" s="1" t="s">
        <v>694</v>
      </c>
      <c r="L238" s="1" t="s">
        <v>313</v>
      </c>
      <c r="M238" s="1" t="s">
        <v>688</v>
      </c>
      <c r="N238" s="1">
        <v>0.0</v>
      </c>
      <c r="O238" s="1" t="s">
        <v>66</v>
      </c>
      <c r="P238" s="1" t="s">
        <v>43</v>
      </c>
    </row>
    <row r="239" ht="15.75" customHeight="1">
      <c r="A239" s="1" t="s">
        <v>34</v>
      </c>
      <c r="B239" s="1" t="s">
        <v>683</v>
      </c>
      <c r="C239" s="1">
        <v>21.0</v>
      </c>
      <c r="D239" s="1">
        <v>52.0</v>
      </c>
      <c r="E239" s="1" t="s">
        <v>524</v>
      </c>
      <c r="F239" s="1">
        <v>4.0</v>
      </c>
      <c r="G239" s="1">
        <v>4.0</v>
      </c>
      <c r="H239" s="1" t="s">
        <v>43</v>
      </c>
      <c r="I239" s="1">
        <v>1.0</v>
      </c>
      <c r="J239" s="1" t="s">
        <v>68</v>
      </c>
      <c r="K239" s="1" t="s">
        <v>701</v>
      </c>
      <c r="L239" s="1" t="s">
        <v>313</v>
      </c>
      <c r="M239" s="1" t="s">
        <v>688</v>
      </c>
      <c r="N239" s="1">
        <v>0.0</v>
      </c>
      <c r="O239" s="1" t="s">
        <v>66</v>
      </c>
      <c r="P239" s="1" t="s">
        <v>43</v>
      </c>
    </row>
    <row r="240" ht="15.75" customHeight="1">
      <c r="A240" s="1" t="s">
        <v>34</v>
      </c>
      <c r="B240" s="1" t="s">
        <v>683</v>
      </c>
      <c r="C240" s="1">
        <v>21.0</v>
      </c>
      <c r="D240" s="1">
        <v>52.0</v>
      </c>
      <c r="E240" s="1" t="s">
        <v>524</v>
      </c>
      <c r="F240" s="1">
        <v>4.0</v>
      </c>
      <c r="G240" s="1">
        <v>4.0</v>
      </c>
      <c r="H240" s="1" t="s">
        <v>43</v>
      </c>
      <c r="I240" s="1">
        <v>1.0</v>
      </c>
      <c r="J240" s="1" t="s">
        <v>77</v>
      </c>
      <c r="K240" s="1" t="s">
        <v>708</v>
      </c>
      <c r="L240" s="1" t="s">
        <v>313</v>
      </c>
      <c r="M240" s="1" t="s">
        <v>688</v>
      </c>
      <c r="N240" s="1">
        <v>0.0</v>
      </c>
      <c r="O240" s="1" t="s">
        <v>617</v>
      </c>
      <c r="P240" s="1" t="s">
        <v>43</v>
      </c>
    </row>
    <row r="241" ht="15.75" customHeight="1">
      <c r="A241" s="1" t="s">
        <v>34</v>
      </c>
      <c r="B241" s="1" t="s">
        <v>683</v>
      </c>
      <c r="C241" s="1">
        <v>21.0</v>
      </c>
      <c r="D241" s="1">
        <v>52.0</v>
      </c>
      <c r="E241" s="1" t="s">
        <v>524</v>
      </c>
      <c r="F241" s="1">
        <v>4.0</v>
      </c>
      <c r="G241" s="1">
        <v>4.0</v>
      </c>
      <c r="H241" s="1" t="s">
        <v>43</v>
      </c>
      <c r="I241" s="1">
        <v>1.0</v>
      </c>
      <c r="J241" s="1" t="s">
        <v>80</v>
      </c>
      <c r="K241" s="1" t="s">
        <v>713</v>
      </c>
      <c r="L241" s="1" t="s">
        <v>313</v>
      </c>
      <c r="M241" s="1" t="s">
        <v>688</v>
      </c>
      <c r="N241" s="1">
        <v>0.0</v>
      </c>
      <c r="O241" s="1" t="s">
        <v>53</v>
      </c>
      <c r="P241" s="1" t="s">
        <v>43</v>
      </c>
    </row>
    <row r="242" ht="15.75" customHeight="1">
      <c r="A242" s="1" t="s">
        <v>34</v>
      </c>
      <c r="B242" s="1" t="s">
        <v>683</v>
      </c>
      <c r="C242" s="1">
        <v>21.0</v>
      </c>
      <c r="D242" s="1">
        <v>52.0</v>
      </c>
      <c r="E242" s="1" t="s">
        <v>524</v>
      </c>
      <c r="F242" s="1">
        <v>4.0</v>
      </c>
      <c r="G242" s="1">
        <v>4.0</v>
      </c>
      <c r="H242" s="1" t="s">
        <v>43</v>
      </c>
      <c r="I242" s="1">
        <v>1.0</v>
      </c>
      <c r="J242" s="1" t="s">
        <v>245</v>
      </c>
      <c r="K242" s="1" t="s">
        <v>719</v>
      </c>
      <c r="L242" s="1" t="s">
        <v>313</v>
      </c>
      <c r="M242" s="1" t="s">
        <v>688</v>
      </c>
      <c r="N242" s="1">
        <v>0.0</v>
      </c>
      <c r="O242" s="1" t="s">
        <v>294</v>
      </c>
      <c r="P242" s="1" t="s">
        <v>43</v>
      </c>
    </row>
    <row r="243" ht="15.75" customHeight="1">
      <c r="A243" s="1" t="s">
        <v>34</v>
      </c>
      <c r="B243" s="1" t="s">
        <v>722</v>
      </c>
      <c r="C243" s="1">
        <v>22.0</v>
      </c>
      <c r="D243" s="1">
        <v>53.0</v>
      </c>
      <c r="E243" s="1" t="s">
        <v>723</v>
      </c>
      <c r="F243" s="1">
        <v>1.0</v>
      </c>
      <c r="G243" s="1">
        <v>1.0</v>
      </c>
      <c r="H243" s="1" t="s">
        <v>43</v>
      </c>
      <c r="I243" s="1">
        <v>1.0</v>
      </c>
      <c r="J243" s="1" t="s">
        <v>45</v>
      </c>
      <c r="K243" s="1" t="s">
        <v>728</v>
      </c>
      <c r="L243" s="1" t="s">
        <v>49</v>
      </c>
      <c r="M243" s="1" t="s">
        <v>730</v>
      </c>
      <c r="N243" s="1">
        <v>0.0</v>
      </c>
      <c r="O243" s="1" t="s">
        <v>530</v>
      </c>
      <c r="P243" s="1" t="s">
        <v>43</v>
      </c>
    </row>
    <row r="244" ht="15.75" customHeight="1">
      <c r="A244" s="1" t="s">
        <v>34</v>
      </c>
      <c r="B244" s="1" t="s">
        <v>722</v>
      </c>
      <c r="C244" s="1">
        <v>22.0</v>
      </c>
      <c r="D244" s="1">
        <v>53.0</v>
      </c>
      <c r="E244" s="1" t="s">
        <v>723</v>
      </c>
      <c r="F244" s="1">
        <v>1.0</v>
      </c>
      <c r="G244" s="1">
        <v>1.0</v>
      </c>
      <c r="H244" s="1" t="s">
        <v>43</v>
      </c>
      <c r="I244" s="1">
        <v>1.0</v>
      </c>
      <c r="J244" s="1" t="s">
        <v>68</v>
      </c>
      <c r="K244" s="1" t="s">
        <v>736</v>
      </c>
      <c r="L244" s="1" t="s">
        <v>49</v>
      </c>
      <c r="M244" s="1" t="s">
        <v>730</v>
      </c>
      <c r="N244" s="1">
        <v>0.0</v>
      </c>
      <c r="O244" s="1" t="s">
        <v>66</v>
      </c>
      <c r="P244" s="1" t="s">
        <v>43</v>
      </c>
    </row>
    <row r="245" ht="15.75" customHeight="1">
      <c r="A245" s="1" t="s">
        <v>34</v>
      </c>
      <c r="B245" s="1" t="s">
        <v>722</v>
      </c>
      <c r="C245" s="1">
        <v>22.0</v>
      </c>
      <c r="D245" s="1">
        <v>53.0</v>
      </c>
      <c r="E245" s="1" t="s">
        <v>723</v>
      </c>
      <c r="F245" s="1">
        <v>1.0</v>
      </c>
      <c r="G245" s="1">
        <v>1.0</v>
      </c>
      <c r="H245" s="1" t="s">
        <v>43</v>
      </c>
      <c r="I245" s="1">
        <v>1.0</v>
      </c>
      <c r="J245" s="1" t="s">
        <v>77</v>
      </c>
      <c r="K245" s="1" t="s">
        <v>743</v>
      </c>
      <c r="L245" s="1" t="s">
        <v>49</v>
      </c>
      <c r="M245" s="1" t="s">
        <v>730</v>
      </c>
      <c r="N245" s="1">
        <v>0.0</v>
      </c>
      <c r="O245" s="1" t="s">
        <v>530</v>
      </c>
      <c r="P245" s="1" t="s">
        <v>43</v>
      </c>
    </row>
    <row r="246" ht="15.75" customHeight="1">
      <c r="A246" s="1" t="s">
        <v>34</v>
      </c>
      <c r="B246" s="1" t="s">
        <v>722</v>
      </c>
      <c r="C246" s="1">
        <v>22.0</v>
      </c>
      <c r="D246" s="1">
        <v>53.0</v>
      </c>
      <c r="E246" s="1" t="s">
        <v>723</v>
      </c>
      <c r="F246" s="1">
        <v>1.0</v>
      </c>
      <c r="G246" s="1">
        <v>1.0</v>
      </c>
      <c r="H246" s="1" t="s">
        <v>43</v>
      </c>
      <c r="I246" s="1">
        <v>1.0</v>
      </c>
      <c r="J246" s="1" t="s">
        <v>80</v>
      </c>
      <c r="K246" s="1" t="s">
        <v>750</v>
      </c>
      <c r="L246" s="1" t="s">
        <v>49</v>
      </c>
      <c r="M246" s="1" t="s">
        <v>730</v>
      </c>
      <c r="N246" s="1">
        <v>0.0</v>
      </c>
      <c r="O246" s="1" t="s">
        <v>532</v>
      </c>
      <c r="P246" s="1" t="s">
        <v>43</v>
      </c>
    </row>
    <row r="247" ht="15.75" customHeight="1">
      <c r="A247" s="1" t="s">
        <v>34</v>
      </c>
      <c r="B247" s="1" t="s">
        <v>755</v>
      </c>
      <c r="C247" s="1">
        <v>22.0</v>
      </c>
      <c r="D247" s="1">
        <v>54.0</v>
      </c>
      <c r="E247" s="1" t="s">
        <v>723</v>
      </c>
      <c r="F247" s="1">
        <v>1.0</v>
      </c>
      <c r="G247" s="1">
        <v>2.0</v>
      </c>
      <c r="H247" s="1" t="s">
        <v>43</v>
      </c>
      <c r="I247" s="1">
        <v>2.0</v>
      </c>
      <c r="J247" s="1" t="s">
        <v>45</v>
      </c>
      <c r="K247" s="1" t="s">
        <v>759</v>
      </c>
      <c r="L247" s="1" t="s">
        <v>92</v>
      </c>
      <c r="M247" s="1" t="s">
        <v>761</v>
      </c>
      <c r="N247" s="1">
        <v>0.0</v>
      </c>
      <c r="O247" s="1" t="s">
        <v>530</v>
      </c>
      <c r="P247" s="1" t="s">
        <v>43</v>
      </c>
    </row>
    <row r="248" ht="15.75" customHeight="1">
      <c r="A248" s="1" t="s">
        <v>34</v>
      </c>
      <c r="B248" s="1" t="s">
        <v>755</v>
      </c>
      <c r="C248" s="1">
        <v>22.0</v>
      </c>
      <c r="D248" s="1">
        <v>54.0</v>
      </c>
      <c r="E248" s="1" t="s">
        <v>723</v>
      </c>
      <c r="F248" s="1">
        <v>1.0</v>
      </c>
      <c r="G248" s="1">
        <v>2.0</v>
      </c>
      <c r="H248" s="1" t="s">
        <v>43</v>
      </c>
      <c r="I248" s="1">
        <v>2.0</v>
      </c>
      <c r="J248" s="1" t="s">
        <v>68</v>
      </c>
      <c r="K248" s="1" t="s">
        <v>774</v>
      </c>
      <c r="L248" s="1" t="s">
        <v>92</v>
      </c>
      <c r="M248" s="1" t="s">
        <v>761</v>
      </c>
      <c r="N248" s="1">
        <v>0.0</v>
      </c>
      <c r="O248" s="1" t="s">
        <v>66</v>
      </c>
      <c r="P248" s="1" t="s">
        <v>43</v>
      </c>
    </row>
    <row r="249" ht="15.75" customHeight="1">
      <c r="A249" s="1" t="s">
        <v>34</v>
      </c>
      <c r="B249" s="1" t="s">
        <v>755</v>
      </c>
      <c r="C249" s="1">
        <v>22.0</v>
      </c>
      <c r="D249" s="1">
        <v>54.0</v>
      </c>
      <c r="E249" s="1" t="s">
        <v>723</v>
      </c>
      <c r="F249" s="1">
        <v>1.0</v>
      </c>
      <c r="G249" s="1">
        <v>2.0</v>
      </c>
      <c r="H249" s="1" t="s">
        <v>43</v>
      </c>
      <c r="I249" s="1">
        <v>2.0</v>
      </c>
      <c r="J249" s="1" t="s">
        <v>77</v>
      </c>
      <c r="K249" s="1" t="s">
        <v>784</v>
      </c>
      <c r="L249" s="1" t="s">
        <v>92</v>
      </c>
      <c r="M249" s="1" t="s">
        <v>761</v>
      </c>
      <c r="N249" s="1">
        <v>0.0</v>
      </c>
      <c r="O249" s="1" t="s">
        <v>530</v>
      </c>
      <c r="P249" s="1" t="s">
        <v>43</v>
      </c>
    </row>
    <row r="250" ht="15.75" customHeight="1">
      <c r="A250" s="1" t="s">
        <v>34</v>
      </c>
      <c r="B250" s="1" t="s">
        <v>789</v>
      </c>
      <c r="C250" s="1">
        <v>23.0</v>
      </c>
      <c r="D250" s="1">
        <v>55.0</v>
      </c>
      <c r="E250" s="1" t="s">
        <v>723</v>
      </c>
      <c r="F250" s="1">
        <v>1.0</v>
      </c>
      <c r="G250" s="1">
        <v>3.0</v>
      </c>
      <c r="H250" s="1" t="s">
        <v>43</v>
      </c>
      <c r="I250" s="1">
        <v>1.0</v>
      </c>
      <c r="J250" s="1" t="s">
        <v>45</v>
      </c>
      <c r="K250" s="1" t="s">
        <v>794</v>
      </c>
      <c r="L250" s="1" t="s">
        <v>115</v>
      </c>
      <c r="M250" s="1" t="s">
        <v>796</v>
      </c>
      <c r="N250" s="1">
        <v>0.0</v>
      </c>
      <c r="O250" s="1" t="s">
        <v>530</v>
      </c>
      <c r="P250" s="1" t="s">
        <v>43</v>
      </c>
    </row>
    <row r="251" ht="15.75" customHeight="1">
      <c r="A251" s="1" t="s">
        <v>34</v>
      </c>
      <c r="B251" s="1" t="s">
        <v>789</v>
      </c>
      <c r="C251" s="1">
        <v>23.0</v>
      </c>
      <c r="D251" s="1">
        <v>55.0</v>
      </c>
      <c r="E251" s="1" t="s">
        <v>723</v>
      </c>
      <c r="F251" s="1">
        <v>1.0</v>
      </c>
      <c r="G251" s="1">
        <v>3.0</v>
      </c>
      <c r="H251" s="1" t="s">
        <v>43</v>
      </c>
      <c r="I251" s="1">
        <v>1.0</v>
      </c>
      <c r="J251" s="1" t="s">
        <v>68</v>
      </c>
      <c r="K251" s="1" t="s">
        <v>803</v>
      </c>
      <c r="L251" s="1" t="s">
        <v>115</v>
      </c>
      <c r="M251" s="1" t="s">
        <v>796</v>
      </c>
      <c r="N251" s="1">
        <v>0.0</v>
      </c>
      <c r="O251" s="1" t="s">
        <v>66</v>
      </c>
      <c r="P251" s="1" t="s">
        <v>43</v>
      </c>
    </row>
    <row r="252" ht="15.75" customHeight="1">
      <c r="A252" s="1" t="s">
        <v>34</v>
      </c>
      <c r="B252" s="1" t="s">
        <v>789</v>
      </c>
      <c r="C252" s="1">
        <v>23.0</v>
      </c>
      <c r="D252" s="1">
        <v>55.0</v>
      </c>
      <c r="E252" s="1" t="s">
        <v>723</v>
      </c>
      <c r="F252" s="1">
        <v>1.0</v>
      </c>
      <c r="G252" s="1">
        <v>3.0</v>
      </c>
      <c r="H252" s="1" t="s">
        <v>43</v>
      </c>
      <c r="I252" s="1">
        <v>1.0</v>
      </c>
      <c r="J252" s="1" t="s">
        <v>80</v>
      </c>
      <c r="K252" s="1" t="s">
        <v>810</v>
      </c>
      <c r="L252" s="1" t="s">
        <v>115</v>
      </c>
      <c r="M252" s="1" t="s">
        <v>796</v>
      </c>
      <c r="N252" s="1">
        <v>0.0</v>
      </c>
      <c r="O252" s="1" t="s">
        <v>532</v>
      </c>
      <c r="P252" s="1" t="s">
        <v>43</v>
      </c>
    </row>
    <row r="253" ht="15.75" customHeight="1">
      <c r="A253" s="1" t="s">
        <v>34</v>
      </c>
      <c r="B253" s="1" t="s">
        <v>814</v>
      </c>
      <c r="C253" s="1">
        <v>23.0</v>
      </c>
      <c r="D253" s="1">
        <v>56.0</v>
      </c>
      <c r="E253" s="1" t="s">
        <v>723</v>
      </c>
      <c r="F253" s="1">
        <v>2.0</v>
      </c>
      <c r="G253" s="1">
        <v>1.0</v>
      </c>
      <c r="H253" s="1" t="s">
        <v>43</v>
      </c>
      <c r="I253" s="1">
        <v>2.0</v>
      </c>
      <c r="J253" s="1" t="s">
        <v>45</v>
      </c>
      <c r="K253" s="1" t="s">
        <v>819</v>
      </c>
      <c r="L253" s="1" t="s">
        <v>157</v>
      </c>
      <c r="M253" s="1" t="s">
        <v>820</v>
      </c>
      <c r="N253" s="1">
        <v>0.0</v>
      </c>
      <c r="O253" s="1" t="s">
        <v>530</v>
      </c>
      <c r="P253" s="1" t="s">
        <v>43</v>
      </c>
    </row>
    <row r="254" ht="15.75" customHeight="1">
      <c r="A254" s="1" t="s">
        <v>34</v>
      </c>
      <c r="B254" s="1" t="s">
        <v>814</v>
      </c>
      <c r="C254" s="1">
        <v>23.0</v>
      </c>
      <c r="D254" s="1">
        <v>56.0</v>
      </c>
      <c r="E254" s="1" t="s">
        <v>723</v>
      </c>
      <c r="F254" s="1">
        <v>2.0</v>
      </c>
      <c r="G254" s="1">
        <v>1.0</v>
      </c>
      <c r="H254" s="1" t="s">
        <v>43</v>
      </c>
      <c r="I254" s="1">
        <v>2.0</v>
      </c>
      <c r="J254" s="1" t="s">
        <v>68</v>
      </c>
      <c r="K254" s="1" t="s">
        <v>828</v>
      </c>
      <c r="L254" s="1" t="s">
        <v>157</v>
      </c>
      <c r="M254" s="1" t="s">
        <v>820</v>
      </c>
      <c r="N254" s="1">
        <v>0.0</v>
      </c>
      <c r="O254" s="1" t="s">
        <v>66</v>
      </c>
      <c r="P254" s="1" t="s">
        <v>43</v>
      </c>
    </row>
    <row r="255" ht="15.75" customHeight="1">
      <c r="A255" s="1" t="s">
        <v>34</v>
      </c>
      <c r="B255" s="1" t="s">
        <v>814</v>
      </c>
      <c r="C255" s="1">
        <v>23.0</v>
      </c>
      <c r="D255" s="1">
        <v>56.0</v>
      </c>
      <c r="E255" s="1" t="s">
        <v>723</v>
      </c>
      <c r="F255" s="1">
        <v>2.0</v>
      </c>
      <c r="G255" s="1">
        <v>1.0</v>
      </c>
      <c r="H255" s="1" t="s">
        <v>43</v>
      </c>
      <c r="I255" s="1">
        <v>2.0</v>
      </c>
      <c r="J255" s="1" t="s">
        <v>77</v>
      </c>
      <c r="K255" s="1" t="s">
        <v>836</v>
      </c>
      <c r="L255" s="1" t="s">
        <v>157</v>
      </c>
      <c r="M255" s="1" t="s">
        <v>820</v>
      </c>
      <c r="N255" s="1">
        <v>0.0</v>
      </c>
      <c r="O255" s="1" t="s">
        <v>530</v>
      </c>
      <c r="P255" s="1" t="s">
        <v>43</v>
      </c>
    </row>
    <row r="256" ht="15.75" customHeight="1">
      <c r="A256" s="1" t="s">
        <v>34</v>
      </c>
      <c r="B256" s="1" t="s">
        <v>814</v>
      </c>
      <c r="C256" s="1">
        <v>23.0</v>
      </c>
      <c r="D256" s="1">
        <v>56.0</v>
      </c>
      <c r="E256" s="1" t="s">
        <v>723</v>
      </c>
      <c r="F256" s="1">
        <v>2.0</v>
      </c>
      <c r="G256" s="1">
        <v>1.0</v>
      </c>
      <c r="H256" s="1" t="s">
        <v>43</v>
      </c>
      <c r="I256" s="1">
        <v>2.0</v>
      </c>
      <c r="J256" s="1" t="s">
        <v>80</v>
      </c>
      <c r="K256" s="1" t="s">
        <v>844</v>
      </c>
      <c r="L256" s="1" t="s">
        <v>157</v>
      </c>
      <c r="M256" s="1" t="s">
        <v>820</v>
      </c>
      <c r="N256" s="1">
        <v>0.0</v>
      </c>
      <c r="O256" s="1" t="s">
        <v>532</v>
      </c>
      <c r="P256" s="1" t="s">
        <v>43</v>
      </c>
    </row>
    <row r="257" ht="15.75" customHeight="1">
      <c r="A257" s="1" t="s">
        <v>34</v>
      </c>
      <c r="B257" s="1" t="s">
        <v>814</v>
      </c>
      <c r="C257" s="1">
        <v>23.0</v>
      </c>
      <c r="D257" s="1">
        <v>56.0</v>
      </c>
      <c r="E257" s="1" t="s">
        <v>723</v>
      </c>
      <c r="F257" s="1">
        <v>2.0</v>
      </c>
      <c r="G257" s="1">
        <v>1.0</v>
      </c>
      <c r="H257" s="1" t="s">
        <v>43</v>
      </c>
      <c r="I257" s="1">
        <v>2.0</v>
      </c>
      <c r="J257" s="1" t="s">
        <v>176</v>
      </c>
      <c r="K257" s="1" t="s">
        <v>859</v>
      </c>
      <c r="L257" s="1" t="s">
        <v>157</v>
      </c>
      <c r="M257" s="1" t="s">
        <v>820</v>
      </c>
      <c r="N257" s="1">
        <v>0.0</v>
      </c>
      <c r="O257" s="1" t="s">
        <v>179</v>
      </c>
      <c r="P257" s="1" t="s">
        <v>43</v>
      </c>
    </row>
    <row r="258" ht="15.75" customHeight="1">
      <c r="A258" s="1" t="s">
        <v>34</v>
      </c>
      <c r="B258" s="1" t="s">
        <v>865</v>
      </c>
      <c r="C258" s="1">
        <v>24.0</v>
      </c>
      <c r="D258" s="1">
        <v>57.0</v>
      </c>
      <c r="E258" s="1" t="s">
        <v>723</v>
      </c>
      <c r="F258" s="1">
        <v>2.0</v>
      </c>
      <c r="G258" s="1">
        <v>2.0</v>
      </c>
      <c r="H258" s="1" t="s">
        <v>43</v>
      </c>
      <c r="I258" s="1">
        <v>1.0</v>
      </c>
      <c r="J258" s="1" t="s">
        <v>45</v>
      </c>
      <c r="K258" s="1" t="s">
        <v>871</v>
      </c>
      <c r="L258" s="1" t="s">
        <v>184</v>
      </c>
      <c r="M258" s="1" t="s">
        <v>873</v>
      </c>
      <c r="N258" s="1">
        <v>0.0</v>
      </c>
      <c r="O258" s="1" t="s">
        <v>530</v>
      </c>
      <c r="P258" s="1" t="s">
        <v>43</v>
      </c>
    </row>
    <row r="259" ht="15.75" customHeight="1">
      <c r="A259" s="1" t="s">
        <v>34</v>
      </c>
      <c r="B259" s="1" t="s">
        <v>865</v>
      </c>
      <c r="C259" s="1">
        <v>24.0</v>
      </c>
      <c r="D259" s="1">
        <v>57.0</v>
      </c>
      <c r="E259" s="1" t="s">
        <v>723</v>
      </c>
      <c r="F259" s="1">
        <v>2.0</v>
      </c>
      <c r="G259" s="1">
        <v>2.0</v>
      </c>
      <c r="H259" s="1" t="s">
        <v>43</v>
      </c>
      <c r="I259" s="1">
        <v>1.0</v>
      </c>
      <c r="J259" s="1" t="s">
        <v>68</v>
      </c>
      <c r="K259" s="1" t="s">
        <v>883</v>
      </c>
      <c r="L259" s="1" t="s">
        <v>184</v>
      </c>
      <c r="M259" s="1" t="s">
        <v>873</v>
      </c>
      <c r="N259" s="1">
        <v>0.0</v>
      </c>
      <c r="O259" s="1" t="s">
        <v>66</v>
      </c>
      <c r="P259" s="1" t="s">
        <v>43</v>
      </c>
    </row>
    <row r="260" ht="15.75" customHeight="1">
      <c r="A260" s="1" t="s">
        <v>34</v>
      </c>
      <c r="B260" s="1" t="s">
        <v>865</v>
      </c>
      <c r="C260" s="1">
        <v>24.0</v>
      </c>
      <c r="D260" s="1">
        <v>57.0</v>
      </c>
      <c r="E260" s="1" t="s">
        <v>723</v>
      </c>
      <c r="F260" s="1">
        <v>2.0</v>
      </c>
      <c r="G260" s="1">
        <v>2.0</v>
      </c>
      <c r="H260" s="1" t="s">
        <v>43</v>
      </c>
      <c r="I260" s="1">
        <v>1.0</v>
      </c>
      <c r="J260" s="1" t="s">
        <v>77</v>
      </c>
      <c r="K260" s="1" t="s">
        <v>893</v>
      </c>
      <c r="L260" s="1" t="s">
        <v>184</v>
      </c>
      <c r="M260" s="1" t="s">
        <v>873</v>
      </c>
      <c r="N260" s="1">
        <v>0.0</v>
      </c>
      <c r="O260" s="1" t="s">
        <v>530</v>
      </c>
      <c r="P260" s="1" t="s">
        <v>43</v>
      </c>
    </row>
    <row r="261" ht="15.75" customHeight="1">
      <c r="A261" s="1" t="s">
        <v>34</v>
      </c>
      <c r="B261" s="1" t="s">
        <v>865</v>
      </c>
      <c r="C261" s="1">
        <v>24.0</v>
      </c>
      <c r="D261" s="1">
        <v>57.0</v>
      </c>
      <c r="E261" s="1" t="s">
        <v>723</v>
      </c>
      <c r="F261" s="1">
        <v>2.0</v>
      </c>
      <c r="G261" s="1">
        <v>2.0</v>
      </c>
      <c r="H261" s="1" t="s">
        <v>43</v>
      </c>
      <c r="I261" s="1">
        <v>1.0</v>
      </c>
      <c r="J261" s="1" t="s">
        <v>176</v>
      </c>
      <c r="K261" s="1" t="s">
        <v>901</v>
      </c>
      <c r="L261" s="1" t="s">
        <v>184</v>
      </c>
      <c r="M261" s="1" t="s">
        <v>873</v>
      </c>
      <c r="N261" s="1">
        <v>0.0</v>
      </c>
      <c r="O261" s="1" t="s">
        <v>179</v>
      </c>
      <c r="P261" s="1" t="s">
        <v>43</v>
      </c>
    </row>
    <row r="262" ht="15.75" customHeight="1">
      <c r="A262" s="1" t="s">
        <v>34</v>
      </c>
      <c r="B262" s="1" t="s">
        <v>908</v>
      </c>
      <c r="C262" s="1">
        <v>24.0</v>
      </c>
      <c r="D262" s="1">
        <v>58.0</v>
      </c>
      <c r="E262" s="1" t="s">
        <v>723</v>
      </c>
      <c r="F262" s="1">
        <v>2.0</v>
      </c>
      <c r="G262" s="1">
        <v>3.0</v>
      </c>
      <c r="H262" s="1" t="s">
        <v>43</v>
      </c>
      <c r="I262" s="1">
        <v>2.0</v>
      </c>
      <c r="J262" s="1" t="s">
        <v>45</v>
      </c>
      <c r="K262" s="1" t="s">
        <v>915</v>
      </c>
      <c r="L262" s="1" t="s">
        <v>212</v>
      </c>
      <c r="M262" s="1" t="s">
        <v>916</v>
      </c>
      <c r="N262" s="1">
        <v>0.0</v>
      </c>
      <c r="O262" s="1" t="s">
        <v>530</v>
      </c>
      <c r="P262" s="1" t="s">
        <v>43</v>
      </c>
    </row>
    <row r="263" ht="15.75" customHeight="1">
      <c r="A263" s="1" t="s">
        <v>34</v>
      </c>
      <c r="B263" s="1" t="s">
        <v>908</v>
      </c>
      <c r="C263" s="1">
        <v>24.0</v>
      </c>
      <c r="D263" s="1">
        <v>58.0</v>
      </c>
      <c r="E263" s="1" t="s">
        <v>723</v>
      </c>
      <c r="F263" s="1">
        <v>2.0</v>
      </c>
      <c r="G263" s="1">
        <v>3.0</v>
      </c>
      <c r="H263" s="1" t="s">
        <v>43</v>
      </c>
      <c r="I263" s="1">
        <v>2.0</v>
      </c>
      <c r="J263" s="1" t="s">
        <v>68</v>
      </c>
      <c r="K263" s="1" t="s">
        <v>919</v>
      </c>
      <c r="L263" s="1" t="s">
        <v>212</v>
      </c>
      <c r="M263" s="1" t="s">
        <v>916</v>
      </c>
      <c r="N263" s="1">
        <v>0.0</v>
      </c>
      <c r="O263" s="1" t="s">
        <v>66</v>
      </c>
      <c r="P263" s="1" t="s">
        <v>43</v>
      </c>
    </row>
    <row r="264" ht="15.75" customHeight="1">
      <c r="A264" s="1" t="s">
        <v>34</v>
      </c>
      <c r="B264" s="1" t="s">
        <v>908</v>
      </c>
      <c r="C264" s="1">
        <v>24.0</v>
      </c>
      <c r="D264" s="1">
        <v>58.0</v>
      </c>
      <c r="E264" s="1" t="s">
        <v>723</v>
      </c>
      <c r="F264" s="1">
        <v>2.0</v>
      </c>
      <c r="G264" s="1">
        <v>3.0</v>
      </c>
      <c r="H264" s="1" t="s">
        <v>43</v>
      </c>
      <c r="I264" s="1">
        <v>2.0</v>
      </c>
      <c r="J264" s="1" t="s">
        <v>80</v>
      </c>
      <c r="K264" s="1" t="s">
        <v>923</v>
      </c>
      <c r="L264" s="1" t="s">
        <v>212</v>
      </c>
      <c r="M264" s="1" t="s">
        <v>916</v>
      </c>
      <c r="N264" s="1">
        <v>0.0</v>
      </c>
      <c r="O264" s="1" t="s">
        <v>532</v>
      </c>
      <c r="P264" s="1" t="s">
        <v>43</v>
      </c>
    </row>
    <row r="265" ht="15.75" customHeight="1">
      <c r="A265" s="1" t="s">
        <v>34</v>
      </c>
      <c r="B265" s="1" t="s">
        <v>908</v>
      </c>
      <c r="C265" s="1">
        <v>24.0</v>
      </c>
      <c r="D265" s="1">
        <v>58.0</v>
      </c>
      <c r="E265" s="1" t="s">
        <v>723</v>
      </c>
      <c r="F265" s="1">
        <v>2.0</v>
      </c>
      <c r="G265" s="1">
        <v>3.0</v>
      </c>
      <c r="H265" s="1" t="s">
        <v>43</v>
      </c>
      <c r="I265" s="1">
        <v>2.0</v>
      </c>
      <c r="J265" s="1" t="s">
        <v>176</v>
      </c>
      <c r="K265" s="1" t="s">
        <v>927</v>
      </c>
      <c r="L265" s="1" t="s">
        <v>212</v>
      </c>
      <c r="M265" s="1" t="s">
        <v>916</v>
      </c>
      <c r="N265" s="1">
        <v>0.0</v>
      </c>
      <c r="O265" s="1" t="s">
        <v>179</v>
      </c>
      <c r="P265" s="1" t="s">
        <v>43</v>
      </c>
    </row>
    <row r="266" ht="15.75" customHeight="1">
      <c r="A266" s="1" t="s">
        <v>34</v>
      </c>
      <c r="B266" s="1" t="s">
        <v>928</v>
      </c>
      <c r="C266" s="1">
        <v>25.0</v>
      </c>
      <c r="D266" s="1">
        <v>59.0</v>
      </c>
      <c r="E266" s="1" t="s">
        <v>723</v>
      </c>
      <c r="F266" s="1">
        <v>3.0</v>
      </c>
      <c r="G266" s="1">
        <v>1.0</v>
      </c>
      <c r="H266" s="1" t="s">
        <v>43</v>
      </c>
      <c r="I266" s="1">
        <v>1.0</v>
      </c>
      <c r="J266" s="1" t="s">
        <v>45</v>
      </c>
      <c r="K266" s="1" t="s">
        <v>930</v>
      </c>
      <c r="L266" s="1" t="s">
        <v>233</v>
      </c>
      <c r="M266" s="1" t="s">
        <v>933</v>
      </c>
      <c r="N266" s="1">
        <v>0.0</v>
      </c>
      <c r="O266" s="1" t="s">
        <v>530</v>
      </c>
      <c r="P266" s="1" t="s">
        <v>43</v>
      </c>
    </row>
    <row r="267" ht="15.75" customHeight="1">
      <c r="A267" s="1" t="s">
        <v>34</v>
      </c>
      <c r="B267" s="1" t="s">
        <v>928</v>
      </c>
      <c r="C267" s="1">
        <v>25.0</v>
      </c>
      <c r="D267" s="1">
        <v>59.0</v>
      </c>
      <c r="E267" s="1" t="s">
        <v>723</v>
      </c>
      <c r="F267" s="1">
        <v>3.0</v>
      </c>
      <c r="G267" s="1">
        <v>1.0</v>
      </c>
      <c r="H267" s="1" t="s">
        <v>43</v>
      </c>
      <c r="I267" s="1">
        <v>1.0</v>
      </c>
      <c r="J267" s="1" t="s">
        <v>68</v>
      </c>
      <c r="K267" s="1" t="s">
        <v>936</v>
      </c>
      <c r="L267" s="1" t="s">
        <v>233</v>
      </c>
      <c r="M267" s="1" t="s">
        <v>933</v>
      </c>
      <c r="N267" s="1">
        <v>0.0</v>
      </c>
      <c r="O267" s="1" t="s">
        <v>66</v>
      </c>
      <c r="P267" s="1" t="s">
        <v>43</v>
      </c>
    </row>
    <row r="268" ht="15.75" customHeight="1">
      <c r="A268" s="1" t="s">
        <v>34</v>
      </c>
      <c r="B268" s="1" t="s">
        <v>928</v>
      </c>
      <c r="C268" s="1">
        <v>25.0</v>
      </c>
      <c r="D268" s="1">
        <v>59.0</v>
      </c>
      <c r="E268" s="1" t="s">
        <v>723</v>
      </c>
      <c r="F268" s="1">
        <v>3.0</v>
      </c>
      <c r="G268" s="1">
        <v>1.0</v>
      </c>
      <c r="H268" s="1" t="s">
        <v>43</v>
      </c>
      <c r="I268" s="1">
        <v>1.0</v>
      </c>
      <c r="J268" s="1" t="s">
        <v>77</v>
      </c>
      <c r="K268" s="1" t="s">
        <v>939</v>
      </c>
      <c r="L268" s="1" t="s">
        <v>233</v>
      </c>
      <c r="M268" s="1" t="s">
        <v>933</v>
      </c>
      <c r="N268" s="1">
        <v>0.0</v>
      </c>
      <c r="O268" s="1" t="s">
        <v>530</v>
      </c>
      <c r="P268" s="1" t="s">
        <v>43</v>
      </c>
    </row>
    <row r="269" ht="15.75" customHeight="1">
      <c r="A269" s="1" t="s">
        <v>34</v>
      </c>
      <c r="B269" s="1" t="s">
        <v>928</v>
      </c>
      <c r="C269" s="1">
        <v>25.0</v>
      </c>
      <c r="D269" s="1">
        <v>59.0</v>
      </c>
      <c r="E269" s="1" t="s">
        <v>723</v>
      </c>
      <c r="F269" s="1">
        <v>3.0</v>
      </c>
      <c r="G269" s="1">
        <v>1.0</v>
      </c>
      <c r="H269" s="1" t="s">
        <v>43</v>
      </c>
      <c r="I269" s="1">
        <v>1.0</v>
      </c>
      <c r="J269" s="1" t="s">
        <v>80</v>
      </c>
      <c r="K269" s="1" t="s">
        <v>943</v>
      </c>
      <c r="L269" s="1" t="s">
        <v>233</v>
      </c>
      <c r="M269" s="1" t="s">
        <v>933</v>
      </c>
      <c r="N269" s="1">
        <v>0.0</v>
      </c>
      <c r="O269" s="1" t="s">
        <v>532</v>
      </c>
      <c r="P269" s="1" t="s">
        <v>43</v>
      </c>
    </row>
    <row r="270" ht="15.75" customHeight="1">
      <c r="A270" s="1" t="s">
        <v>34</v>
      </c>
      <c r="B270" s="1" t="s">
        <v>928</v>
      </c>
      <c r="C270" s="1">
        <v>25.0</v>
      </c>
      <c r="D270" s="1">
        <v>59.0</v>
      </c>
      <c r="E270" s="1" t="s">
        <v>723</v>
      </c>
      <c r="F270" s="1">
        <v>3.0</v>
      </c>
      <c r="G270" s="1">
        <v>1.0</v>
      </c>
      <c r="H270" s="1" t="s">
        <v>43</v>
      </c>
      <c r="I270" s="1">
        <v>1.0</v>
      </c>
      <c r="J270" s="1" t="s">
        <v>245</v>
      </c>
      <c r="K270" s="1" t="s">
        <v>946</v>
      </c>
      <c r="L270" s="1" t="s">
        <v>233</v>
      </c>
      <c r="M270" s="1" t="s">
        <v>933</v>
      </c>
      <c r="N270" s="1">
        <v>1.0</v>
      </c>
      <c r="O270" s="1" t="s">
        <v>249</v>
      </c>
      <c r="P270" s="1" t="s">
        <v>43</v>
      </c>
    </row>
    <row r="271" ht="15.75" customHeight="1">
      <c r="A271" s="1" t="s">
        <v>34</v>
      </c>
      <c r="B271" s="1" t="s">
        <v>948</v>
      </c>
      <c r="C271" s="1">
        <v>25.0</v>
      </c>
      <c r="D271" s="1">
        <v>60.0</v>
      </c>
      <c r="E271" s="1" t="s">
        <v>723</v>
      </c>
      <c r="F271" s="1">
        <v>3.0</v>
      </c>
      <c r="G271" s="1">
        <v>2.0</v>
      </c>
      <c r="H271" s="1" t="s">
        <v>43</v>
      </c>
      <c r="I271" s="1">
        <v>2.0</v>
      </c>
      <c r="J271" s="1" t="s">
        <v>45</v>
      </c>
      <c r="K271" s="1" t="s">
        <v>950</v>
      </c>
      <c r="L271" s="1" t="s">
        <v>252</v>
      </c>
      <c r="M271" s="1" t="s">
        <v>951</v>
      </c>
      <c r="N271" s="1">
        <v>0.0</v>
      </c>
      <c r="O271" s="1" t="s">
        <v>530</v>
      </c>
      <c r="P271" s="1" t="s">
        <v>43</v>
      </c>
    </row>
    <row r="272" ht="15.75" customHeight="1">
      <c r="A272" s="1" t="s">
        <v>34</v>
      </c>
      <c r="B272" s="1" t="s">
        <v>948</v>
      </c>
      <c r="C272" s="1">
        <v>25.0</v>
      </c>
      <c r="D272" s="1">
        <v>60.0</v>
      </c>
      <c r="E272" s="1" t="s">
        <v>723</v>
      </c>
      <c r="F272" s="1">
        <v>3.0</v>
      </c>
      <c r="G272" s="1">
        <v>2.0</v>
      </c>
      <c r="H272" s="1" t="s">
        <v>43</v>
      </c>
      <c r="I272" s="1">
        <v>2.0</v>
      </c>
      <c r="J272" s="1" t="s">
        <v>68</v>
      </c>
      <c r="K272" s="1" t="s">
        <v>955</v>
      </c>
      <c r="L272" s="1" t="s">
        <v>252</v>
      </c>
      <c r="M272" s="1" t="s">
        <v>951</v>
      </c>
      <c r="N272" s="1">
        <v>0.0</v>
      </c>
      <c r="O272" s="1" t="s">
        <v>66</v>
      </c>
      <c r="P272" s="1" t="s">
        <v>43</v>
      </c>
    </row>
    <row r="273" ht="15.75" customHeight="1">
      <c r="A273" s="1" t="s">
        <v>34</v>
      </c>
      <c r="B273" s="1" t="s">
        <v>948</v>
      </c>
      <c r="C273" s="1">
        <v>25.0</v>
      </c>
      <c r="D273" s="1">
        <v>60.0</v>
      </c>
      <c r="E273" s="1" t="s">
        <v>723</v>
      </c>
      <c r="F273" s="1">
        <v>3.0</v>
      </c>
      <c r="G273" s="1">
        <v>2.0</v>
      </c>
      <c r="H273" s="1" t="s">
        <v>43</v>
      </c>
      <c r="I273" s="1">
        <v>2.0</v>
      </c>
      <c r="J273" s="1" t="s">
        <v>77</v>
      </c>
      <c r="K273" s="1" t="s">
        <v>958</v>
      </c>
      <c r="L273" s="1" t="s">
        <v>252</v>
      </c>
      <c r="M273" s="1" t="s">
        <v>951</v>
      </c>
      <c r="N273" s="1">
        <v>0.0</v>
      </c>
      <c r="O273" s="1" t="s">
        <v>530</v>
      </c>
      <c r="P273" s="1" t="s">
        <v>43</v>
      </c>
    </row>
    <row r="274" ht="15.75" customHeight="1">
      <c r="A274" s="1" t="s">
        <v>34</v>
      </c>
      <c r="B274" s="1" t="s">
        <v>948</v>
      </c>
      <c r="C274" s="1">
        <v>25.0</v>
      </c>
      <c r="D274" s="1">
        <v>60.0</v>
      </c>
      <c r="E274" s="1" t="s">
        <v>723</v>
      </c>
      <c r="F274" s="1">
        <v>3.0</v>
      </c>
      <c r="G274" s="1">
        <v>2.0</v>
      </c>
      <c r="H274" s="1" t="s">
        <v>43</v>
      </c>
      <c r="I274" s="1">
        <v>2.0</v>
      </c>
      <c r="J274" s="1" t="s">
        <v>245</v>
      </c>
      <c r="K274" s="1" t="s">
        <v>962</v>
      </c>
      <c r="L274" s="1" t="s">
        <v>252</v>
      </c>
      <c r="M274" s="1" t="s">
        <v>951</v>
      </c>
      <c r="N274" s="1">
        <v>1.0</v>
      </c>
      <c r="O274" s="1" t="s">
        <v>249</v>
      </c>
      <c r="P274" s="1" t="s">
        <v>43</v>
      </c>
    </row>
    <row r="275" ht="15.75" customHeight="1">
      <c r="A275" s="1" t="s">
        <v>34</v>
      </c>
      <c r="B275" s="1" t="s">
        <v>965</v>
      </c>
      <c r="C275" s="1">
        <v>26.0</v>
      </c>
      <c r="D275" s="1">
        <v>61.0</v>
      </c>
      <c r="E275" s="1" t="s">
        <v>723</v>
      </c>
      <c r="F275" s="1">
        <v>3.0</v>
      </c>
      <c r="G275" s="1">
        <v>3.0</v>
      </c>
      <c r="H275" s="1" t="s">
        <v>43</v>
      </c>
      <c r="I275" s="1">
        <v>1.0</v>
      </c>
      <c r="J275" s="1" t="s">
        <v>45</v>
      </c>
      <c r="K275" s="1" t="s">
        <v>967</v>
      </c>
      <c r="L275" s="1" t="s">
        <v>263</v>
      </c>
      <c r="M275" s="1" t="s">
        <v>969</v>
      </c>
      <c r="N275" s="1">
        <v>0.0</v>
      </c>
      <c r="O275" s="1" t="s">
        <v>530</v>
      </c>
      <c r="P275" s="1" t="s">
        <v>43</v>
      </c>
    </row>
    <row r="276" ht="15.75" customHeight="1">
      <c r="A276" s="1" t="s">
        <v>34</v>
      </c>
      <c r="B276" s="1" t="s">
        <v>965</v>
      </c>
      <c r="C276" s="1">
        <v>26.0</v>
      </c>
      <c r="D276" s="1">
        <v>61.0</v>
      </c>
      <c r="E276" s="1" t="s">
        <v>723</v>
      </c>
      <c r="F276" s="1">
        <v>3.0</v>
      </c>
      <c r="G276" s="1">
        <v>3.0</v>
      </c>
      <c r="H276" s="1" t="s">
        <v>43</v>
      </c>
      <c r="I276" s="1">
        <v>1.0</v>
      </c>
      <c r="J276" s="1" t="s">
        <v>68</v>
      </c>
      <c r="K276" s="1" t="s">
        <v>973</v>
      </c>
      <c r="L276" s="1" t="s">
        <v>263</v>
      </c>
      <c r="M276" s="1" t="s">
        <v>969</v>
      </c>
      <c r="N276" s="1">
        <v>0.0</v>
      </c>
      <c r="O276" s="1" t="s">
        <v>66</v>
      </c>
      <c r="P276" s="1" t="s">
        <v>43</v>
      </c>
    </row>
    <row r="277" ht="15.75" customHeight="1">
      <c r="A277" s="1" t="s">
        <v>34</v>
      </c>
      <c r="B277" s="1" t="s">
        <v>965</v>
      </c>
      <c r="C277" s="1">
        <v>26.0</v>
      </c>
      <c r="D277" s="1">
        <v>61.0</v>
      </c>
      <c r="E277" s="1" t="s">
        <v>723</v>
      </c>
      <c r="F277" s="1">
        <v>3.0</v>
      </c>
      <c r="G277" s="1">
        <v>3.0</v>
      </c>
      <c r="H277" s="1" t="s">
        <v>43</v>
      </c>
      <c r="I277" s="1">
        <v>1.0</v>
      </c>
      <c r="J277" s="1" t="s">
        <v>80</v>
      </c>
      <c r="K277" s="1" t="s">
        <v>981</v>
      </c>
      <c r="L277" s="1" t="s">
        <v>263</v>
      </c>
      <c r="M277" s="1" t="s">
        <v>969</v>
      </c>
      <c r="N277" s="1">
        <v>0.0</v>
      </c>
      <c r="O277" s="1" t="s">
        <v>532</v>
      </c>
      <c r="P277" s="1" t="s">
        <v>43</v>
      </c>
    </row>
    <row r="278" ht="15.75" customHeight="1">
      <c r="A278" s="1" t="s">
        <v>34</v>
      </c>
      <c r="B278" s="1" t="s">
        <v>965</v>
      </c>
      <c r="C278" s="1">
        <v>26.0</v>
      </c>
      <c r="D278" s="1">
        <v>61.0</v>
      </c>
      <c r="E278" s="1" t="s">
        <v>723</v>
      </c>
      <c r="F278" s="1">
        <v>3.0</v>
      </c>
      <c r="G278" s="1">
        <v>3.0</v>
      </c>
      <c r="H278" s="1" t="s">
        <v>43</v>
      </c>
      <c r="I278" s="1">
        <v>1.0</v>
      </c>
      <c r="J278" s="1" t="s">
        <v>245</v>
      </c>
      <c r="K278" s="1" t="s">
        <v>986</v>
      </c>
      <c r="L278" s="1" t="s">
        <v>263</v>
      </c>
      <c r="M278" s="1" t="s">
        <v>969</v>
      </c>
      <c r="N278" s="1">
        <v>1.0</v>
      </c>
      <c r="O278" s="1" t="s">
        <v>249</v>
      </c>
      <c r="P278" s="1" t="s">
        <v>43</v>
      </c>
    </row>
    <row r="279" ht="15.75" customHeight="1">
      <c r="A279" s="1" t="s">
        <v>34</v>
      </c>
      <c r="B279" s="1" t="s">
        <v>990</v>
      </c>
      <c r="C279" s="1">
        <v>26.0</v>
      </c>
      <c r="D279" s="1">
        <v>62.0</v>
      </c>
      <c r="E279" s="1" t="s">
        <v>723</v>
      </c>
      <c r="F279" s="1">
        <v>4.0</v>
      </c>
      <c r="G279" s="1">
        <v>1.0</v>
      </c>
      <c r="H279" s="1" t="s">
        <v>43</v>
      </c>
      <c r="I279" s="1">
        <v>2.0</v>
      </c>
      <c r="J279" s="1" t="s">
        <v>45</v>
      </c>
      <c r="K279" s="1" t="s">
        <v>992</v>
      </c>
      <c r="L279" s="1" t="s">
        <v>286</v>
      </c>
      <c r="M279" s="1" t="s">
        <v>993</v>
      </c>
      <c r="N279" s="1">
        <v>0.0</v>
      </c>
      <c r="O279" s="1" t="s">
        <v>530</v>
      </c>
      <c r="P279" s="1" t="s">
        <v>43</v>
      </c>
    </row>
    <row r="280" ht="15.75" customHeight="1">
      <c r="A280" s="1" t="s">
        <v>34</v>
      </c>
      <c r="B280" s="1" t="s">
        <v>990</v>
      </c>
      <c r="C280" s="1">
        <v>26.0</v>
      </c>
      <c r="D280" s="1">
        <v>62.0</v>
      </c>
      <c r="E280" s="1" t="s">
        <v>723</v>
      </c>
      <c r="F280" s="1">
        <v>4.0</v>
      </c>
      <c r="G280" s="1">
        <v>1.0</v>
      </c>
      <c r="H280" s="1" t="s">
        <v>43</v>
      </c>
      <c r="I280" s="1">
        <v>2.0</v>
      </c>
      <c r="J280" s="1" t="s">
        <v>68</v>
      </c>
      <c r="K280" s="1" t="s">
        <v>997</v>
      </c>
      <c r="L280" s="1" t="s">
        <v>286</v>
      </c>
      <c r="M280" s="1" t="s">
        <v>993</v>
      </c>
      <c r="N280" s="1">
        <v>0.0</v>
      </c>
      <c r="O280" s="1" t="s">
        <v>66</v>
      </c>
      <c r="P280" s="1" t="s">
        <v>43</v>
      </c>
    </row>
    <row r="281" ht="15.75" customHeight="1">
      <c r="A281" s="1" t="s">
        <v>34</v>
      </c>
      <c r="B281" s="1" t="s">
        <v>990</v>
      </c>
      <c r="C281" s="1">
        <v>26.0</v>
      </c>
      <c r="D281" s="1">
        <v>62.0</v>
      </c>
      <c r="E281" s="1" t="s">
        <v>723</v>
      </c>
      <c r="F281" s="1">
        <v>4.0</v>
      </c>
      <c r="G281" s="1">
        <v>1.0</v>
      </c>
      <c r="H281" s="1" t="s">
        <v>43</v>
      </c>
      <c r="I281" s="1">
        <v>2.0</v>
      </c>
      <c r="J281" s="1" t="s">
        <v>77</v>
      </c>
      <c r="K281" s="1" t="s">
        <v>1006</v>
      </c>
      <c r="L281" s="1" t="s">
        <v>286</v>
      </c>
      <c r="M281" s="1" t="s">
        <v>993</v>
      </c>
      <c r="N281" s="1">
        <v>0.0</v>
      </c>
      <c r="O281" s="1" t="s">
        <v>617</v>
      </c>
      <c r="P281" s="1" t="s">
        <v>43</v>
      </c>
    </row>
    <row r="282" ht="15.75" customHeight="1">
      <c r="A282" s="1" t="s">
        <v>34</v>
      </c>
      <c r="B282" s="1" t="s">
        <v>990</v>
      </c>
      <c r="C282" s="1">
        <v>26.0</v>
      </c>
      <c r="D282" s="1">
        <v>62.0</v>
      </c>
      <c r="E282" s="1" t="s">
        <v>723</v>
      </c>
      <c r="F282" s="1">
        <v>4.0</v>
      </c>
      <c r="G282" s="1">
        <v>1.0</v>
      </c>
      <c r="H282" s="1" t="s">
        <v>43</v>
      </c>
      <c r="I282" s="1">
        <v>2.0</v>
      </c>
      <c r="J282" s="1" t="s">
        <v>80</v>
      </c>
      <c r="K282" s="1" t="s">
        <v>1013</v>
      </c>
      <c r="L282" s="1" t="s">
        <v>286</v>
      </c>
      <c r="M282" s="1" t="s">
        <v>993</v>
      </c>
      <c r="N282" s="1">
        <v>0.0</v>
      </c>
      <c r="O282" s="1" t="s">
        <v>53</v>
      </c>
      <c r="P282" s="1" t="s">
        <v>43</v>
      </c>
    </row>
    <row r="283" ht="15.75" customHeight="1">
      <c r="A283" s="1" t="s">
        <v>34</v>
      </c>
      <c r="B283" s="1" t="s">
        <v>1018</v>
      </c>
      <c r="C283" s="1">
        <v>27.0</v>
      </c>
      <c r="D283" s="1">
        <v>63.0</v>
      </c>
      <c r="E283" s="1" t="s">
        <v>723</v>
      </c>
      <c r="F283" s="1">
        <v>4.0</v>
      </c>
      <c r="G283" s="1">
        <v>2.0</v>
      </c>
      <c r="H283" s="1" t="s">
        <v>43</v>
      </c>
      <c r="I283" s="1">
        <v>1.0</v>
      </c>
      <c r="J283" s="1" t="s">
        <v>45</v>
      </c>
      <c r="K283" s="1" t="s">
        <v>1022</v>
      </c>
      <c r="L283" s="1" t="s">
        <v>297</v>
      </c>
      <c r="M283" s="1" t="s">
        <v>1023</v>
      </c>
      <c r="N283" s="1">
        <v>0.0</v>
      </c>
      <c r="O283" s="1" t="s">
        <v>530</v>
      </c>
      <c r="P283" s="1" t="s">
        <v>43</v>
      </c>
    </row>
    <row r="284" ht="15.75" customHeight="1">
      <c r="A284" s="1" t="s">
        <v>34</v>
      </c>
      <c r="B284" s="1" t="s">
        <v>1018</v>
      </c>
      <c r="C284" s="1">
        <v>27.0</v>
      </c>
      <c r="D284" s="1">
        <v>63.0</v>
      </c>
      <c r="E284" s="1" t="s">
        <v>723</v>
      </c>
      <c r="F284" s="1">
        <v>4.0</v>
      </c>
      <c r="G284" s="1">
        <v>2.0</v>
      </c>
      <c r="H284" s="1" t="s">
        <v>43</v>
      </c>
      <c r="I284" s="1">
        <v>1.0</v>
      </c>
      <c r="J284" s="1" t="s">
        <v>68</v>
      </c>
      <c r="K284" s="1" t="s">
        <v>1025</v>
      </c>
      <c r="L284" s="1" t="s">
        <v>297</v>
      </c>
      <c r="M284" s="1" t="s">
        <v>1023</v>
      </c>
      <c r="N284" s="1">
        <v>0.0</v>
      </c>
      <c r="O284" s="1" t="s">
        <v>66</v>
      </c>
      <c r="P284" s="1" t="s">
        <v>43</v>
      </c>
    </row>
    <row r="285" ht="15.75" customHeight="1">
      <c r="A285" s="1" t="s">
        <v>34</v>
      </c>
      <c r="B285" s="1" t="s">
        <v>1018</v>
      </c>
      <c r="C285" s="1">
        <v>27.0</v>
      </c>
      <c r="D285" s="1">
        <v>63.0</v>
      </c>
      <c r="E285" s="1" t="s">
        <v>723</v>
      </c>
      <c r="F285" s="1">
        <v>4.0</v>
      </c>
      <c r="G285" s="1">
        <v>2.0</v>
      </c>
      <c r="H285" s="1" t="s">
        <v>43</v>
      </c>
      <c r="I285" s="1">
        <v>1.0</v>
      </c>
      <c r="J285" s="1" t="s">
        <v>77</v>
      </c>
      <c r="K285" s="1" t="s">
        <v>1026</v>
      </c>
      <c r="L285" s="1" t="s">
        <v>297</v>
      </c>
      <c r="M285" s="1" t="s">
        <v>1023</v>
      </c>
      <c r="N285" s="1">
        <v>0.0</v>
      </c>
      <c r="O285" s="1" t="s">
        <v>617</v>
      </c>
      <c r="P285" s="1" t="s">
        <v>43</v>
      </c>
    </row>
    <row r="286" ht="15.75" customHeight="1">
      <c r="A286" s="1" t="s">
        <v>34</v>
      </c>
      <c r="B286" s="1" t="s">
        <v>1018</v>
      </c>
      <c r="C286" s="1">
        <v>27.0</v>
      </c>
      <c r="D286" s="1">
        <v>63.0</v>
      </c>
      <c r="E286" s="1" t="s">
        <v>723</v>
      </c>
      <c r="F286" s="1">
        <v>4.0</v>
      </c>
      <c r="G286" s="1">
        <v>2.0</v>
      </c>
      <c r="H286" s="1" t="s">
        <v>43</v>
      </c>
      <c r="I286" s="1">
        <v>1.0</v>
      </c>
      <c r="J286" s="1" t="s">
        <v>80</v>
      </c>
      <c r="K286" s="1" t="s">
        <v>1027</v>
      </c>
      <c r="L286" s="1" t="s">
        <v>297</v>
      </c>
      <c r="M286" s="1" t="s">
        <v>1023</v>
      </c>
      <c r="N286" s="1">
        <v>0.0</v>
      </c>
      <c r="O286" s="1" t="s">
        <v>53</v>
      </c>
      <c r="P286" s="1" t="s">
        <v>43</v>
      </c>
    </row>
    <row r="287" ht="15.75" customHeight="1">
      <c r="A287" s="1" t="s">
        <v>34</v>
      </c>
      <c r="B287" s="1" t="s">
        <v>1018</v>
      </c>
      <c r="C287" s="1">
        <v>27.0</v>
      </c>
      <c r="D287" s="1">
        <v>63.0</v>
      </c>
      <c r="E287" s="1" t="s">
        <v>723</v>
      </c>
      <c r="F287" s="1">
        <v>4.0</v>
      </c>
      <c r="G287" s="1">
        <v>2.0</v>
      </c>
      <c r="H287" s="1" t="s">
        <v>43</v>
      </c>
      <c r="I287" s="1">
        <v>1.0</v>
      </c>
      <c r="J287" s="1" t="s">
        <v>176</v>
      </c>
      <c r="K287" s="1" t="s">
        <v>1028</v>
      </c>
      <c r="L287" s="1" t="s">
        <v>297</v>
      </c>
      <c r="M287" s="1" t="s">
        <v>1023</v>
      </c>
      <c r="N287" s="1">
        <v>0.0</v>
      </c>
      <c r="O287" s="1" t="s">
        <v>179</v>
      </c>
      <c r="P287" s="1" t="s">
        <v>43</v>
      </c>
    </row>
    <row r="288" ht="15.75" customHeight="1">
      <c r="A288" s="1" t="s">
        <v>34</v>
      </c>
      <c r="B288" s="1" t="s">
        <v>1029</v>
      </c>
      <c r="C288" s="1">
        <v>27.0</v>
      </c>
      <c r="D288" s="1">
        <v>64.0</v>
      </c>
      <c r="E288" s="1" t="s">
        <v>723</v>
      </c>
      <c r="F288" s="1">
        <v>4.0</v>
      </c>
      <c r="G288" s="1">
        <v>3.0</v>
      </c>
      <c r="H288" s="1" t="s">
        <v>43</v>
      </c>
      <c r="I288" s="1">
        <v>2.0</v>
      </c>
      <c r="J288" s="1" t="s">
        <v>45</v>
      </c>
      <c r="K288" s="1" t="s">
        <v>1030</v>
      </c>
      <c r="L288" s="1" t="s">
        <v>305</v>
      </c>
      <c r="M288" s="1" t="s">
        <v>1031</v>
      </c>
      <c r="N288" s="1">
        <v>0.0</v>
      </c>
      <c r="O288" s="1" t="s">
        <v>530</v>
      </c>
      <c r="P288" s="1" t="s">
        <v>43</v>
      </c>
    </row>
    <row r="289" ht="15.75" customHeight="1">
      <c r="A289" s="1" t="s">
        <v>34</v>
      </c>
      <c r="B289" s="1" t="s">
        <v>1029</v>
      </c>
      <c r="C289" s="1">
        <v>27.0</v>
      </c>
      <c r="D289" s="1">
        <v>64.0</v>
      </c>
      <c r="E289" s="1" t="s">
        <v>723</v>
      </c>
      <c r="F289" s="1">
        <v>4.0</v>
      </c>
      <c r="G289" s="1">
        <v>3.0</v>
      </c>
      <c r="H289" s="1" t="s">
        <v>43</v>
      </c>
      <c r="I289" s="1">
        <v>2.0</v>
      </c>
      <c r="J289" s="1" t="s">
        <v>68</v>
      </c>
      <c r="K289" s="1" t="s">
        <v>1032</v>
      </c>
      <c r="L289" s="1" t="s">
        <v>305</v>
      </c>
      <c r="M289" s="1" t="s">
        <v>1031</v>
      </c>
      <c r="N289" s="1">
        <v>0.0</v>
      </c>
      <c r="O289" s="1" t="s">
        <v>66</v>
      </c>
      <c r="P289" s="1" t="s">
        <v>43</v>
      </c>
    </row>
    <row r="290" ht="15.75" customHeight="1">
      <c r="A290" s="1" t="s">
        <v>34</v>
      </c>
      <c r="B290" s="1" t="s">
        <v>1029</v>
      </c>
      <c r="C290" s="1">
        <v>27.0</v>
      </c>
      <c r="D290" s="1">
        <v>64.0</v>
      </c>
      <c r="E290" s="1" t="s">
        <v>723</v>
      </c>
      <c r="F290" s="1">
        <v>4.0</v>
      </c>
      <c r="G290" s="1">
        <v>3.0</v>
      </c>
      <c r="H290" s="1" t="s">
        <v>43</v>
      </c>
      <c r="I290" s="1">
        <v>2.0</v>
      </c>
      <c r="J290" s="1" t="s">
        <v>77</v>
      </c>
      <c r="K290" s="1" t="s">
        <v>1034</v>
      </c>
      <c r="L290" s="1" t="s">
        <v>305</v>
      </c>
      <c r="M290" s="1" t="s">
        <v>1031</v>
      </c>
      <c r="N290" s="1">
        <v>0.0</v>
      </c>
      <c r="O290" s="1" t="s">
        <v>617</v>
      </c>
      <c r="P290" s="1" t="s">
        <v>43</v>
      </c>
    </row>
    <row r="291" ht="15.75" customHeight="1">
      <c r="A291" s="1" t="s">
        <v>34</v>
      </c>
      <c r="B291" s="1" t="s">
        <v>1029</v>
      </c>
      <c r="C291" s="1">
        <v>27.0</v>
      </c>
      <c r="D291" s="1">
        <v>64.0</v>
      </c>
      <c r="E291" s="1" t="s">
        <v>723</v>
      </c>
      <c r="F291" s="1">
        <v>4.0</v>
      </c>
      <c r="G291" s="1">
        <v>3.0</v>
      </c>
      <c r="H291" s="1" t="s">
        <v>43</v>
      </c>
      <c r="I291" s="1">
        <v>2.0</v>
      </c>
      <c r="J291" s="1" t="s">
        <v>80</v>
      </c>
      <c r="K291" s="1" t="s">
        <v>1035</v>
      </c>
      <c r="L291" s="1" t="s">
        <v>305</v>
      </c>
      <c r="M291" s="1" t="s">
        <v>1031</v>
      </c>
      <c r="N291" s="1">
        <v>0.0</v>
      </c>
      <c r="O291" s="1" t="s">
        <v>53</v>
      </c>
      <c r="P291" s="1" t="s">
        <v>43</v>
      </c>
    </row>
    <row r="292" ht="15.75" customHeight="1">
      <c r="A292" s="1" t="s">
        <v>34</v>
      </c>
      <c r="B292" s="1" t="s">
        <v>1029</v>
      </c>
      <c r="C292" s="1">
        <v>27.0</v>
      </c>
      <c r="D292" s="1">
        <v>64.0</v>
      </c>
      <c r="E292" s="1" t="s">
        <v>723</v>
      </c>
      <c r="F292" s="1">
        <v>4.0</v>
      </c>
      <c r="G292" s="1">
        <v>3.0</v>
      </c>
      <c r="H292" s="1" t="s">
        <v>43</v>
      </c>
      <c r="I292" s="1">
        <v>2.0</v>
      </c>
      <c r="J292" s="1" t="s">
        <v>245</v>
      </c>
      <c r="K292" s="1" t="s">
        <v>1036</v>
      </c>
      <c r="L292" s="1" t="s">
        <v>305</v>
      </c>
      <c r="M292" s="1" t="s">
        <v>1031</v>
      </c>
      <c r="N292" s="1">
        <v>1.0</v>
      </c>
      <c r="O292" s="1" t="s">
        <v>249</v>
      </c>
      <c r="P292" s="1" t="s">
        <v>43</v>
      </c>
    </row>
    <row r="293" ht="15.75" customHeight="1">
      <c r="A293" s="1" t="s">
        <v>34</v>
      </c>
      <c r="B293" s="1" t="s">
        <v>1037</v>
      </c>
      <c r="C293" s="1">
        <v>28.0</v>
      </c>
      <c r="D293" s="1">
        <v>65.0</v>
      </c>
      <c r="E293" s="1" t="s">
        <v>723</v>
      </c>
      <c r="F293" s="1">
        <v>4.0</v>
      </c>
      <c r="G293" s="1">
        <v>4.0</v>
      </c>
      <c r="H293" s="1" t="s">
        <v>43</v>
      </c>
      <c r="I293" s="1">
        <v>1.0</v>
      </c>
      <c r="J293" s="1" t="s">
        <v>45</v>
      </c>
      <c r="K293" s="1" t="s">
        <v>1038</v>
      </c>
      <c r="L293" s="1" t="s">
        <v>313</v>
      </c>
      <c r="M293" s="1" t="s">
        <v>712</v>
      </c>
      <c r="N293" s="1">
        <v>0.0</v>
      </c>
      <c r="O293" s="1" t="s">
        <v>530</v>
      </c>
      <c r="P293" s="1" t="s">
        <v>43</v>
      </c>
    </row>
    <row r="294" ht="15.75" customHeight="1">
      <c r="A294" s="1" t="s">
        <v>34</v>
      </c>
      <c r="B294" s="1" t="s">
        <v>1037</v>
      </c>
      <c r="C294" s="1">
        <v>28.0</v>
      </c>
      <c r="D294" s="1">
        <v>65.0</v>
      </c>
      <c r="E294" s="1" t="s">
        <v>723</v>
      </c>
      <c r="F294" s="1">
        <v>4.0</v>
      </c>
      <c r="G294" s="1">
        <v>4.0</v>
      </c>
      <c r="H294" s="1" t="s">
        <v>43</v>
      </c>
      <c r="I294" s="1">
        <v>1.0</v>
      </c>
      <c r="J294" s="1" t="s">
        <v>68</v>
      </c>
      <c r="K294" s="1" t="s">
        <v>1039</v>
      </c>
      <c r="L294" s="1" t="s">
        <v>313</v>
      </c>
      <c r="M294" s="1" t="s">
        <v>712</v>
      </c>
      <c r="N294" s="1">
        <v>0.0</v>
      </c>
      <c r="O294" s="1" t="s">
        <v>66</v>
      </c>
      <c r="P294" s="1" t="s">
        <v>43</v>
      </c>
    </row>
    <row r="295" ht="15.75" customHeight="1">
      <c r="A295" s="1" t="s">
        <v>34</v>
      </c>
      <c r="B295" s="1" t="s">
        <v>1037</v>
      </c>
      <c r="C295" s="1">
        <v>28.0</v>
      </c>
      <c r="D295" s="1">
        <v>65.0</v>
      </c>
      <c r="E295" s="1" t="s">
        <v>723</v>
      </c>
      <c r="F295" s="1">
        <v>4.0</v>
      </c>
      <c r="G295" s="1">
        <v>4.0</v>
      </c>
      <c r="H295" s="1" t="s">
        <v>43</v>
      </c>
      <c r="I295" s="1">
        <v>1.0</v>
      </c>
      <c r="J295" s="1" t="s">
        <v>77</v>
      </c>
      <c r="K295" s="1" t="s">
        <v>1040</v>
      </c>
      <c r="L295" s="1" t="s">
        <v>313</v>
      </c>
      <c r="M295" s="1" t="s">
        <v>712</v>
      </c>
      <c r="N295" s="1">
        <v>0.0</v>
      </c>
      <c r="O295" s="1" t="s">
        <v>617</v>
      </c>
      <c r="P295" s="1" t="s">
        <v>43</v>
      </c>
    </row>
    <row r="296" ht="15.75" customHeight="1">
      <c r="A296" s="1" t="s">
        <v>34</v>
      </c>
      <c r="B296" s="1" t="s">
        <v>1037</v>
      </c>
      <c r="C296" s="1">
        <v>28.0</v>
      </c>
      <c r="D296" s="1">
        <v>65.0</v>
      </c>
      <c r="E296" s="1" t="s">
        <v>723</v>
      </c>
      <c r="F296" s="1">
        <v>4.0</v>
      </c>
      <c r="G296" s="1">
        <v>4.0</v>
      </c>
      <c r="H296" s="1" t="s">
        <v>43</v>
      </c>
      <c r="I296" s="1">
        <v>1.0</v>
      </c>
      <c r="J296" s="1" t="s">
        <v>80</v>
      </c>
      <c r="K296" s="1" t="s">
        <v>1041</v>
      </c>
      <c r="L296" s="1" t="s">
        <v>313</v>
      </c>
      <c r="M296" s="1" t="s">
        <v>712</v>
      </c>
      <c r="N296" s="1">
        <v>0.0</v>
      </c>
      <c r="O296" s="1" t="s">
        <v>53</v>
      </c>
      <c r="P296" s="1" t="s">
        <v>43</v>
      </c>
    </row>
    <row r="297" ht="15.75" customHeight="1">
      <c r="A297" s="1" t="s">
        <v>34</v>
      </c>
      <c r="B297" s="1" t="s">
        <v>1037</v>
      </c>
      <c r="C297" s="1">
        <v>28.0</v>
      </c>
      <c r="D297" s="1">
        <v>65.0</v>
      </c>
      <c r="E297" s="1" t="s">
        <v>723</v>
      </c>
      <c r="F297" s="1">
        <v>4.0</v>
      </c>
      <c r="G297" s="1">
        <v>4.0</v>
      </c>
      <c r="H297" s="1" t="s">
        <v>43</v>
      </c>
      <c r="I297" s="1">
        <v>1.0</v>
      </c>
      <c r="J297" s="1" t="s">
        <v>245</v>
      </c>
      <c r="K297" s="1" t="s">
        <v>1042</v>
      </c>
      <c r="L297" s="1" t="s">
        <v>313</v>
      </c>
      <c r="M297" s="1" t="s">
        <v>712</v>
      </c>
      <c r="N297" s="1">
        <v>0.0</v>
      </c>
      <c r="O297" s="1" t="s">
        <v>294</v>
      </c>
      <c r="P297" s="1" t="s">
        <v>43</v>
      </c>
    </row>
    <row r="298" ht="15.75" customHeight="1">
      <c r="A298" s="1" t="s">
        <v>34</v>
      </c>
      <c r="B298" s="1" t="s">
        <v>1043</v>
      </c>
      <c r="C298" s="1">
        <v>29.0</v>
      </c>
      <c r="D298" s="1">
        <v>66.0</v>
      </c>
      <c r="E298" s="1" t="s">
        <v>1044</v>
      </c>
      <c r="F298" s="1">
        <v>1.0</v>
      </c>
      <c r="G298" s="1">
        <v>1.0</v>
      </c>
      <c r="H298" s="1" t="s">
        <v>43</v>
      </c>
      <c r="I298" s="1">
        <v>1.0</v>
      </c>
      <c r="J298" s="1" t="s">
        <v>45</v>
      </c>
      <c r="K298" s="1" t="s">
        <v>1045</v>
      </c>
      <c r="L298" s="1" t="s">
        <v>49</v>
      </c>
      <c r="M298" s="1" t="s">
        <v>1046</v>
      </c>
      <c r="N298" s="1">
        <v>0.0</v>
      </c>
      <c r="O298" s="1" t="s">
        <v>53</v>
      </c>
      <c r="P298" s="1" t="s">
        <v>43</v>
      </c>
    </row>
    <row r="299" ht="15.75" customHeight="1">
      <c r="A299" s="1" t="s">
        <v>34</v>
      </c>
      <c r="B299" s="1" t="s">
        <v>1043</v>
      </c>
      <c r="C299" s="1">
        <v>29.0</v>
      </c>
      <c r="D299" s="1">
        <v>66.0</v>
      </c>
      <c r="E299" s="1" t="s">
        <v>1044</v>
      </c>
      <c r="F299" s="1">
        <v>1.0</v>
      </c>
      <c r="G299" s="1">
        <v>1.0</v>
      </c>
      <c r="H299" s="1" t="s">
        <v>43</v>
      </c>
      <c r="I299" s="1">
        <v>1.0</v>
      </c>
      <c r="J299" s="1" t="s">
        <v>63</v>
      </c>
      <c r="K299" s="1" t="s">
        <v>1047</v>
      </c>
      <c r="L299" s="1" t="s">
        <v>49</v>
      </c>
      <c r="M299" s="1" t="s">
        <v>1046</v>
      </c>
      <c r="N299" s="1">
        <v>0.0</v>
      </c>
      <c r="O299" s="1" t="s">
        <v>66</v>
      </c>
      <c r="P299" s="1" t="s">
        <v>43</v>
      </c>
    </row>
    <row r="300" ht="15.75" customHeight="1">
      <c r="A300" s="1" t="s">
        <v>34</v>
      </c>
      <c r="B300" s="1" t="s">
        <v>1043</v>
      </c>
      <c r="C300" s="1">
        <v>29.0</v>
      </c>
      <c r="D300" s="1">
        <v>66.0</v>
      </c>
      <c r="E300" s="1" t="s">
        <v>1044</v>
      </c>
      <c r="F300" s="1">
        <v>1.0</v>
      </c>
      <c r="G300" s="1">
        <v>1.0</v>
      </c>
      <c r="H300" s="1" t="s">
        <v>43</v>
      </c>
      <c r="I300" s="1">
        <v>1.0</v>
      </c>
      <c r="J300" s="1" t="s">
        <v>68</v>
      </c>
      <c r="K300" s="1" t="s">
        <v>1048</v>
      </c>
      <c r="L300" s="1" t="s">
        <v>49</v>
      </c>
      <c r="M300" s="1" t="s">
        <v>1046</v>
      </c>
      <c r="N300" s="1">
        <v>0.0</v>
      </c>
      <c r="O300" s="1" t="s">
        <v>66</v>
      </c>
      <c r="P300" s="1" t="s">
        <v>43</v>
      </c>
    </row>
    <row r="301" ht="15.75" customHeight="1">
      <c r="A301" s="1" t="s">
        <v>34</v>
      </c>
      <c r="B301" s="1" t="s">
        <v>1043</v>
      </c>
      <c r="C301" s="1">
        <v>29.0</v>
      </c>
      <c r="D301" s="1">
        <v>66.0</v>
      </c>
      <c r="E301" s="1" t="s">
        <v>1044</v>
      </c>
      <c r="F301" s="1">
        <v>1.0</v>
      </c>
      <c r="G301" s="1">
        <v>1.0</v>
      </c>
      <c r="H301" s="1" t="s">
        <v>43</v>
      </c>
      <c r="I301" s="1">
        <v>1.0</v>
      </c>
      <c r="J301" s="1" t="s">
        <v>1049</v>
      </c>
      <c r="K301" s="1" t="s">
        <v>1050</v>
      </c>
      <c r="L301" s="1" t="s">
        <v>49</v>
      </c>
      <c r="M301" s="1" t="s">
        <v>1046</v>
      </c>
      <c r="N301" s="1">
        <v>0.0</v>
      </c>
      <c r="O301" s="1" t="s">
        <v>179</v>
      </c>
      <c r="P301" s="1" t="s">
        <v>43</v>
      </c>
    </row>
    <row r="302" ht="15.75" customHeight="1">
      <c r="A302" s="1" t="s">
        <v>34</v>
      </c>
      <c r="B302" s="1" t="s">
        <v>1043</v>
      </c>
      <c r="C302" s="1">
        <v>29.0</v>
      </c>
      <c r="D302" s="1">
        <v>66.0</v>
      </c>
      <c r="E302" s="1" t="s">
        <v>1044</v>
      </c>
      <c r="F302" s="1">
        <v>1.0</v>
      </c>
      <c r="G302" s="1">
        <v>1.0</v>
      </c>
      <c r="H302" s="1" t="s">
        <v>43</v>
      </c>
      <c r="I302" s="1">
        <v>1.0</v>
      </c>
      <c r="J302" s="1" t="s">
        <v>1051</v>
      </c>
      <c r="K302" s="1" t="s">
        <v>1052</v>
      </c>
      <c r="L302" s="1" t="s">
        <v>49</v>
      </c>
      <c r="M302" s="1" t="s">
        <v>1046</v>
      </c>
      <c r="N302" s="1">
        <v>0.0</v>
      </c>
      <c r="O302" s="1" t="s">
        <v>179</v>
      </c>
      <c r="P302" s="1" t="s">
        <v>43</v>
      </c>
    </row>
    <row r="303" ht="15.75" customHeight="1">
      <c r="A303" s="1" t="s">
        <v>34</v>
      </c>
      <c r="B303" s="1" t="s">
        <v>1043</v>
      </c>
      <c r="C303" s="1">
        <v>29.0</v>
      </c>
      <c r="D303" s="1">
        <v>66.0</v>
      </c>
      <c r="E303" s="1" t="s">
        <v>1044</v>
      </c>
      <c r="F303" s="1">
        <v>1.0</v>
      </c>
      <c r="G303" s="1">
        <v>1.0</v>
      </c>
      <c r="H303" s="1" t="s">
        <v>43</v>
      </c>
      <c r="I303" s="1">
        <v>1.0</v>
      </c>
      <c r="J303" s="1" t="s">
        <v>1053</v>
      </c>
      <c r="K303" s="1" t="s">
        <v>1054</v>
      </c>
      <c r="L303" s="1" t="s">
        <v>49</v>
      </c>
      <c r="M303" s="1" t="s">
        <v>1046</v>
      </c>
      <c r="N303" s="1">
        <v>0.0</v>
      </c>
      <c r="O303" s="1" t="s">
        <v>1055</v>
      </c>
      <c r="P303" s="1" t="s">
        <v>43</v>
      </c>
    </row>
    <row r="304" ht="15.75" customHeight="1">
      <c r="A304" s="1" t="s">
        <v>34</v>
      </c>
      <c r="B304" s="1" t="s">
        <v>1043</v>
      </c>
      <c r="C304" s="1">
        <v>29.0</v>
      </c>
      <c r="D304" s="1">
        <v>66.0</v>
      </c>
      <c r="E304" s="1" t="s">
        <v>1044</v>
      </c>
      <c r="F304" s="1">
        <v>1.0</v>
      </c>
      <c r="G304" s="1">
        <v>1.0</v>
      </c>
      <c r="H304" s="1" t="s">
        <v>43</v>
      </c>
      <c r="I304" s="1">
        <v>1.0</v>
      </c>
      <c r="J304" s="1" t="s">
        <v>1056</v>
      </c>
      <c r="K304" s="1" t="s">
        <v>1057</v>
      </c>
      <c r="L304" s="1" t="s">
        <v>49</v>
      </c>
      <c r="M304" s="1" t="s">
        <v>1046</v>
      </c>
      <c r="N304" s="1">
        <v>0.0</v>
      </c>
      <c r="O304" s="1" t="s">
        <v>1055</v>
      </c>
      <c r="P304" s="1" t="s">
        <v>43</v>
      </c>
    </row>
    <row r="305" ht="15.75" customHeight="1">
      <c r="A305" s="1" t="s">
        <v>34</v>
      </c>
      <c r="B305" s="1" t="s">
        <v>1043</v>
      </c>
      <c r="C305" s="1">
        <v>29.0</v>
      </c>
      <c r="D305" s="1">
        <v>66.0</v>
      </c>
      <c r="E305" s="1" t="s">
        <v>1044</v>
      </c>
      <c r="F305" s="1">
        <v>1.0</v>
      </c>
      <c r="G305" s="1">
        <v>1.0</v>
      </c>
      <c r="H305" s="1" t="s">
        <v>43</v>
      </c>
      <c r="I305" s="1">
        <v>1.0</v>
      </c>
      <c r="J305" s="1" t="s">
        <v>1058</v>
      </c>
      <c r="K305" s="1" t="s">
        <v>1059</v>
      </c>
      <c r="L305" s="1" t="s">
        <v>49</v>
      </c>
      <c r="M305" s="1" t="s">
        <v>1046</v>
      </c>
      <c r="N305" s="1">
        <v>0.0</v>
      </c>
      <c r="O305" s="1" t="s">
        <v>179</v>
      </c>
      <c r="P305" s="1" t="s">
        <v>43</v>
      </c>
    </row>
    <row r="306" ht="15.75" customHeight="1">
      <c r="A306" s="1" t="s">
        <v>34</v>
      </c>
      <c r="B306" s="1" t="s">
        <v>1043</v>
      </c>
      <c r="C306" s="1">
        <v>29.0</v>
      </c>
      <c r="D306" s="1">
        <v>66.0</v>
      </c>
      <c r="E306" s="1" t="s">
        <v>1044</v>
      </c>
      <c r="F306" s="1">
        <v>1.0</v>
      </c>
      <c r="G306" s="1">
        <v>1.0</v>
      </c>
      <c r="H306" s="1" t="s">
        <v>43</v>
      </c>
      <c r="I306" s="1">
        <v>1.0</v>
      </c>
      <c r="J306" s="1" t="s">
        <v>1060</v>
      </c>
      <c r="K306" s="1" t="s">
        <v>1061</v>
      </c>
      <c r="L306" s="1" t="s">
        <v>49</v>
      </c>
      <c r="M306" s="1" t="s">
        <v>1046</v>
      </c>
      <c r="N306" s="1">
        <v>0.0</v>
      </c>
      <c r="O306" s="1" t="s">
        <v>179</v>
      </c>
      <c r="P306" s="1" t="s">
        <v>43</v>
      </c>
    </row>
    <row r="307" ht="15.75" customHeight="1">
      <c r="A307" s="1" t="s">
        <v>34</v>
      </c>
      <c r="B307" s="1" t="s">
        <v>1062</v>
      </c>
      <c r="C307" s="1">
        <v>29.0</v>
      </c>
      <c r="D307" s="1">
        <v>67.0</v>
      </c>
      <c r="E307" s="1" t="s">
        <v>1044</v>
      </c>
      <c r="F307" s="1">
        <v>1.0</v>
      </c>
      <c r="G307" s="1">
        <v>2.0</v>
      </c>
      <c r="H307" s="1" t="s">
        <v>43</v>
      </c>
      <c r="I307" s="1">
        <v>2.0</v>
      </c>
      <c r="J307" s="1" t="s">
        <v>45</v>
      </c>
      <c r="K307" s="1" t="s">
        <v>1064</v>
      </c>
      <c r="L307" s="1" t="s">
        <v>92</v>
      </c>
      <c r="M307" s="1" t="s">
        <v>1065</v>
      </c>
      <c r="N307" s="1">
        <v>0.0</v>
      </c>
      <c r="O307" s="1" t="s">
        <v>53</v>
      </c>
      <c r="P307" s="1" t="s">
        <v>43</v>
      </c>
    </row>
    <row r="308" ht="15.75" customHeight="1">
      <c r="A308" s="1" t="s">
        <v>34</v>
      </c>
      <c r="B308" s="1" t="s">
        <v>1062</v>
      </c>
      <c r="C308" s="1">
        <v>29.0</v>
      </c>
      <c r="D308" s="1">
        <v>67.0</v>
      </c>
      <c r="E308" s="1" t="s">
        <v>1044</v>
      </c>
      <c r="F308" s="1">
        <v>1.0</v>
      </c>
      <c r="G308" s="1">
        <v>2.0</v>
      </c>
      <c r="H308" s="1" t="s">
        <v>43</v>
      </c>
      <c r="I308" s="1">
        <v>2.0</v>
      </c>
      <c r="J308" s="1" t="s">
        <v>63</v>
      </c>
      <c r="K308" s="1" t="s">
        <v>1066</v>
      </c>
      <c r="L308" s="1" t="s">
        <v>92</v>
      </c>
      <c r="M308" s="1" t="s">
        <v>1065</v>
      </c>
      <c r="N308" s="1">
        <v>0.0</v>
      </c>
      <c r="O308" s="1" t="s">
        <v>66</v>
      </c>
      <c r="P308" s="1" t="s">
        <v>43</v>
      </c>
    </row>
    <row r="309" ht="15.75" customHeight="1">
      <c r="A309" s="1" t="s">
        <v>34</v>
      </c>
      <c r="B309" s="1" t="s">
        <v>1062</v>
      </c>
      <c r="C309" s="1">
        <v>29.0</v>
      </c>
      <c r="D309" s="1">
        <v>67.0</v>
      </c>
      <c r="E309" s="1" t="s">
        <v>1044</v>
      </c>
      <c r="F309" s="1">
        <v>1.0</v>
      </c>
      <c r="G309" s="1">
        <v>2.0</v>
      </c>
      <c r="H309" s="1" t="s">
        <v>43</v>
      </c>
      <c r="I309" s="1">
        <v>2.0</v>
      </c>
      <c r="J309" s="1" t="s">
        <v>68</v>
      </c>
      <c r="K309" s="1" t="s">
        <v>1067</v>
      </c>
      <c r="L309" s="1" t="s">
        <v>92</v>
      </c>
      <c r="M309" s="1" t="s">
        <v>1065</v>
      </c>
      <c r="N309" s="1">
        <v>0.0</v>
      </c>
      <c r="O309" s="1" t="s">
        <v>66</v>
      </c>
      <c r="P309" s="1" t="s">
        <v>43</v>
      </c>
    </row>
    <row r="310" ht="15.75" customHeight="1">
      <c r="A310" s="1" t="s">
        <v>34</v>
      </c>
      <c r="B310" s="1" t="s">
        <v>1062</v>
      </c>
      <c r="C310" s="1">
        <v>29.0</v>
      </c>
      <c r="D310" s="1">
        <v>67.0</v>
      </c>
      <c r="E310" s="1" t="s">
        <v>1044</v>
      </c>
      <c r="F310" s="1">
        <v>1.0</v>
      </c>
      <c r="G310" s="1">
        <v>2.0</v>
      </c>
      <c r="H310" s="1" t="s">
        <v>43</v>
      </c>
      <c r="I310" s="1">
        <v>2.0</v>
      </c>
      <c r="J310" s="1" t="s">
        <v>1049</v>
      </c>
      <c r="K310" s="1" t="s">
        <v>1069</v>
      </c>
      <c r="L310" s="1" t="s">
        <v>92</v>
      </c>
      <c r="M310" s="1" t="s">
        <v>1065</v>
      </c>
      <c r="N310" s="1">
        <v>0.0</v>
      </c>
      <c r="O310" s="1" t="s">
        <v>179</v>
      </c>
      <c r="P310" s="1" t="s">
        <v>43</v>
      </c>
    </row>
    <row r="311" ht="15.75" customHeight="1">
      <c r="A311" s="1" t="s">
        <v>34</v>
      </c>
      <c r="B311" s="1" t="s">
        <v>1062</v>
      </c>
      <c r="C311" s="1">
        <v>29.0</v>
      </c>
      <c r="D311" s="1">
        <v>67.0</v>
      </c>
      <c r="E311" s="1" t="s">
        <v>1044</v>
      </c>
      <c r="F311" s="1">
        <v>1.0</v>
      </c>
      <c r="G311" s="1">
        <v>2.0</v>
      </c>
      <c r="H311" s="1" t="s">
        <v>43</v>
      </c>
      <c r="I311" s="1">
        <v>2.0</v>
      </c>
      <c r="J311" s="1" t="s">
        <v>1051</v>
      </c>
      <c r="K311" s="1" t="s">
        <v>1070</v>
      </c>
      <c r="L311" s="1" t="s">
        <v>92</v>
      </c>
      <c r="M311" s="1" t="s">
        <v>1065</v>
      </c>
      <c r="N311" s="1">
        <v>0.0</v>
      </c>
      <c r="O311" s="1" t="s">
        <v>179</v>
      </c>
      <c r="P311" s="1" t="s">
        <v>43</v>
      </c>
    </row>
    <row r="312" ht="15.75" customHeight="1">
      <c r="A312" s="1" t="s">
        <v>34</v>
      </c>
      <c r="B312" s="1" t="s">
        <v>1062</v>
      </c>
      <c r="C312" s="1">
        <v>29.0</v>
      </c>
      <c r="D312" s="1">
        <v>67.0</v>
      </c>
      <c r="E312" s="1" t="s">
        <v>1044</v>
      </c>
      <c r="F312" s="1">
        <v>1.0</v>
      </c>
      <c r="G312" s="1">
        <v>2.0</v>
      </c>
      <c r="H312" s="1" t="s">
        <v>43</v>
      </c>
      <c r="I312" s="1">
        <v>2.0</v>
      </c>
      <c r="J312" s="1" t="s">
        <v>1053</v>
      </c>
      <c r="K312" s="1" t="s">
        <v>1071</v>
      </c>
      <c r="L312" s="1" t="s">
        <v>92</v>
      </c>
      <c r="M312" s="1" t="s">
        <v>1065</v>
      </c>
      <c r="N312" s="1">
        <v>0.0</v>
      </c>
      <c r="O312" s="1" t="s">
        <v>1055</v>
      </c>
      <c r="P312" s="1" t="s">
        <v>43</v>
      </c>
    </row>
    <row r="313" ht="15.75" customHeight="1">
      <c r="A313" s="1" t="s">
        <v>34</v>
      </c>
      <c r="B313" s="1" t="s">
        <v>1062</v>
      </c>
      <c r="C313" s="1">
        <v>29.0</v>
      </c>
      <c r="D313" s="1">
        <v>67.0</v>
      </c>
      <c r="E313" s="1" t="s">
        <v>1044</v>
      </c>
      <c r="F313" s="1">
        <v>1.0</v>
      </c>
      <c r="G313" s="1">
        <v>2.0</v>
      </c>
      <c r="H313" s="1" t="s">
        <v>43</v>
      </c>
      <c r="I313" s="1">
        <v>2.0</v>
      </c>
      <c r="J313" s="1" t="s">
        <v>1056</v>
      </c>
      <c r="K313" s="1" t="s">
        <v>1073</v>
      </c>
      <c r="L313" s="1" t="s">
        <v>92</v>
      </c>
      <c r="M313" s="1" t="s">
        <v>1065</v>
      </c>
      <c r="N313" s="1">
        <v>0.0</v>
      </c>
      <c r="O313" s="1" t="s">
        <v>1055</v>
      </c>
      <c r="P313" s="1" t="s">
        <v>43</v>
      </c>
    </row>
    <row r="314" ht="15.75" customHeight="1">
      <c r="A314" s="1" t="s">
        <v>34</v>
      </c>
      <c r="B314" s="1" t="s">
        <v>1074</v>
      </c>
      <c r="C314" s="1">
        <v>30.0</v>
      </c>
      <c r="D314" s="1">
        <v>68.0</v>
      </c>
      <c r="E314" s="1" t="s">
        <v>1044</v>
      </c>
      <c r="F314" s="1">
        <v>1.0</v>
      </c>
      <c r="G314" s="1">
        <v>3.0</v>
      </c>
      <c r="H314" s="1" t="s">
        <v>43</v>
      </c>
      <c r="I314" s="1">
        <v>1.0</v>
      </c>
      <c r="J314" s="1" t="s">
        <v>45</v>
      </c>
      <c r="K314" s="1" t="s">
        <v>1075</v>
      </c>
      <c r="L314" s="1" t="s">
        <v>115</v>
      </c>
      <c r="M314" s="1" t="s">
        <v>1076</v>
      </c>
      <c r="N314" s="1">
        <v>0.0</v>
      </c>
      <c r="O314" s="1" t="s">
        <v>53</v>
      </c>
      <c r="P314" s="1" t="s">
        <v>43</v>
      </c>
    </row>
    <row r="315" ht="15.75" customHeight="1">
      <c r="A315" s="1" t="s">
        <v>34</v>
      </c>
      <c r="B315" s="1" t="s">
        <v>1074</v>
      </c>
      <c r="C315" s="1">
        <v>30.0</v>
      </c>
      <c r="D315" s="1">
        <v>68.0</v>
      </c>
      <c r="E315" s="1" t="s">
        <v>1044</v>
      </c>
      <c r="F315" s="1">
        <v>1.0</v>
      </c>
      <c r="G315" s="1">
        <v>3.0</v>
      </c>
      <c r="H315" s="1" t="s">
        <v>43</v>
      </c>
      <c r="I315" s="1">
        <v>1.0</v>
      </c>
      <c r="J315" s="1" t="s">
        <v>63</v>
      </c>
      <c r="K315" s="1" t="s">
        <v>1077</v>
      </c>
      <c r="L315" s="1" t="s">
        <v>115</v>
      </c>
      <c r="M315" s="1" t="s">
        <v>1076</v>
      </c>
      <c r="N315" s="1">
        <v>0.0</v>
      </c>
      <c r="O315" s="1" t="s">
        <v>66</v>
      </c>
      <c r="P315" s="1" t="s">
        <v>43</v>
      </c>
    </row>
    <row r="316" ht="15.75" customHeight="1">
      <c r="A316" s="1" t="s">
        <v>34</v>
      </c>
      <c r="B316" s="1" t="s">
        <v>1074</v>
      </c>
      <c r="C316" s="1">
        <v>30.0</v>
      </c>
      <c r="D316" s="1">
        <v>68.0</v>
      </c>
      <c r="E316" s="1" t="s">
        <v>1044</v>
      </c>
      <c r="F316" s="1">
        <v>1.0</v>
      </c>
      <c r="G316" s="1">
        <v>3.0</v>
      </c>
      <c r="H316" s="1" t="s">
        <v>43</v>
      </c>
      <c r="I316" s="1">
        <v>1.0</v>
      </c>
      <c r="J316" s="1" t="s">
        <v>68</v>
      </c>
      <c r="K316" s="1" t="s">
        <v>1079</v>
      </c>
      <c r="L316" s="1" t="s">
        <v>115</v>
      </c>
      <c r="M316" s="1" t="s">
        <v>1076</v>
      </c>
      <c r="N316" s="1">
        <v>0.0</v>
      </c>
      <c r="O316" s="1" t="s">
        <v>66</v>
      </c>
      <c r="P316" s="1" t="s">
        <v>43</v>
      </c>
    </row>
    <row r="317" ht="15.75" customHeight="1">
      <c r="A317" s="1" t="s">
        <v>34</v>
      </c>
      <c r="B317" s="1" t="s">
        <v>1074</v>
      </c>
      <c r="C317" s="1">
        <v>30.0</v>
      </c>
      <c r="D317" s="1">
        <v>68.0</v>
      </c>
      <c r="E317" s="1" t="s">
        <v>1044</v>
      </c>
      <c r="F317" s="1">
        <v>1.0</v>
      </c>
      <c r="G317" s="1">
        <v>3.0</v>
      </c>
      <c r="H317" s="1" t="s">
        <v>43</v>
      </c>
      <c r="I317" s="1">
        <v>1.0</v>
      </c>
      <c r="J317" s="1" t="s">
        <v>1049</v>
      </c>
      <c r="K317" s="1" t="s">
        <v>1080</v>
      </c>
      <c r="L317" s="1" t="s">
        <v>115</v>
      </c>
      <c r="M317" s="1" t="s">
        <v>1076</v>
      </c>
      <c r="N317" s="1">
        <v>0.0</v>
      </c>
      <c r="O317" s="1" t="s">
        <v>179</v>
      </c>
      <c r="P317" s="1" t="s">
        <v>43</v>
      </c>
    </row>
    <row r="318" ht="15.75" customHeight="1">
      <c r="A318" s="1" t="s">
        <v>34</v>
      </c>
      <c r="B318" s="1" t="s">
        <v>1074</v>
      </c>
      <c r="C318" s="1">
        <v>30.0</v>
      </c>
      <c r="D318" s="1">
        <v>68.0</v>
      </c>
      <c r="E318" s="1" t="s">
        <v>1044</v>
      </c>
      <c r="F318" s="1">
        <v>1.0</v>
      </c>
      <c r="G318" s="1">
        <v>3.0</v>
      </c>
      <c r="H318" s="1" t="s">
        <v>43</v>
      </c>
      <c r="I318" s="1">
        <v>1.0</v>
      </c>
      <c r="J318" s="1" t="s">
        <v>1051</v>
      </c>
      <c r="K318" s="1" t="s">
        <v>1081</v>
      </c>
      <c r="L318" s="1" t="s">
        <v>115</v>
      </c>
      <c r="M318" s="1" t="s">
        <v>1076</v>
      </c>
      <c r="N318" s="1">
        <v>0.0</v>
      </c>
      <c r="O318" s="1" t="s">
        <v>179</v>
      </c>
      <c r="P318" s="1" t="s">
        <v>43</v>
      </c>
    </row>
    <row r="319" ht="15.75" customHeight="1">
      <c r="A319" s="1" t="s">
        <v>34</v>
      </c>
      <c r="B319" s="1" t="s">
        <v>1082</v>
      </c>
      <c r="C319" s="1">
        <v>30.0</v>
      </c>
      <c r="D319" s="1">
        <v>69.0</v>
      </c>
      <c r="E319" s="1" t="s">
        <v>1044</v>
      </c>
      <c r="F319" s="1">
        <v>2.0</v>
      </c>
      <c r="G319" s="1">
        <v>1.0</v>
      </c>
      <c r="H319" s="1" t="s">
        <v>43</v>
      </c>
      <c r="I319" s="1">
        <v>2.0</v>
      </c>
      <c r="J319" s="1" t="s">
        <v>63</v>
      </c>
      <c r="K319" s="1" t="s">
        <v>1083</v>
      </c>
      <c r="L319" s="1" t="s">
        <v>157</v>
      </c>
      <c r="M319" s="1" t="s">
        <v>1084</v>
      </c>
      <c r="N319" s="1">
        <v>0.0</v>
      </c>
      <c r="O319" s="1" t="s">
        <v>66</v>
      </c>
      <c r="P319" s="1" t="s">
        <v>43</v>
      </c>
    </row>
    <row r="320" ht="15.75" customHeight="1">
      <c r="A320" s="1" t="s">
        <v>34</v>
      </c>
      <c r="B320" s="1" t="s">
        <v>1082</v>
      </c>
      <c r="C320" s="1">
        <v>30.0</v>
      </c>
      <c r="D320" s="1">
        <v>69.0</v>
      </c>
      <c r="E320" s="1" t="s">
        <v>1044</v>
      </c>
      <c r="F320" s="1">
        <v>2.0</v>
      </c>
      <c r="G320" s="1">
        <v>1.0</v>
      </c>
      <c r="H320" s="1" t="s">
        <v>43</v>
      </c>
      <c r="I320" s="1">
        <v>2.0</v>
      </c>
      <c r="J320" s="1" t="s">
        <v>68</v>
      </c>
      <c r="K320" s="1" t="s">
        <v>1086</v>
      </c>
      <c r="L320" s="1" t="s">
        <v>157</v>
      </c>
      <c r="M320" s="1" t="s">
        <v>1084</v>
      </c>
      <c r="N320" s="1">
        <v>0.0</v>
      </c>
      <c r="O320" s="1" t="s">
        <v>66</v>
      </c>
      <c r="P320" s="1" t="s">
        <v>43</v>
      </c>
    </row>
    <row r="321" ht="15.75" customHeight="1">
      <c r="A321" s="1" t="s">
        <v>34</v>
      </c>
      <c r="B321" s="1" t="s">
        <v>1082</v>
      </c>
      <c r="C321" s="1">
        <v>30.0</v>
      </c>
      <c r="D321" s="1">
        <v>69.0</v>
      </c>
      <c r="E321" s="1" t="s">
        <v>1044</v>
      </c>
      <c r="F321" s="1">
        <v>2.0</v>
      </c>
      <c r="G321" s="1">
        <v>1.0</v>
      </c>
      <c r="H321" s="1" t="s">
        <v>43</v>
      </c>
      <c r="I321" s="1">
        <v>2.0</v>
      </c>
      <c r="J321" s="1" t="s">
        <v>1049</v>
      </c>
      <c r="K321" s="1" t="s">
        <v>1087</v>
      </c>
      <c r="L321" s="1" t="s">
        <v>157</v>
      </c>
      <c r="M321" s="1" t="s">
        <v>1084</v>
      </c>
      <c r="N321" s="1">
        <v>0.0</v>
      </c>
      <c r="O321" s="1" t="s">
        <v>179</v>
      </c>
      <c r="P321" s="1" t="s">
        <v>43</v>
      </c>
    </row>
    <row r="322" ht="15.75" customHeight="1">
      <c r="A322" s="1" t="s">
        <v>34</v>
      </c>
      <c r="B322" s="1" t="s">
        <v>1082</v>
      </c>
      <c r="C322" s="1">
        <v>30.0</v>
      </c>
      <c r="D322" s="1">
        <v>69.0</v>
      </c>
      <c r="E322" s="1" t="s">
        <v>1044</v>
      </c>
      <c r="F322" s="1">
        <v>2.0</v>
      </c>
      <c r="G322" s="1">
        <v>1.0</v>
      </c>
      <c r="H322" s="1" t="s">
        <v>43</v>
      </c>
      <c r="I322" s="1">
        <v>2.0</v>
      </c>
      <c r="J322" s="1" t="s">
        <v>1051</v>
      </c>
      <c r="K322" s="1" t="s">
        <v>1089</v>
      </c>
      <c r="L322" s="1" t="s">
        <v>157</v>
      </c>
      <c r="M322" s="1" t="s">
        <v>1084</v>
      </c>
      <c r="N322" s="1">
        <v>0.0</v>
      </c>
      <c r="O322" s="1" t="s">
        <v>179</v>
      </c>
      <c r="P322" s="1" t="s">
        <v>43</v>
      </c>
    </row>
    <row r="323" ht="15.75" customHeight="1">
      <c r="A323" s="1" t="s">
        <v>34</v>
      </c>
      <c r="B323" s="1" t="s">
        <v>1082</v>
      </c>
      <c r="C323" s="1">
        <v>30.0</v>
      </c>
      <c r="D323" s="1">
        <v>69.0</v>
      </c>
      <c r="E323" s="1" t="s">
        <v>1044</v>
      </c>
      <c r="F323" s="1">
        <v>2.0</v>
      </c>
      <c r="G323" s="1">
        <v>1.0</v>
      </c>
      <c r="H323" s="1" t="s">
        <v>43</v>
      </c>
      <c r="I323" s="1">
        <v>2.0</v>
      </c>
      <c r="J323" s="1" t="s">
        <v>1053</v>
      </c>
      <c r="K323" s="1" t="s">
        <v>1090</v>
      </c>
      <c r="L323" s="1" t="s">
        <v>157</v>
      </c>
      <c r="M323" s="1" t="s">
        <v>1084</v>
      </c>
      <c r="N323" s="1">
        <v>0.0</v>
      </c>
      <c r="O323" s="1" t="s">
        <v>1055</v>
      </c>
      <c r="P323" s="1" t="s">
        <v>43</v>
      </c>
    </row>
    <row r="324" ht="15.75" customHeight="1">
      <c r="A324" s="1" t="s">
        <v>34</v>
      </c>
      <c r="B324" s="1" t="s">
        <v>1082</v>
      </c>
      <c r="C324" s="1">
        <v>30.0</v>
      </c>
      <c r="D324" s="1">
        <v>69.0</v>
      </c>
      <c r="E324" s="1" t="s">
        <v>1044</v>
      </c>
      <c r="F324" s="1">
        <v>2.0</v>
      </c>
      <c r="G324" s="1">
        <v>1.0</v>
      </c>
      <c r="H324" s="1" t="s">
        <v>43</v>
      </c>
      <c r="I324" s="1">
        <v>2.0</v>
      </c>
      <c r="J324" s="1" t="s">
        <v>1056</v>
      </c>
      <c r="K324" s="1" t="s">
        <v>1091</v>
      </c>
      <c r="L324" s="1" t="s">
        <v>157</v>
      </c>
      <c r="M324" s="1" t="s">
        <v>1084</v>
      </c>
      <c r="N324" s="1">
        <v>0.0</v>
      </c>
      <c r="O324" s="1" t="s">
        <v>1055</v>
      </c>
      <c r="P324" s="1" t="s">
        <v>43</v>
      </c>
    </row>
    <row r="325" ht="15.75" customHeight="1">
      <c r="A325" s="1" t="s">
        <v>34</v>
      </c>
      <c r="B325" s="1" t="s">
        <v>1082</v>
      </c>
      <c r="C325" s="1">
        <v>30.0</v>
      </c>
      <c r="D325" s="1">
        <v>69.0</v>
      </c>
      <c r="E325" s="1" t="s">
        <v>1044</v>
      </c>
      <c r="F325" s="1">
        <v>2.0</v>
      </c>
      <c r="G325" s="1">
        <v>1.0</v>
      </c>
      <c r="H325" s="1" t="s">
        <v>43</v>
      </c>
      <c r="I325" s="1">
        <v>2.0</v>
      </c>
      <c r="J325" s="1" t="s">
        <v>1058</v>
      </c>
      <c r="K325" s="1" t="s">
        <v>1092</v>
      </c>
      <c r="L325" s="1" t="s">
        <v>157</v>
      </c>
      <c r="M325" s="1" t="s">
        <v>1084</v>
      </c>
      <c r="N325" s="1">
        <v>0.0</v>
      </c>
      <c r="O325" s="1" t="s">
        <v>179</v>
      </c>
      <c r="P325" s="1" t="s">
        <v>43</v>
      </c>
    </row>
    <row r="326" ht="15.75" customHeight="1">
      <c r="A326" s="1" t="s">
        <v>34</v>
      </c>
      <c r="B326" s="1" t="s">
        <v>1082</v>
      </c>
      <c r="C326" s="1">
        <v>30.0</v>
      </c>
      <c r="D326" s="1">
        <v>69.0</v>
      </c>
      <c r="E326" s="1" t="s">
        <v>1044</v>
      </c>
      <c r="F326" s="1">
        <v>2.0</v>
      </c>
      <c r="G326" s="1">
        <v>1.0</v>
      </c>
      <c r="H326" s="1" t="s">
        <v>43</v>
      </c>
      <c r="I326" s="1">
        <v>2.0</v>
      </c>
      <c r="J326" s="1" t="s">
        <v>1060</v>
      </c>
      <c r="K326" s="1" t="s">
        <v>1093</v>
      </c>
      <c r="L326" s="1" t="s">
        <v>157</v>
      </c>
      <c r="M326" s="1" t="s">
        <v>1084</v>
      </c>
      <c r="N326" s="1">
        <v>0.0</v>
      </c>
      <c r="O326" s="1" t="s">
        <v>179</v>
      </c>
      <c r="P326" s="1" t="s">
        <v>43</v>
      </c>
    </row>
    <row r="327" ht="15.75" customHeight="1">
      <c r="A327" s="1" t="s">
        <v>34</v>
      </c>
      <c r="B327" s="1" t="s">
        <v>1094</v>
      </c>
      <c r="C327" s="1">
        <v>31.0</v>
      </c>
      <c r="D327" s="1">
        <v>70.0</v>
      </c>
      <c r="E327" s="1" t="s">
        <v>1044</v>
      </c>
      <c r="F327" s="1">
        <v>2.0</v>
      </c>
      <c r="G327" s="1">
        <v>2.0</v>
      </c>
      <c r="H327" s="1" t="s">
        <v>43</v>
      </c>
      <c r="I327" s="1">
        <v>1.0</v>
      </c>
      <c r="J327" s="1" t="s">
        <v>63</v>
      </c>
      <c r="K327" s="1" t="s">
        <v>1095</v>
      </c>
      <c r="L327" s="1" t="s">
        <v>184</v>
      </c>
      <c r="M327" s="1" t="s">
        <v>1096</v>
      </c>
      <c r="N327" s="1">
        <v>0.0</v>
      </c>
      <c r="O327" s="1" t="s">
        <v>66</v>
      </c>
      <c r="P327" s="1" t="s">
        <v>43</v>
      </c>
    </row>
    <row r="328" ht="15.75" customHeight="1">
      <c r="A328" s="1" t="s">
        <v>34</v>
      </c>
      <c r="B328" s="1" t="s">
        <v>1094</v>
      </c>
      <c r="C328" s="1">
        <v>31.0</v>
      </c>
      <c r="D328" s="1">
        <v>70.0</v>
      </c>
      <c r="E328" s="1" t="s">
        <v>1044</v>
      </c>
      <c r="F328" s="1">
        <v>2.0</v>
      </c>
      <c r="G328" s="1">
        <v>2.0</v>
      </c>
      <c r="H328" s="1" t="s">
        <v>43</v>
      </c>
      <c r="I328" s="1">
        <v>1.0</v>
      </c>
      <c r="J328" s="1" t="s">
        <v>68</v>
      </c>
      <c r="K328" s="1" t="s">
        <v>1097</v>
      </c>
      <c r="L328" s="1" t="s">
        <v>184</v>
      </c>
      <c r="M328" s="1" t="s">
        <v>1096</v>
      </c>
      <c r="N328" s="1">
        <v>0.0</v>
      </c>
      <c r="O328" s="1" t="s">
        <v>66</v>
      </c>
      <c r="P328" s="1" t="s">
        <v>43</v>
      </c>
    </row>
    <row r="329" ht="15.75" customHeight="1">
      <c r="A329" s="1" t="s">
        <v>34</v>
      </c>
      <c r="B329" s="1" t="s">
        <v>1094</v>
      </c>
      <c r="C329" s="1">
        <v>31.0</v>
      </c>
      <c r="D329" s="1">
        <v>70.0</v>
      </c>
      <c r="E329" s="1" t="s">
        <v>1044</v>
      </c>
      <c r="F329" s="1">
        <v>2.0</v>
      </c>
      <c r="G329" s="1">
        <v>2.0</v>
      </c>
      <c r="H329" s="1" t="s">
        <v>43</v>
      </c>
      <c r="I329" s="1">
        <v>1.0</v>
      </c>
      <c r="J329" s="1" t="s">
        <v>1049</v>
      </c>
      <c r="K329" s="1" t="s">
        <v>1098</v>
      </c>
      <c r="L329" s="1" t="s">
        <v>184</v>
      </c>
      <c r="M329" s="1" t="s">
        <v>1096</v>
      </c>
      <c r="N329" s="1">
        <v>0.0</v>
      </c>
      <c r="O329" s="1" t="s">
        <v>179</v>
      </c>
      <c r="P329" s="1" t="s">
        <v>43</v>
      </c>
    </row>
    <row r="330" ht="15.75" customHeight="1">
      <c r="A330" s="1" t="s">
        <v>34</v>
      </c>
      <c r="B330" s="1" t="s">
        <v>1094</v>
      </c>
      <c r="C330" s="1">
        <v>31.0</v>
      </c>
      <c r="D330" s="1">
        <v>70.0</v>
      </c>
      <c r="E330" s="1" t="s">
        <v>1044</v>
      </c>
      <c r="F330" s="1">
        <v>2.0</v>
      </c>
      <c r="G330" s="1">
        <v>2.0</v>
      </c>
      <c r="H330" s="1" t="s">
        <v>43</v>
      </c>
      <c r="I330" s="1">
        <v>1.0</v>
      </c>
      <c r="J330" s="1" t="s">
        <v>1051</v>
      </c>
      <c r="K330" s="1" t="s">
        <v>1099</v>
      </c>
      <c r="L330" s="1" t="s">
        <v>184</v>
      </c>
      <c r="M330" s="1" t="s">
        <v>1096</v>
      </c>
      <c r="N330" s="1">
        <v>0.0</v>
      </c>
      <c r="O330" s="1" t="s">
        <v>179</v>
      </c>
      <c r="P330" s="1" t="s">
        <v>43</v>
      </c>
    </row>
    <row r="331" ht="15.75" customHeight="1">
      <c r="A331" s="1" t="s">
        <v>34</v>
      </c>
      <c r="B331" s="1" t="s">
        <v>1094</v>
      </c>
      <c r="C331" s="1">
        <v>31.0</v>
      </c>
      <c r="D331" s="1">
        <v>70.0</v>
      </c>
      <c r="E331" s="1" t="s">
        <v>1044</v>
      </c>
      <c r="F331" s="1">
        <v>2.0</v>
      </c>
      <c r="G331" s="1">
        <v>2.0</v>
      </c>
      <c r="H331" s="1" t="s">
        <v>43</v>
      </c>
      <c r="I331" s="1">
        <v>1.0</v>
      </c>
      <c r="J331" s="1" t="s">
        <v>1053</v>
      </c>
      <c r="K331" s="1" t="s">
        <v>1100</v>
      </c>
      <c r="L331" s="1" t="s">
        <v>184</v>
      </c>
      <c r="M331" s="1" t="s">
        <v>1096</v>
      </c>
      <c r="N331" s="1">
        <v>0.0</v>
      </c>
      <c r="O331" s="1" t="s">
        <v>1055</v>
      </c>
      <c r="P331" s="1" t="s">
        <v>43</v>
      </c>
    </row>
    <row r="332" ht="15.75" customHeight="1">
      <c r="A332" s="1" t="s">
        <v>34</v>
      </c>
      <c r="B332" s="1" t="s">
        <v>1094</v>
      </c>
      <c r="C332" s="1">
        <v>31.0</v>
      </c>
      <c r="D332" s="1">
        <v>70.0</v>
      </c>
      <c r="E332" s="1" t="s">
        <v>1044</v>
      </c>
      <c r="F332" s="1">
        <v>2.0</v>
      </c>
      <c r="G332" s="1">
        <v>2.0</v>
      </c>
      <c r="H332" s="1" t="s">
        <v>43</v>
      </c>
      <c r="I332" s="1">
        <v>1.0</v>
      </c>
      <c r="J332" s="1" t="s">
        <v>1056</v>
      </c>
      <c r="K332" s="1" t="s">
        <v>1101</v>
      </c>
      <c r="L332" s="1" t="s">
        <v>184</v>
      </c>
      <c r="M332" s="1" t="s">
        <v>1096</v>
      </c>
      <c r="N332" s="1">
        <v>0.0</v>
      </c>
      <c r="O332" s="1" t="s">
        <v>1055</v>
      </c>
      <c r="P332" s="1" t="s">
        <v>43</v>
      </c>
    </row>
    <row r="333" ht="15.75" customHeight="1">
      <c r="A333" s="1" t="s">
        <v>34</v>
      </c>
      <c r="B333" s="1" t="s">
        <v>1102</v>
      </c>
      <c r="C333" s="1">
        <v>31.0</v>
      </c>
      <c r="D333" s="1">
        <v>71.0</v>
      </c>
      <c r="E333" s="1" t="s">
        <v>1044</v>
      </c>
      <c r="F333" s="1">
        <v>2.0</v>
      </c>
      <c r="G333" s="1">
        <v>3.0</v>
      </c>
      <c r="H333" s="1" t="s">
        <v>43</v>
      </c>
      <c r="I333" s="1">
        <v>2.0</v>
      </c>
      <c r="J333" s="1" t="s">
        <v>63</v>
      </c>
      <c r="K333" s="1" t="s">
        <v>1103</v>
      </c>
      <c r="L333" s="1" t="s">
        <v>212</v>
      </c>
      <c r="M333" s="1" t="s">
        <v>1104</v>
      </c>
      <c r="N333" s="1">
        <v>0.0</v>
      </c>
      <c r="O333" s="1" t="s">
        <v>66</v>
      </c>
      <c r="P333" s="1" t="s">
        <v>43</v>
      </c>
    </row>
    <row r="334" ht="15.75" customHeight="1">
      <c r="A334" s="1" t="s">
        <v>34</v>
      </c>
      <c r="B334" s="1" t="s">
        <v>1102</v>
      </c>
      <c r="C334" s="1">
        <v>31.0</v>
      </c>
      <c r="D334" s="1">
        <v>71.0</v>
      </c>
      <c r="E334" s="1" t="s">
        <v>1044</v>
      </c>
      <c r="F334" s="1">
        <v>2.0</v>
      </c>
      <c r="G334" s="1">
        <v>3.0</v>
      </c>
      <c r="H334" s="1" t="s">
        <v>43</v>
      </c>
      <c r="I334" s="1">
        <v>2.0</v>
      </c>
      <c r="J334" s="1" t="s">
        <v>68</v>
      </c>
      <c r="K334" s="1" t="s">
        <v>1105</v>
      </c>
      <c r="L334" s="1" t="s">
        <v>212</v>
      </c>
      <c r="M334" s="1" t="s">
        <v>1104</v>
      </c>
      <c r="N334" s="1">
        <v>0.0</v>
      </c>
      <c r="O334" s="1" t="s">
        <v>66</v>
      </c>
      <c r="P334" s="1" t="s">
        <v>43</v>
      </c>
    </row>
    <row r="335" ht="15.75" customHeight="1">
      <c r="A335" s="1" t="s">
        <v>34</v>
      </c>
      <c r="B335" s="1" t="s">
        <v>1102</v>
      </c>
      <c r="C335" s="1">
        <v>31.0</v>
      </c>
      <c r="D335" s="1">
        <v>71.0</v>
      </c>
      <c r="E335" s="1" t="s">
        <v>1044</v>
      </c>
      <c r="F335" s="1">
        <v>2.0</v>
      </c>
      <c r="G335" s="1">
        <v>3.0</v>
      </c>
      <c r="H335" s="1" t="s">
        <v>43</v>
      </c>
      <c r="I335" s="1">
        <v>2.0</v>
      </c>
      <c r="J335" s="1" t="s">
        <v>1049</v>
      </c>
      <c r="K335" s="1" t="s">
        <v>1106</v>
      </c>
      <c r="L335" s="1" t="s">
        <v>212</v>
      </c>
      <c r="M335" s="1" t="s">
        <v>1104</v>
      </c>
      <c r="N335" s="1">
        <v>0.0</v>
      </c>
      <c r="O335" s="1" t="s">
        <v>179</v>
      </c>
      <c r="P335" s="1" t="s">
        <v>43</v>
      </c>
    </row>
    <row r="336" ht="15.75" customHeight="1">
      <c r="A336" s="1" t="s">
        <v>34</v>
      </c>
      <c r="B336" s="1" t="s">
        <v>1102</v>
      </c>
      <c r="C336" s="1">
        <v>31.0</v>
      </c>
      <c r="D336" s="1">
        <v>71.0</v>
      </c>
      <c r="E336" s="1" t="s">
        <v>1044</v>
      </c>
      <c r="F336" s="1">
        <v>2.0</v>
      </c>
      <c r="G336" s="1">
        <v>3.0</v>
      </c>
      <c r="H336" s="1" t="s">
        <v>43</v>
      </c>
      <c r="I336" s="1">
        <v>2.0</v>
      </c>
      <c r="J336" s="1" t="s">
        <v>1051</v>
      </c>
      <c r="K336" s="1" t="s">
        <v>1107</v>
      </c>
      <c r="L336" s="1" t="s">
        <v>212</v>
      </c>
      <c r="M336" s="1" t="s">
        <v>1104</v>
      </c>
      <c r="N336" s="1">
        <v>0.0</v>
      </c>
      <c r="O336" s="1" t="s">
        <v>179</v>
      </c>
      <c r="P336" s="1" t="s">
        <v>43</v>
      </c>
    </row>
    <row r="337" ht="15.75" customHeight="1">
      <c r="A337" s="1" t="s">
        <v>34</v>
      </c>
      <c r="B337" s="1" t="s">
        <v>1108</v>
      </c>
      <c r="C337" s="1">
        <v>32.0</v>
      </c>
      <c r="D337" s="1">
        <v>72.0</v>
      </c>
      <c r="E337" s="1" t="s">
        <v>1109</v>
      </c>
      <c r="F337" s="1">
        <v>1.0</v>
      </c>
      <c r="G337" s="1">
        <v>1.0</v>
      </c>
      <c r="H337" s="1" t="s">
        <v>43</v>
      </c>
      <c r="I337" s="1">
        <v>1.0</v>
      </c>
      <c r="J337" s="1" t="s">
        <v>63</v>
      </c>
      <c r="K337" s="1" t="s">
        <v>1110</v>
      </c>
      <c r="L337" s="1" t="s">
        <v>49</v>
      </c>
      <c r="M337" s="1" t="s">
        <v>1111</v>
      </c>
      <c r="N337" s="1">
        <v>0.0</v>
      </c>
      <c r="O337" s="1" t="s">
        <v>66</v>
      </c>
      <c r="P337" s="1" t="s">
        <v>43</v>
      </c>
    </row>
    <row r="338" ht="15.75" customHeight="1">
      <c r="A338" s="1" t="s">
        <v>34</v>
      </c>
      <c r="B338" s="1" t="s">
        <v>1108</v>
      </c>
      <c r="C338" s="1">
        <v>32.0</v>
      </c>
      <c r="D338" s="1">
        <v>72.0</v>
      </c>
      <c r="E338" s="1" t="s">
        <v>1109</v>
      </c>
      <c r="F338" s="1">
        <v>1.0</v>
      </c>
      <c r="G338" s="1">
        <v>1.0</v>
      </c>
      <c r="H338" s="1" t="s">
        <v>43</v>
      </c>
      <c r="I338" s="1">
        <v>1.0</v>
      </c>
      <c r="J338" s="1" t="s">
        <v>68</v>
      </c>
      <c r="K338" s="1" t="s">
        <v>1112</v>
      </c>
      <c r="L338" s="1" t="s">
        <v>49</v>
      </c>
      <c r="M338" s="1" t="s">
        <v>1111</v>
      </c>
      <c r="N338" s="1">
        <v>0.0</v>
      </c>
      <c r="O338" s="1" t="s">
        <v>66</v>
      </c>
      <c r="P338" s="1" t="s">
        <v>43</v>
      </c>
    </row>
    <row r="339" ht="15.75" customHeight="1">
      <c r="A339" s="1" t="s">
        <v>34</v>
      </c>
      <c r="B339" s="1" t="s">
        <v>1108</v>
      </c>
      <c r="C339" s="1">
        <v>32.0</v>
      </c>
      <c r="D339" s="1">
        <v>72.0</v>
      </c>
      <c r="E339" s="1" t="s">
        <v>1109</v>
      </c>
      <c r="F339" s="1">
        <v>1.0</v>
      </c>
      <c r="G339" s="1">
        <v>1.0</v>
      </c>
      <c r="H339" s="1" t="s">
        <v>43</v>
      </c>
      <c r="I339" s="1">
        <v>1.0</v>
      </c>
      <c r="J339" s="1" t="s">
        <v>77</v>
      </c>
      <c r="K339" s="1" t="s">
        <v>1113</v>
      </c>
      <c r="L339" s="1" t="s">
        <v>49</v>
      </c>
      <c r="M339" s="1" t="s">
        <v>1111</v>
      </c>
      <c r="N339" s="1">
        <v>0.0</v>
      </c>
      <c r="O339" s="1" t="s">
        <v>179</v>
      </c>
      <c r="P339" s="1" t="s">
        <v>43</v>
      </c>
    </row>
    <row r="340" ht="15.75" customHeight="1">
      <c r="A340" s="1" t="s">
        <v>34</v>
      </c>
      <c r="B340" s="1" t="s">
        <v>1108</v>
      </c>
      <c r="C340" s="1">
        <v>32.0</v>
      </c>
      <c r="D340" s="1">
        <v>72.0</v>
      </c>
      <c r="E340" s="1" t="s">
        <v>1109</v>
      </c>
      <c r="F340" s="1">
        <v>1.0</v>
      </c>
      <c r="G340" s="1">
        <v>1.0</v>
      </c>
      <c r="H340" s="1" t="s">
        <v>43</v>
      </c>
      <c r="I340" s="1">
        <v>1.0</v>
      </c>
      <c r="J340" s="1" t="s">
        <v>80</v>
      </c>
      <c r="K340" s="1" t="s">
        <v>1114</v>
      </c>
      <c r="L340" s="1" t="s">
        <v>49</v>
      </c>
      <c r="M340" s="1" t="s">
        <v>1111</v>
      </c>
      <c r="N340" s="1">
        <v>0.0</v>
      </c>
      <c r="O340" s="1" t="s">
        <v>1055</v>
      </c>
      <c r="P340" s="1" t="s">
        <v>43</v>
      </c>
    </row>
    <row r="341" ht="15.75" customHeight="1">
      <c r="A341" s="1" t="s">
        <v>34</v>
      </c>
      <c r="B341" s="1" t="s">
        <v>1115</v>
      </c>
      <c r="C341" s="1">
        <v>32.0</v>
      </c>
      <c r="D341" s="1">
        <v>73.0</v>
      </c>
      <c r="E341" s="1" t="s">
        <v>1109</v>
      </c>
      <c r="F341" s="1">
        <v>1.0</v>
      </c>
      <c r="G341" s="1">
        <v>1.0</v>
      </c>
      <c r="H341" s="1" t="s">
        <v>43</v>
      </c>
      <c r="I341" s="1">
        <v>2.0</v>
      </c>
      <c r="J341" s="1" t="s">
        <v>63</v>
      </c>
      <c r="K341" s="1" t="s">
        <v>1116</v>
      </c>
      <c r="L341" s="1" t="s">
        <v>49</v>
      </c>
      <c r="M341" s="1" t="s">
        <v>1111</v>
      </c>
      <c r="N341" s="1">
        <v>0.0</v>
      </c>
      <c r="O341" s="1" t="s">
        <v>66</v>
      </c>
      <c r="P341" s="1" t="s">
        <v>43</v>
      </c>
    </row>
    <row r="342" ht="15.75" customHeight="1">
      <c r="A342" s="1" t="s">
        <v>34</v>
      </c>
      <c r="B342" s="1" t="s">
        <v>1115</v>
      </c>
      <c r="C342" s="1">
        <v>32.0</v>
      </c>
      <c r="D342" s="1">
        <v>73.0</v>
      </c>
      <c r="E342" s="1" t="s">
        <v>1109</v>
      </c>
      <c r="F342" s="1">
        <v>1.0</v>
      </c>
      <c r="G342" s="1">
        <v>1.0</v>
      </c>
      <c r="H342" s="1" t="s">
        <v>43</v>
      </c>
      <c r="I342" s="1">
        <v>2.0</v>
      </c>
      <c r="J342" s="1" t="s">
        <v>68</v>
      </c>
      <c r="K342" s="1" t="s">
        <v>1117</v>
      </c>
      <c r="L342" s="1" t="s">
        <v>49</v>
      </c>
      <c r="M342" s="1" t="s">
        <v>1111</v>
      </c>
      <c r="N342" s="1">
        <v>0.0</v>
      </c>
      <c r="O342" s="1" t="s">
        <v>66</v>
      </c>
      <c r="P342" s="1" t="s">
        <v>43</v>
      </c>
    </row>
    <row r="343" ht="15.75" customHeight="1">
      <c r="A343" s="1" t="s">
        <v>34</v>
      </c>
      <c r="B343" s="1" t="s">
        <v>1115</v>
      </c>
      <c r="C343" s="1">
        <v>32.0</v>
      </c>
      <c r="D343" s="1">
        <v>73.0</v>
      </c>
      <c r="E343" s="1" t="s">
        <v>1109</v>
      </c>
      <c r="F343" s="1">
        <v>1.0</v>
      </c>
      <c r="G343" s="1">
        <v>1.0</v>
      </c>
      <c r="H343" s="1" t="s">
        <v>43</v>
      </c>
      <c r="I343" s="1">
        <v>2.0</v>
      </c>
      <c r="J343" s="1" t="s">
        <v>77</v>
      </c>
      <c r="K343" s="1" t="s">
        <v>1118</v>
      </c>
      <c r="L343" s="1" t="s">
        <v>49</v>
      </c>
      <c r="M343" s="1" t="s">
        <v>1111</v>
      </c>
      <c r="N343" s="1">
        <v>0.0</v>
      </c>
      <c r="O343" s="1" t="s">
        <v>179</v>
      </c>
      <c r="P343" s="1" t="s">
        <v>43</v>
      </c>
    </row>
    <row r="344" ht="15.75" customHeight="1">
      <c r="A344" s="1" t="s">
        <v>34</v>
      </c>
      <c r="B344" s="1" t="s">
        <v>1115</v>
      </c>
      <c r="C344" s="1">
        <v>32.0</v>
      </c>
      <c r="D344" s="1">
        <v>73.0</v>
      </c>
      <c r="E344" s="1" t="s">
        <v>1109</v>
      </c>
      <c r="F344" s="1">
        <v>1.0</v>
      </c>
      <c r="G344" s="1">
        <v>1.0</v>
      </c>
      <c r="H344" s="1" t="s">
        <v>43</v>
      </c>
      <c r="I344" s="1">
        <v>2.0</v>
      </c>
      <c r="J344" s="1" t="s">
        <v>80</v>
      </c>
      <c r="K344" s="1" t="s">
        <v>1119</v>
      </c>
      <c r="L344" s="1" t="s">
        <v>49</v>
      </c>
      <c r="M344" s="1" t="s">
        <v>1111</v>
      </c>
      <c r="N344" s="1">
        <v>0.0</v>
      </c>
      <c r="O344" s="1" t="s">
        <v>1055</v>
      </c>
      <c r="P344" s="1" t="s">
        <v>43</v>
      </c>
    </row>
    <row r="345" ht="15.75" customHeight="1">
      <c r="A345" s="1" t="s">
        <v>34</v>
      </c>
      <c r="B345" s="1" t="s">
        <v>1120</v>
      </c>
      <c r="C345" s="1">
        <v>32.0</v>
      </c>
      <c r="D345" s="1">
        <v>74.0</v>
      </c>
      <c r="E345" s="1" t="s">
        <v>1109</v>
      </c>
      <c r="F345" s="1">
        <v>1.0</v>
      </c>
      <c r="G345" s="1">
        <v>1.0</v>
      </c>
      <c r="H345" s="1" t="s">
        <v>43</v>
      </c>
      <c r="I345" s="1">
        <v>3.0</v>
      </c>
      <c r="J345" s="1" t="s">
        <v>63</v>
      </c>
      <c r="K345" s="1" t="s">
        <v>1121</v>
      </c>
      <c r="L345" s="1" t="s">
        <v>49</v>
      </c>
      <c r="M345" s="1" t="s">
        <v>1111</v>
      </c>
      <c r="N345" s="1">
        <v>0.0</v>
      </c>
      <c r="O345" s="1" t="s">
        <v>66</v>
      </c>
      <c r="P345" s="1" t="s">
        <v>43</v>
      </c>
    </row>
    <row r="346" ht="15.75" customHeight="1">
      <c r="A346" s="1" t="s">
        <v>34</v>
      </c>
      <c r="B346" s="1" t="s">
        <v>1120</v>
      </c>
      <c r="C346" s="1">
        <v>32.0</v>
      </c>
      <c r="D346" s="1">
        <v>74.0</v>
      </c>
      <c r="E346" s="1" t="s">
        <v>1109</v>
      </c>
      <c r="F346" s="1">
        <v>1.0</v>
      </c>
      <c r="G346" s="1">
        <v>1.0</v>
      </c>
      <c r="H346" s="1" t="s">
        <v>43</v>
      </c>
      <c r="I346" s="1">
        <v>3.0</v>
      </c>
      <c r="J346" s="1" t="s">
        <v>68</v>
      </c>
      <c r="K346" s="1" t="s">
        <v>1122</v>
      </c>
      <c r="L346" s="1" t="s">
        <v>49</v>
      </c>
      <c r="M346" s="1" t="s">
        <v>1111</v>
      </c>
      <c r="N346" s="1">
        <v>0.0</v>
      </c>
      <c r="O346" s="1" t="s">
        <v>66</v>
      </c>
      <c r="P346" s="1" t="s">
        <v>43</v>
      </c>
    </row>
    <row r="347" ht="15.75" customHeight="1">
      <c r="A347" s="1" t="s">
        <v>34</v>
      </c>
      <c r="B347" s="1" t="s">
        <v>1120</v>
      </c>
      <c r="C347" s="1">
        <v>32.0</v>
      </c>
      <c r="D347" s="1">
        <v>74.0</v>
      </c>
      <c r="E347" s="1" t="s">
        <v>1109</v>
      </c>
      <c r="F347" s="1">
        <v>1.0</v>
      </c>
      <c r="G347" s="1">
        <v>1.0</v>
      </c>
      <c r="H347" s="1" t="s">
        <v>43</v>
      </c>
      <c r="I347" s="1">
        <v>3.0</v>
      </c>
      <c r="J347" s="1" t="s">
        <v>77</v>
      </c>
      <c r="K347" s="1" t="s">
        <v>1123</v>
      </c>
      <c r="L347" s="1" t="s">
        <v>49</v>
      </c>
      <c r="M347" s="1" t="s">
        <v>1111</v>
      </c>
      <c r="N347" s="1">
        <v>0.0</v>
      </c>
      <c r="O347" s="1" t="s">
        <v>179</v>
      </c>
      <c r="P347" s="1" t="s">
        <v>43</v>
      </c>
    </row>
    <row r="348" ht="15.75" customHeight="1">
      <c r="A348" s="1" t="s">
        <v>34</v>
      </c>
      <c r="B348" s="1" t="s">
        <v>1120</v>
      </c>
      <c r="C348" s="1">
        <v>32.0</v>
      </c>
      <c r="D348" s="1">
        <v>74.0</v>
      </c>
      <c r="E348" s="1" t="s">
        <v>1109</v>
      </c>
      <c r="F348" s="1">
        <v>1.0</v>
      </c>
      <c r="G348" s="1">
        <v>1.0</v>
      </c>
      <c r="H348" s="1" t="s">
        <v>43</v>
      </c>
      <c r="I348" s="1">
        <v>3.0</v>
      </c>
      <c r="J348" s="1" t="s">
        <v>80</v>
      </c>
      <c r="K348" s="1" t="s">
        <v>1124</v>
      </c>
      <c r="L348" s="1" t="s">
        <v>49</v>
      </c>
      <c r="M348" s="1" t="s">
        <v>1111</v>
      </c>
      <c r="N348" s="1">
        <v>0.0</v>
      </c>
      <c r="O348" s="1" t="s">
        <v>1055</v>
      </c>
      <c r="P348" s="1" t="s">
        <v>43</v>
      </c>
    </row>
    <row r="349" ht="15.75" customHeight="1">
      <c r="A349" s="1" t="s">
        <v>34</v>
      </c>
      <c r="B349" s="1" t="s">
        <v>1125</v>
      </c>
      <c r="C349" s="1">
        <v>32.0</v>
      </c>
      <c r="D349" s="1">
        <v>75.0</v>
      </c>
      <c r="E349" s="1" t="s">
        <v>1109</v>
      </c>
      <c r="F349" s="1">
        <v>1.0</v>
      </c>
      <c r="G349" s="1">
        <v>1.0</v>
      </c>
      <c r="H349" s="1" t="s">
        <v>43</v>
      </c>
      <c r="I349" s="1">
        <v>4.0</v>
      </c>
      <c r="J349" s="1" t="s">
        <v>63</v>
      </c>
      <c r="K349" s="1" t="s">
        <v>1126</v>
      </c>
      <c r="L349" s="1" t="s">
        <v>49</v>
      </c>
      <c r="M349" s="1" t="s">
        <v>1111</v>
      </c>
      <c r="N349" s="1">
        <v>0.0</v>
      </c>
      <c r="O349" s="1" t="s">
        <v>66</v>
      </c>
      <c r="P349" s="1" t="s">
        <v>43</v>
      </c>
    </row>
    <row r="350" ht="15.75" customHeight="1">
      <c r="A350" s="1" t="s">
        <v>34</v>
      </c>
      <c r="B350" s="1" t="s">
        <v>1125</v>
      </c>
      <c r="C350" s="1">
        <v>32.0</v>
      </c>
      <c r="D350" s="1">
        <v>75.0</v>
      </c>
      <c r="E350" s="1" t="s">
        <v>1109</v>
      </c>
      <c r="F350" s="1">
        <v>1.0</v>
      </c>
      <c r="G350" s="1">
        <v>1.0</v>
      </c>
      <c r="H350" s="1" t="s">
        <v>43</v>
      </c>
      <c r="I350" s="1">
        <v>4.0</v>
      </c>
      <c r="J350" s="1" t="s">
        <v>68</v>
      </c>
      <c r="K350" s="1" t="s">
        <v>1127</v>
      </c>
      <c r="L350" s="1" t="s">
        <v>49</v>
      </c>
      <c r="M350" s="1" t="s">
        <v>1111</v>
      </c>
      <c r="N350" s="1">
        <v>0.0</v>
      </c>
      <c r="O350" s="1" t="s">
        <v>66</v>
      </c>
      <c r="P350" s="1" t="s">
        <v>43</v>
      </c>
    </row>
    <row r="351" ht="15.75" customHeight="1">
      <c r="A351" s="1" t="s">
        <v>34</v>
      </c>
      <c r="B351" s="1" t="s">
        <v>1125</v>
      </c>
      <c r="C351" s="1">
        <v>32.0</v>
      </c>
      <c r="D351" s="1">
        <v>75.0</v>
      </c>
      <c r="E351" s="1" t="s">
        <v>1109</v>
      </c>
      <c r="F351" s="1">
        <v>1.0</v>
      </c>
      <c r="G351" s="1">
        <v>1.0</v>
      </c>
      <c r="H351" s="1" t="s">
        <v>43</v>
      </c>
      <c r="I351" s="1">
        <v>4.0</v>
      </c>
      <c r="J351" s="1" t="s">
        <v>77</v>
      </c>
      <c r="K351" s="1" t="s">
        <v>1128</v>
      </c>
      <c r="L351" s="1" t="s">
        <v>49</v>
      </c>
      <c r="M351" s="1" t="s">
        <v>1111</v>
      </c>
      <c r="N351" s="1">
        <v>0.0</v>
      </c>
      <c r="O351" s="1" t="s">
        <v>179</v>
      </c>
      <c r="P351" s="1" t="s">
        <v>43</v>
      </c>
    </row>
    <row r="352" ht="15.75" customHeight="1">
      <c r="A352" s="1" t="s">
        <v>34</v>
      </c>
      <c r="B352" s="1" t="s">
        <v>1125</v>
      </c>
      <c r="C352" s="1">
        <v>32.0</v>
      </c>
      <c r="D352" s="1">
        <v>75.0</v>
      </c>
      <c r="E352" s="1" t="s">
        <v>1109</v>
      </c>
      <c r="F352" s="1">
        <v>1.0</v>
      </c>
      <c r="G352" s="1">
        <v>1.0</v>
      </c>
      <c r="H352" s="1" t="s">
        <v>43</v>
      </c>
      <c r="I352" s="1">
        <v>4.0</v>
      </c>
      <c r="J352" s="1" t="s">
        <v>80</v>
      </c>
      <c r="K352" s="1" t="s">
        <v>1129</v>
      </c>
      <c r="L352" s="1" t="s">
        <v>49</v>
      </c>
      <c r="M352" s="1" t="s">
        <v>1111</v>
      </c>
      <c r="N352" s="1">
        <v>0.0</v>
      </c>
      <c r="O352" s="1" t="s">
        <v>1055</v>
      </c>
      <c r="P352" s="1" t="s">
        <v>43</v>
      </c>
    </row>
    <row r="353" ht="15.75" customHeight="1">
      <c r="A353" s="1" t="s">
        <v>1130</v>
      </c>
      <c r="B353" s="1" t="s">
        <v>1131</v>
      </c>
      <c r="C353" s="1">
        <v>33.0</v>
      </c>
      <c r="D353" s="1">
        <v>76.0</v>
      </c>
      <c r="E353" s="1" t="s">
        <v>43</v>
      </c>
      <c r="F353" s="1" t="s">
        <v>43</v>
      </c>
      <c r="G353" s="1" t="s">
        <v>43</v>
      </c>
      <c r="H353" s="1" t="s">
        <v>734</v>
      </c>
      <c r="I353" s="1">
        <v>1.0</v>
      </c>
      <c r="J353" s="1" t="s">
        <v>45</v>
      </c>
      <c r="K353" s="1" t="s">
        <v>1132</v>
      </c>
      <c r="L353" s="1" t="s">
        <v>733</v>
      </c>
      <c r="M353" s="1" t="s">
        <v>734</v>
      </c>
      <c r="N353" s="1">
        <v>0.0</v>
      </c>
      <c r="O353" s="1" t="s">
        <v>1133</v>
      </c>
      <c r="P353" s="1" t="s">
        <v>43</v>
      </c>
    </row>
    <row r="354" ht="15.75" customHeight="1">
      <c r="A354" s="1" t="s">
        <v>1130</v>
      </c>
      <c r="B354" s="1" t="s">
        <v>1131</v>
      </c>
      <c r="C354" s="1">
        <v>33.0</v>
      </c>
      <c r="D354" s="1">
        <v>76.0</v>
      </c>
      <c r="E354" s="1" t="s">
        <v>43</v>
      </c>
      <c r="F354" s="1" t="s">
        <v>43</v>
      </c>
      <c r="G354" s="1" t="s">
        <v>43</v>
      </c>
      <c r="H354" s="1" t="s">
        <v>734</v>
      </c>
      <c r="I354" s="1">
        <v>1.0</v>
      </c>
      <c r="J354" s="1" t="s">
        <v>68</v>
      </c>
      <c r="K354" s="1" t="s">
        <v>1134</v>
      </c>
      <c r="L354" s="1" t="s">
        <v>733</v>
      </c>
      <c r="M354" s="1" t="s">
        <v>734</v>
      </c>
      <c r="N354" s="1">
        <v>0.0</v>
      </c>
      <c r="O354" s="1" t="s">
        <v>1135</v>
      </c>
      <c r="P354" s="1" t="s">
        <v>43</v>
      </c>
    </row>
    <row r="355" ht="15.75" customHeight="1">
      <c r="A355" s="1" t="s">
        <v>1130</v>
      </c>
      <c r="B355" s="1" t="s">
        <v>1131</v>
      </c>
      <c r="C355" s="1">
        <v>33.0</v>
      </c>
      <c r="D355" s="1">
        <v>76.0</v>
      </c>
      <c r="E355" s="1" t="s">
        <v>43</v>
      </c>
      <c r="F355" s="1" t="s">
        <v>43</v>
      </c>
      <c r="G355" s="1" t="s">
        <v>43</v>
      </c>
      <c r="H355" s="1" t="s">
        <v>734</v>
      </c>
      <c r="I355" s="1">
        <v>1.0</v>
      </c>
      <c r="J355" s="1" t="s">
        <v>77</v>
      </c>
      <c r="K355" s="1" t="s">
        <v>1136</v>
      </c>
      <c r="L355" s="1" t="s">
        <v>733</v>
      </c>
      <c r="M355" s="1" t="s">
        <v>734</v>
      </c>
      <c r="N355" s="1">
        <v>0.0</v>
      </c>
      <c r="O355" s="1" t="s">
        <v>1137</v>
      </c>
      <c r="P355" s="1" t="s">
        <v>43</v>
      </c>
    </row>
    <row r="356" ht="15.75" customHeight="1">
      <c r="A356" s="1" t="s">
        <v>1130</v>
      </c>
      <c r="B356" s="1" t="s">
        <v>1131</v>
      </c>
      <c r="C356" s="1">
        <v>33.0</v>
      </c>
      <c r="D356" s="1">
        <v>76.0</v>
      </c>
      <c r="E356" s="1" t="s">
        <v>43</v>
      </c>
      <c r="F356" s="1" t="s">
        <v>43</v>
      </c>
      <c r="G356" s="1" t="s">
        <v>43</v>
      </c>
      <c r="H356" s="1" t="s">
        <v>734</v>
      </c>
      <c r="I356" s="1">
        <v>1.0</v>
      </c>
      <c r="J356" s="1" t="s">
        <v>1138</v>
      </c>
      <c r="K356" s="1" t="s">
        <v>1139</v>
      </c>
      <c r="L356" s="1" t="s">
        <v>733</v>
      </c>
      <c r="M356" s="1" t="s">
        <v>734</v>
      </c>
      <c r="N356" s="1">
        <v>0.0</v>
      </c>
      <c r="O356" s="1" t="s">
        <v>1135</v>
      </c>
      <c r="P356" s="1" t="s">
        <v>43</v>
      </c>
    </row>
    <row r="357" ht="15.75" customHeight="1">
      <c r="A357" s="1" t="s">
        <v>1130</v>
      </c>
      <c r="B357" s="1" t="s">
        <v>1131</v>
      </c>
      <c r="C357" s="1">
        <v>33.0</v>
      </c>
      <c r="D357" s="1">
        <v>76.0</v>
      </c>
      <c r="E357" s="1" t="s">
        <v>43</v>
      </c>
      <c r="F357" s="1" t="s">
        <v>43</v>
      </c>
      <c r="G357" s="1" t="s">
        <v>43</v>
      </c>
      <c r="H357" s="1" t="s">
        <v>734</v>
      </c>
      <c r="I357" s="1">
        <v>1.0</v>
      </c>
      <c r="J357" s="1" t="s">
        <v>77</v>
      </c>
      <c r="K357" s="1" t="s">
        <v>1140</v>
      </c>
      <c r="L357" s="1" t="s">
        <v>733</v>
      </c>
      <c r="M357" s="1" t="s">
        <v>734</v>
      </c>
      <c r="N357" s="1">
        <v>0.0</v>
      </c>
      <c r="O357" s="1" t="s">
        <v>1137</v>
      </c>
      <c r="P357" s="1" t="s">
        <v>43</v>
      </c>
    </row>
    <row r="358" ht="15.75" customHeight="1">
      <c r="A358" s="1" t="s">
        <v>1130</v>
      </c>
      <c r="B358" s="1" t="s">
        <v>1131</v>
      </c>
      <c r="C358" s="1">
        <v>33.0</v>
      </c>
      <c r="D358" s="1">
        <v>76.0</v>
      </c>
      <c r="E358" s="1" t="s">
        <v>43</v>
      </c>
      <c r="F358" s="1" t="s">
        <v>43</v>
      </c>
      <c r="G358" s="1" t="s">
        <v>43</v>
      </c>
      <c r="H358" s="1" t="s">
        <v>734</v>
      </c>
      <c r="I358" s="1">
        <v>1.0</v>
      </c>
      <c r="J358" s="1" t="s">
        <v>176</v>
      </c>
      <c r="K358" s="1" t="s">
        <v>1141</v>
      </c>
      <c r="L358" s="1" t="s">
        <v>733</v>
      </c>
      <c r="M358" s="1" t="s">
        <v>734</v>
      </c>
      <c r="N358" s="1">
        <v>0.0</v>
      </c>
      <c r="O358" s="1" t="s">
        <v>1142</v>
      </c>
      <c r="P358" s="1" t="s">
        <v>43</v>
      </c>
    </row>
    <row r="359" ht="15.75" customHeight="1">
      <c r="A359" s="1" t="s">
        <v>1130</v>
      </c>
      <c r="B359" s="1" t="s">
        <v>1131</v>
      </c>
      <c r="C359" s="1">
        <v>33.0</v>
      </c>
      <c r="D359" s="1">
        <v>76.0</v>
      </c>
      <c r="E359" s="1" t="s">
        <v>43</v>
      </c>
      <c r="F359" s="1" t="s">
        <v>43</v>
      </c>
      <c r="G359" s="1" t="s">
        <v>43</v>
      </c>
      <c r="H359" s="1" t="s">
        <v>734</v>
      </c>
      <c r="I359" s="1">
        <v>1.0</v>
      </c>
      <c r="J359" s="1" t="s">
        <v>80</v>
      </c>
      <c r="K359" s="1" t="s">
        <v>1143</v>
      </c>
      <c r="L359" s="1" t="s">
        <v>733</v>
      </c>
      <c r="M359" s="1" t="s">
        <v>734</v>
      </c>
      <c r="N359" s="1">
        <v>0.0</v>
      </c>
      <c r="O359" s="1" t="s">
        <v>1144</v>
      </c>
      <c r="P359" s="1" t="s">
        <v>43</v>
      </c>
    </row>
    <row r="360" ht="15.75" customHeight="1">
      <c r="A360" s="1" t="s">
        <v>1130</v>
      </c>
      <c r="B360" s="1" t="s">
        <v>1131</v>
      </c>
      <c r="C360" s="1">
        <v>33.0</v>
      </c>
      <c r="D360" s="1">
        <v>76.0</v>
      </c>
      <c r="E360" s="1" t="s">
        <v>43</v>
      </c>
      <c r="F360" s="1" t="s">
        <v>43</v>
      </c>
      <c r="G360" s="1" t="s">
        <v>43</v>
      </c>
      <c r="H360" s="1" t="s">
        <v>734</v>
      </c>
      <c r="I360" s="1">
        <v>1.0</v>
      </c>
      <c r="J360" s="1" t="s">
        <v>1146</v>
      </c>
      <c r="K360" s="1" t="s">
        <v>1147</v>
      </c>
      <c r="L360" s="1" t="s">
        <v>733</v>
      </c>
      <c r="M360" s="1" t="s">
        <v>734</v>
      </c>
      <c r="N360" s="1">
        <v>0.0</v>
      </c>
      <c r="O360" s="1" t="s">
        <v>1148</v>
      </c>
      <c r="P360" s="1" t="s">
        <v>43</v>
      </c>
    </row>
    <row r="361" ht="15.75" customHeight="1">
      <c r="A361" s="1" t="s">
        <v>1130</v>
      </c>
      <c r="B361" s="1" t="s">
        <v>1131</v>
      </c>
      <c r="C361" s="1">
        <v>33.0</v>
      </c>
      <c r="D361" s="1">
        <v>76.0</v>
      </c>
      <c r="E361" s="1" t="s">
        <v>43</v>
      </c>
      <c r="F361" s="1" t="s">
        <v>43</v>
      </c>
      <c r="G361" s="1" t="s">
        <v>43</v>
      </c>
      <c r="H361" s="1" t="s">
        <v>734</v>
      </c>
      <c r="I361" s="1">
        <v>1.0</v>
      </c>
      <c r="J361" s="1" t="s">
        <v>1146</v>
      </c>
      <c r="K361" s="1" t="s">
        <v>1149</v>
      </c>
      <c r="L361" s="1" t="s">
        <v>733</v>
      </c>
      <c r="M361" s="1" t="s">
        <v>734</v>
      </c>
      <c r="N361" s="1">
        <v>0.0</v>
      </c>
      <c r="O361" s="1" t="s">
        <v>1148</v>
      </c>
      <c r="P361" s="1" t="s">
        <v>43</v>
      </c>
    </row>
    <row r="362" ht="15.75" customHeight="1">
      <c r="A362" s="1" t="s">
        <v>1130</v>
      </c>
      <c r="B362" s="1" t="s">
        <v>1131</v>
      </c>
      <c r="C362" s="1">
        <v>33.0</v>
      </c>
      <c r="D362" s="1">
        <v>76.0</v>
      </c>
      <c r="E362" s="1" t="s">
        <v>43</v>
      </c>
      <c r="F362" s="1" t="s">
        <v>43</v>
      </c>
      <c r="G362" s="1" t="s">
        <v>43</v>
      </c>
      <c r="H362" s="1" t="s">
        <v>734</v>
      </c>
      <c r="I362" s="1">
        <v>1.0</v>
      </c>
      <c r="J362" s="1" t="s">
        <v>1150</v>
      </c>
      <c r="K362" s="1" t="s">
        <v>1151</v>
      </c>
      <c r="L362" s="1" t="s">
        <v>733</v>
      </c>
      <c r="M362" s="1" t="s">
        <v>734</v>
      </c>
      <c r="N362" s="1">
        <v>0.0</v>
      </c>
      <c r="O362" s="1" t="s">
        <v>1152</v>
      </c>
      <c r="P362" s="1" t="s">
        <v>43</v>
      </c>
    </row>
    <row r="363" ht="15.75" customHeight="1">
      <c r="A363" s="1" t="s">
        <v>1130</v>
      </c>
      <c r="B363" s="1" t="s">
        <v>1131</v>
      </c>
      <c r="C363" s="1">
        <v>33.0</v>
      </c>
      <c r="D363" s="1">
        <v>76.0</v>
      </c>
      <c r="E363" s="1" t="s">
        <v>43</v>
      </c>
      <c r="F363" s="1" t="s">
        <v>43</v>
      </c>
      <c r="G363" s="1" t="s">
        <v>43</v>
      </c>
      <c r="H363" s="1" t="s">
        <v>734</v>
      </c>
      <c r="I363" s="1">
        <v>1.0</v>
      </c>
      <c r="J363" s="1" t="s">
        <v>245</v>
      </c>
      <c r="K363" s="1" t="s">
        <v>1153</v>
      </c>
      <c r="L363" s="1" t="s">
        <v>733</v>
      </c>
      <c r="M363" s="1" t="s">
        <v>734</v>
      </c>
      <c r="N363" s="1">
        <v>0.0</v>
      </c>
      <c r="O363" s="1" t="s">
        <v>1154</v>
      </c>
      <c r="P363" s="1" t="s">
        <v>43</v>
      </c>
    </row>
    <row r="364" ht="15.75" customHeight="1">
      <c r="A364" s="1" t="s">
        <v>1130</v>
      </c>
      <c r="B364" s="1" t="s">
        <v>1155</v>
      </c>
      <c r="C364" s="1">
        <v>34.0</v>
      </c>
      <c r="D364" s="1">
        <v>77.0</v>
      </c>
      <c r="E364" s="1" t="s">
        <v>43</v>
      </c>
      <c r="F364" s="1" t="s">
        <v>43</v>
      </c>
      <c r="G364" s="1" t="s">
        <v>43</v>
      </c>
      <c r="H364" s="1" t="s">
        <v>739</v>
      </c>
      <c r="I364" s="1">
        <v>1.0</v>
      </c>
      <c r="J364" s="1" t="s">
        <v>68</v>
      </c>
      <c r="K364" s="1" t="s">
        <v>1156</v>
      </c>
      <c r="L364" s="1" t="s">
        <v>738</v>
      </c>
      <c r="M364" s="1" t="s">
        <v>739</v>
      </c>
      <c r="N364" s="1">
        <v>0.0</v>
      </c>
      <c r="O364" s="1" t="s">
        <v>1135</v>
      </c>
      <c r="P364" s="1" t="s">
        <v>43</v>
      </c>
    </row>
    <row r="365" ht="15.75" customHeight="1">
      <c r="A365" s="1" t="s">
        <v>1130</v>
      </c>
      <c r="B365" s="1" t="s">
        <v>1155</v>
      </c>
      <c r="C365" s="1">
        <v>34.0</v>
      </c>
      <c r="D365" s="1">
        <v>77.0</v>
      </c>
      <c r="E365" s="1" t="s">
        <v>43</v>
      </c>
      <c r="F365" s="1" t="s">
        <v>43</v>
      </c>
      <c r="G365" s="1" t="s">
        <v>43</v>
      </c>
      <c r="H365" s="1" t="s">
        <v>739</v>
      </c>
      <c r="I365" s="1">
        <v>1.0</v>
      </c>
      <c r="J365" s="1" t="s">
        <v>45</v>
      </c>
      <c r="K365" s="1" t="s">
        <v>1157</v>
      </c>
      <c r="L365" s="1" t="s">
        <v>738</v>
      </c>
      <c r="M365" s="1" t="s">
        <v>739</v>
      </c>
      <c r="N365" s="1">
        <v>0.0</v>
      </c>
      <c r="O365" s="1" t="s">
        <v>1133</v>
      </c>
      <c r="P365" s="1" t="s">
        <v>43</v>
      </c>
    </row>
    <row r="366" ht="15.75" customHeight="1">
      <c r="A366" s="1" t="s">
        <v>1130</v>
      </c>
      <c r="B366" s="1" t="s">
        <v>1155</v>
      </c>
      <c r="C366" s="1">
        <v>34.0</v>
      </c>
      <c r="D366" s="1">
        <v>77.0</v>
      </c>
      <c r="E366" s="1" t="s">
        <v>43</v>
      </c>
      <c r="F366" s="1" t="s">
        <v>43</v>
      </c>
      <c r="G366" s="1" t="s">
        <v>43</v>
      </c>
      <c r="H366" s="1" t="s">
        <v>739</v>
      </c>
      <c r="I366" s="1">
        <v>1.0</v>
      </c>
      <c r="J366" s="1" t="s">
        <v>1138</v>
      </c>
      <c r="K366" s="1" t="s">
        <v>1158</v>
      </c>
      <c r="L366" s="1" t="s">
        <v>738</v>
      </c>
      <c r="M366" s="1" t="s">
        <v>739</v>
      </c>
      <c r="N366" s="1">
        <v>0.0</v>
      </c>
      <c r="O366" s="1" t="s">
        <v>1135</v>
      </c>
      <c r="P366" s="1" t="s">
        <v>43</v>
      </c>
    </row>
    <row r="367" ht="15.75" customHeight="1">
      <c r="A367" s="1" t="s">
        <v>1130</v>
      </c>
      <c r="B367" s="1" t="s">
        <v>1155</v>
      </c>
      <c r="C367" s="1">
        <v>34.0</v>
      </c>
      <c r="D367" s="1">
        <v>77.0</v>
      </c>
      <c r="E367" s="1" t="s">
        <v>43</v>
      </c>
      <c r="F367" s="1" t="s">
        <v>43</v>
      </c>
      <c r="G367" s="1" t="s">
        <v>43</v>
      </c>
      <c r="H367" s="1" t="s">
        <v>739</v>
      </c>
      <c r="I367" s="1">
        <v>1.0</v>
      </c>
      <c r="J367" s="1" t="s">
        <v>77</v>
      </c>
      <c r="K367" s="1" t="s">
        <v>1159</v>
      </c>
      <c r="L367" s="1" t="s">
        <v>738</v>
      </c>
      <c r="M367" s="1" t="s">
        <v>739</v>
      </c>
      <c r="N367" s="1">
        <v>0.0</v>
      </c>
      <c r="O367" s="1" t="s">
        <v>1137</v>
      </c>
      <c r="P367" s="1" t="s">
        <v>43</v>
      </c>
    </row>
    <row r="368" ht="15.75" customHeight="1">
      <c r="A368" s="1" t="s">
        <v>1130</v>
      </c>
      <c r="B368" s="1" t="s">
        <v>1155</v>
      </c>
      <c r="C368" s="1">
        <v>34.0</v>
      </c>
      <c r="D368" s="1">
        <v>77.0</v>
      </c>
      <c r="E368" s="1" t="s">
        <v>43</v>
      </c>
      <c r="F368" s="1" t="s">
        <v>43</v>
      </c>
      <c r="G368" s="1" t="s">
        <v>43</v>
      </c>
      <c r="H368" s="1" t="s">
        <v>739</v>
      </c>
      <c r="I368" s="1">
        <v>1.0</v>
      </c>
      <c r="J368" s="1" t="s">
        <v>176</v>
      </c>
      <c r="K368" s="1" t="s">
        <v>1160</v>
      </c>
      <c r="L368" s="1" t="s">
        <v>738</v>
      </c>
      <c r="M368" s="1" t="s">
        <v>739</v>
      </c>
      <c r="N368" s="1">
        <v>0.0</v>
      </c>
      <c r="O368" s="1" t="s">
        <v>1142</v>
      </c>
      <c r="P368" s="1" t="s">
        <v>43</v>
      </c>
    </row>
    <row r="369" ht="15.75" customHeight="1">
      <c r="A369" s="1" t="s">
        <v>1130</v>
      </c>
      <c r="B369" s="1" t="s">
        <v>1155</v>
      </c>
      <c r="C369" s="1">
        <v>34.0</v>
      </c>
      <c r="D369" s="1">
        <v>77.0</v>
      </c>
      <c r="E369" s="1" t="s">
        <v>43</v>
      </c>
      <c r="F369" s="1" t="s">
        <v>43</v>
      </c>
      <c r="G369" s="1" t="s">
        <v>43</v>
      </c>
      <c r="H369" s="1" t="s">
        <v>739</v>
      </c>
      <c r="I369" s="1">
        <v>1.0</v>
      </c>
      <c r="J369" s="1" t="s">
        <v>77</v>
      </c>
      <c r="K369" s="1" t="s">
        <v>1161</v>
      </c>
      <c r="L369" s="1" t="s">
        <v>738</v>
      </c>
      <c r="M369" s="1" t="s">
        <v>739</v>
      </c>
      <c r="N369" s="1">
        <v>0.0</v>
      </c>
      <c r="O369" s="1" t="s">
        <v>1137</v>
      </c>
      <c r="P369" s="1" t="s">
        <v>43</v>
      </c>
    </row>
    <row r="370" ht="15.75" customHeight="1">
      <c r="A370" s="1" t="s">
        <v>1130</v>
      </c>
      <c r="B370" s="1" t="s">
        <v>1155</v>
      </c>
      <c r="C370" s="1">
        <v>34.0</v>
      </c>
      <c r="D370" s="1">
        <v>77.0</v>
      </c>
      <c r="E370" s="1" t="s">
        <v>43</v>
      </c>
      <c r="F370" s="1" t="s">
        <v>43</v>
      </c>
      <c r="G370" s="1" t="s">
        <v>43</v>
      </c>
      <c r="H370" s="1" t="s">
        <v>739</v>
      </c>
      <c r="I370" s="1">
        <v>1.0</v>
      </c>
      <c r="J370" s="1" t="s">
        <v>1146</v>
      </c>
      <c r="K370" s="1" t="s">
        <v>1162</v>
      </c>
      <c r="L370" s="1" t="s">
        <v>738</v>
      </c>
      <c r="M370" s="1" t="s">
        <v>739</v>
      </c>
      <c r="N370" s="1">
        <v>0.0</v>
      </c>
      <c r="O370" s="1" t="s">
        <v>1148</v>
      </c>
      <c r="P370" s="1" t="s">
        <v>43</v>
      </c>
    </row>
    <row r="371" ht="15.75" customHeight="1">
      <c r="A371" s="1" t="s">
        <v>1130</v>
      </c>
      <c r="B371" s="1" t="s">
        <v>1155</v>
      </c>
      <c r="C371" s="1">
        <v>34.0</v>
      </c>
      <c r="D371" s="1">
        <v>77.0</v>
      </c>
      <c r="E371" s="1" t="s">
        <v>43</v>
      </c>
      <c r="F371" s="1" t="s">
        <v>43</v>
      </c>
      <c r="G371" s="1" t="s">
        <v>43</v>
      </c>
      <c r="H371" s="1" t="s">
        <v>739</v>
      </c>
      <c r="I371" s="1">
        <v>1.0</v>
      </c>
      <c r="J371" s="1" t="s">
        <v>80</v>
      </c>
      <c r="K371" s="1" t="s">
        <v>1163</v>
      </c>
      <c r="L371" s="1" t="s">
        <v>738</v>
      </c>
      <c r="M371" s="1" t="s">
        <v>739</v>
      </c>
      <c r="N371" s="1">
        <v>0.0</v>
      </c>
      <c r="O371" s="1" t="s">
        <v>1144</v>
      </c>
      <c r="P371" s="1" t="s">
        <v>43</v>
      </c>
    </row>
    <row r="372" ht="15.75" customHeight="1">
      <c r="A372" s="1" t="s">
        <v>1130</v>
      </c>
      <c r="B372" s="1" t="s">
        <v>1155</v>
      </c>
      <c r="C372" s="1">
        <v>34.0</v>
      </c>
      <c r="D372" s="1">
        <v>77.0</v>
      </c>
      <c r="E372" s="1" t="s">
        <v>43</v>
      </c>
      <c r="F372" s="1" t="s">
        <v>43</v>
      </c>
      <c r="G372" s="1" t="s">
        <v>43</v>
      </c>
      <c r="H372" s="1" t="s">
        <v>739</v>
      </c>
      <c r="I372" s="1">
        <v>1.0</v>
      </c>
      <c r="J372" s="1" t="s">
        <v>1146</v>
      </c>
      <c r="K372" s="1" t="s">
        <v>1164</v>
      </c>
      <c r="L372" s="1" t="s">
        <v>738</v>
      </c>
      <c r="M372" s="1" t="s">
        <v>739</v>
      </c>
      <c r="N372" s="1">
        <v>0.0</v>
      </c>
      <c r="O372" s="1" t="s">
        <v>1148</v>
      </c>
      <c r="P372" s="1" t="s">
        <v>43</v>
      </c>
    </row>
    <row r="373" ht="15.75" customHeight="1">
      <c r="A373" s="1" t="s">
        <v>1130</v>
      </c>
      <c r="B373" s="1" t="s">
        <v>1155</v>
      </c>
      <c r="C373" s="1">
        <v>34.0</v>
      </c>
      <c r="D373" s="1">
        <v>77.0</v>
      </c>
      <c r="E373" s="1" t="s">
        <v>43</v>
      </c>
      <c r="F373" s="1" t="s">
        <v>43</v>
      </c>
      <c r="G373" s="1" t="s">
        <v>43</v>
      </c>
      <c r="H373" s="1" t="s">
        <v>739</v>
      </c>
      <c r="I373" s="1">
        <v>1.0</v>
      </c>
      <c r="J373" s="1" t="s">
        <v>1150</v>
      </c>
      <c r="K373" s="1" t="s">
        <v>1165</v>
      </c>
      <c r="L373" s="1" t="s">
        <v>738</v>
      </c>
      <c r="M373" s="1" t="s">
        <v>739</v>
      </c>
      <c r="N373" s="1">
        <v>0.0</v>
      </c>
      <c r="O373" s="1" t="s">
        <v>1152</v>
      </c>
      <c r="P373" s="1" t="s">
        <v>43</v>
      </c>
    </row>
    <row r="374" ht="15.75" customHeight="1">
      <c r="A374" s="1" t="s">
        <v>1130</v>
      </c>
      <c r="B374" s="1" t="s">
        <v>1155</v>
      </c>
      <c r="C374" s="1">
        <v>34.0</v>
      </c>
      <c r="D374" s="1">
        <v>77.0</v>
      </c>
      <c r="E374" s="1" t="s">
        <v>43</v>
      </c>
      <c r="F374" s="1" t="s">
        <v>43</v>
      </c>
      <c r="G374" s="1" t="s">
        <v>43</v>
      </c>
      <c r="H374" s="1" t="s">
        <v>739</v>
      </c>
      <c r="I374" s="1">
        <v>1.0</v>
      </c>
      <c r="J374" s="1" t="s">
        <v>245</v>
      </c>
      <c r="K374" s="1" t="s">
        <v>1166</v>
      </c>
      <c r="L374" s="1" t="s">
        <v>738</v>
      </c>
      <c r="M374" s="1" t="s">
        <v>739</v>
      </c>
      <c r="N374" s="1">
        <v>0.0</v>
      </c>
      <c r="O374" s="1" t="s">
        <v>1154</v>
      </c>
      <c r="P374" s="1" t="s">
        <v>43</v>
      </c>
    </row>
    <row r="375" ht="15.75" customHeight="1">
      <c r="A375" s="1" t="s">
        <v>1130</v>
      </c>
      <c r="B375" s="1" t="s">
        <v>1167</v>
      </c>
      <c r="C375" s="1">
        <v>35.0</v>
      </c>
      <c r="D375" s="1">
        <v>78.0</v>
      </c>
      <c r="E375" s="1" t="s">
        <v>43</v>
      </c>
      <c r="F375" s="1" t="s">
        <v>43</v>
      </c>
      <c r="G375" s="1" t="s">
        <v>43</v>
      </c>
      <c r="H375" s="1" t="s">
        <v>742</v>
      </c>
      <c r="I375" s="1">
        <v>1.0</v>
      </c>
      <c r="J375" s="1" t="s">
        <v>176</v>
      </c>
      <c r="K375" s="1" t="s">
        <v>1168</v>
      </c>
      <c r="L375" s="1" t="s">
        <v>741</v>
      </c>
      <c r="M375" s="1" t="s">
        <v>742</v>
      </c>
      <c r="N375" s="1">
        <v>0.0</v>
      </c>
      <c r="O375" s="1" t="s">
        <v>1142</v>
      </c>
      <c r="P375" s="1" t="s">
        <v>43</v>
      </c>
    </row>
    <row r="376" ht="15.75" customHeight="1">
      <c r="A376" s="1" t="s">
        <v>1130</v>
      </c>
      <c r="B376" s="1" t="s">
        <v>1167</v>
      </c>
      <c r="C376" s="1">
        <v>35.0</v>
      </c>
      <c r="D376" s="1">
        <v>78.0</v>
      </c>
      <c r="E376" s="1" t="s">
        <v>43</v>
      </c>
      <c r="F376" s="1" t="s">
        <v>43</v>
      </c>
      <c r="G376" s="1" t="s">
        <v>43</v>
      </c>
      <c r="H376" s="1" t="s">
        <v>742</v>
      </c>
      <c r="I376" s="1">
        <v>1.0</v>
      </c>
      <c r="J376" s="1" t="s">
        <v>1146</v>
      </c>
      <c r="K376" s="1" t="s">
        <v>1169</v>
      </c>
      <c r="L376" s="1" t="s">
        <v>741</v>
      </c>
      <c r="M376" s="1" t="s">
        <v>742</v>
      </c>
      <c r="N376" s="1">
        <v>0.0</v>
      </c>
      <c r="O376" s="1" t="s">
        <v>1148</v>
      </c>
      <c r="P376" s="1" t="s">
        <v>43</v>
      </c>
    </row>
    <row r="377" ht="15.75" customHeight="1">
      <c r="A377" s="1" t="s">
        <v>1130</v>
      </c>
      <c r="B377" s="1" t="s">
        <v>1167</v>
      </c>
      <c r="C377" s="1">
        <v>35.0</v>
      </c>
      <c r="D377" s="1">
        <v>78.0</v>
      </c>
      <c r="E377" s="1" t="s">
        <v>43</v>
      </c>
      <c r="F377" s="1" t="s">
        <v>43</v>
      </c>
      <c r="G377" s="1" t="s">
        <v>43</v>
      </c>
      <c r="H377" s="1" t="s">
        <v>742</v>
      </c>
      <c r="I377" s="1">
        <v>1.0</v>
      </c>
      <c r="J377" s="1" t="s">
        <v>1146</v>
      </c>
      <c r="K377" s="1" t="s">
        <v>1170</v>
      </c>
      <c r="L377" s="1" t="s">
        <v>741</v>
      </c>
      <c r="M377" s="1" t="s">
        <v>742</v>
      </c>
      <c r="N377" s="1">
        <v>0.0</v>
      </c>
      <c r="O377" s="1" t="s">
        <v>1148</v>
      </c>
      <c r="P377" s="1" t="s">
        <v>43</v>
      </c>
    </row>
    <row r="378" ht="15.75" customHeight="1">
      <c r="A378" s="1" t="s">
        <v>1130</v>
      </c>
      <c r="B378" s="1" t="s">
        <v>1167</v>
      </c>
      <c r="C378" s="1">
        <v>35.0</v>
      </c>
      <c r="D378" s="1">
        <v>78.0</v>
      </c>
      <c r="E378" s="1" t="s">
        <v>43</v>
      </c>
      <c r="F378" s="1" t="s">
        <v>43</v>
      </c>
      <c r="G378" s="1" t="s">
        <v>43</v>
      </c>
      <c r="H378" s="1" t="s">
        <v>742</v>
      </c>
      <c r="I378" s="1">
        <v>1.0</v>
      </c>
      <c r="J378" s="1" t="s">
        <v>77</v>
      </c>
      <c r="K378" s="1" t="s">
        <v>1171</v>
      </c>
      <c r="L378" s="1" t="s">
        <v>741</v>
      </c>
      <c r="M378" s="1" t="s">
        <v>742</v>
      </c>
      <c r="N378" s="1">
        <v>0.0</v>
      </c>
      <c r="O378" s="1" t="s">
        <v>1173</v>
      </c>
      <c r="P378" s="1" t="s">
        <v>43</v>
      </c>
    </row>
    <row r="379" ht="15.75" customHeight="1">
      <c r="A379" s="1" t="s">
        <v>1130</v>
      </c>
      <c r="B379" s="1" t="s">
        <v>1167</v>
      </c>
      <c r="C379" s="1">
        <v>35.0</v>
      </c>
      <c r="D379" s="1">
        <v>78.0</v>
      </c>
      <c r="E379" s="1" t="s">
        <v>43</v>
      </c>
      <c r="F379" s="1" t="s">
        <v>43</v>
      </c>
      <c r="G379" s="1" t="s">
        <v>43</v>
      </c>
      <c r="H379" s="1" t="s">
        <v>742</v>
      </c>
      <c r="I379" s="1">
        <v>1.0</v>
      </c>
      <c r="J379" s="1" t="s">
        <v>1174</v>
      </c>
      <c r="K379" s="1" t="s">
        <v>1175</v>
      </c>
      <c r="L379" s="1" t="s">
        <v>741</v>
      </c>
      <c r="M379" s="1" t="s">
        <v>742</v>
      </c>
      <c r="N379" s="1">
        <v>0.0</v>
      </c>
      <c r="O379" s="1" t="s">
        <v>1176</v>
      </c>
      <c r="P379" s="1" t="s">
        <v>43</v>
      </c>
    </row>
    <row r="380" ht="15.75" customHeight="1">
      <c r="A380" s="1" t="s">
        <v>1130</v>
      </c>
      <c r="B380" s="1" t="s">
        <v>1167</v>
      </c>
      <c r="C380" s="1">
        <v>35.0</v>
      </c>
      <c r="D380" s="1">
        <v>78.0</v>
      </c>
      <c r="E380" s="1" t="s">
        <v>43</v>
      </c>
      <c r="F380" s="1" t="s">
        <v>43</v>
      </c>
      <c r="G380" s="1" t="s">
        <v>43</v>
      </c>
      <c r="H380" s="1" t="s">
        <v>742</v>
      </c>
      <c r="I380" s="1">
        <v>1.0</v>
      </c>
      <c r="J380" s="1" t="s">
        <v>68</v>
      </c>
      <c r="K380" s="1" t="s">
        <v>1177</v>
      </c>
      <c r="L380" s="1" t="s">
        <v>741</v>
      </c>
      <c r="M380" s="1" t="s">
        <v>742</v>
      </c>
      <c r="N380" s="1">
        <v>0.0</v>
      </c>
      <c r="O380" s="1" t="s">
        <v>1135</v>
      </c>
      <c r="P380" s="1" t="s">
        <v>43</v>
      </c>
    </row>
    <row r="381" ht="15.75" customHeight="1">
      <c r="A381" s="1" t="s">
        <v>1130</v>
      </c>
      <c r="B381" s="1" t="s">
        <v>1167</v>
      </c>
      <c r="C381" s="1">
        <v>35.0</v>
      </c>
      <c r="D381" s="1">
        <v>78.0</v>
      </c>
      <c r="E381" s="1" t="s">
        <v>43</v>
      </c>
      <c r="F381" s="1" t="s">
        <v>43</v>
      </c>
      <c r="G381" s="1" t="s">
        <v>43</v>
      </c>
      <c r="H381" s="1" t="s">
        <v>742</v>
      </c>
      <c r="I381" s="1">
        <v>1.0</v>
      </c>
      <c r="J381" s="1" t="s">
        <v>1138</v>
      </c>
      <c r="K381" s="1" t="s">
        <v>1179</v>
      </c>
      <c r="L381" s="1" t="s">
        <v>741</v>
      </c>
      <c r="M381" s="1" t="s">
        <v>742</v>
      </c>
      <c r="N381" s="1">
        <v>0.0</v>
      </c>
      <c r="O381" s="1" t="s">
        <v>1135</v>
      </c>
      <c r="P381" s="1" t="s">
        <v>43</v>
      </c>
    </row>
    <row r="382" ht="15.75" customHeight="1">
      <c r="A382" s="1" t="s">
        <v>1130</v>
      </c>
      <c r="B382" s="1" t="s">
        <v>1167</v>
      </c>
      <c r="C382" s="1">
        <v>35.0</v>
      </c>
      <c r="D382" s="1">
        <v>78.0</v>
      </c>
      <c r="E382" s="1" t="s">
        <v>43</v>
      </c>
      <c r="F382" s="1" t="s">
        <v>43</v>
      </c>
      <c r="G382" s="1" t="s">
        <v>43</v>
      </c>
      <c r="H382" s="1" t="s">
        <v>742</v>
      </c>
      <c r="I382" s="1">
        <v>1.0</v>
      </c>
      <c r="J382" s="1" t="s">
        <v>1150</v>
      </c>
      <c r="K382" s="1" t="s">
        <v>1180</v>
      </c>
      <c r="L382" s="1" t="s">
        <v>741</v>
      </c>
      <c r="M382" s="1" t="s">
        <v>742</v>
      </c>
      <c r="N382" s="1">
        <v>0.0</v>
      </c>
      <c r="O382" s="1" t="s">
        <v>1152</v>
      </c>
      <c r="P382" s="1" t="s">
        <v>43</v>
      </c>
    </row>
    <row r="383" ht="15.75" customHeight="1">
      <c r="A383" s="1" t="s">
        <v>1130</v>
      </c>
      <c r="B383" s="1" t="s">
        <v>1167</v>
      </c>
      <c r="C383" s="1">
        <v>35.0</v>
      </c>
      <c r="D383" s="1">
        <v>78.0</v>
      </c>
      <c r="E383" s="1" t="s">
        <v>43</v>
      </c>
      <c r="F383" s="1" t="s">
        <v>43</v>
      </c>
      <c r="G383" s="1" t="s">
        <v>43</v>
      </c>
      <c r="H383" s="1" t="s">
        <v>742</v>
      </c>
      <c r="I383" s="1">
        <v>2.0</v>
      </c>
      <c r="J383" s="1" t="s">
        <v>176</v>
      </c>
      <c r="K383" s="1" t="s">
        <v>1182</v>
      </c>
      <c r="L383" s="1" t="s">
        <v>741</v>
      </c>
      <c r="M383" s="1" t="s">
        <v>742</v>
      </c>
      <c r="N383" s="1">
        <v>0.0</v>
      </c>
      <c r="O383" s="1" t="s">
        <v>1142</v>
      </c>
      <c r="P383" s="1" t="s">
        <v>43</v>
      </c>
    </row>
    <row r="384" ht="15.75" customHeight="1">
      <c r="A384" s="1" t="s">
        <v>1130</v>
      </c>
      <c r="B384" s="1" t="s">
        <v>1167</v>
      </c>
      <c r="C384" s="1">
        <v>35.0</v>
      </c>
      <c r="D384" s="1">
        <v>78.0</v>
      </c>
      <c r="E384" s="1" t="s">
        <v>43</v>
      </c>
      <c r="F384" s="1" t="s">
        <v>43</v>
      </c>
      <c r="G384" s="1" t="s">
        <v>43</v>
      </c>
      <c r="H384" s="1" t="s">
        <v>742</v>
      </c>
      <c r="I384" s="1">
        <v>2.0</v>
      </c>
      <c r="J384" s="1" t="s">
        <v>1146</v>
      </c>
      <c r="K384" s="1" t="s">
        <v>1183</v>
      </c>
      <c r="L384" s="1" t="s">
        <v>741</v>
      </c>
      <c r="M384" s="1" t="s">
        <v>742</v>
      </c>
      <c r="N384" s="1">
        <v>0.0</v>
      </c>
      <c r="O384" s="1" t="s">
        <v>1148</v>
      </c>
      <c r="P384" s="1" t="s">
        <v>43</v>
      </c>
    </row>
    <row r="385" ht="15.75" customHeight="1">
      <c r="A385" s="1" t="s">
        <v>1130</v>
      </c>
      <c r="B385" s="1" t="s">
        <v>1167</v>
      </c>
      <c r="C385" s="1">
        <v>35.0</v>
      </c>
      <c r="D385" s="1">
        <v>78.0</v>
      </c>
      <c r="E385" s="1" t="s">
        <v>43</v>
      </c>
      <c r="F385" s="1" t="s">
        <v>43</v>
      </c>
      <c r="G385" s="1" t="s">
        <v>43</v>
      </c>
      <c r="H385" s="1" t="s">
        <v>742</v>
      </c>
      <c r="I385" s="1">
        <v>2.0</v>
      </c>
      <c r="J385" s="1" t="s">
        <v>1146</v>
      </c>
      <c r="K385" s="1" t="s">
        <v>1184</v>
      </c>
      <c r="L385" s="1" t="s">
        <v>741</v>
      </c>
      <c r="M385" s="1" t="s">
        <v>742</v>
      </c>
      <c r="N385" s="1">
        <v>0.0</v>
      </c>
      <c r="O385" s="1" t="s">
        <v>1148</v>
      </c>
      <c r="P385" s="1" t="s">
        <v>43</v>
      </c>
    </row>
    <row r="386" ht="15.75" customHeight="1">
      <c r="A386" s="1" t="s">
        <v>1130</v>
      </c>
      <c r="B386" s="1" t="s">
        <v>1167</v>
      </c>
      <c r="C386" s="1">
        <v>35.0</v>
      </c>
      <c r="D386" s="1">
        <v>78.0</v>
      </c>
      <c r="E386" s="1" t="s">
        <v>43</v>
      </c>
      <c r="F386" s="1" t="s">
        <v>43</v>
      </c>
      <c r="G386" s="1" t="s">
        <v>43</v>
      </c>
      <c r="H386" s="1" t="s">
        <v>742</v>
      </c>
      <c r="I386" s="1">
        <v>2.0</v>
      </c>
      <c r="J386" s="1" t="s">
        <v>77</v>
      </c>
      <c r="K386" s="1" t="s">
        <v>1185</v>
      </c>
      <c r="L386" s="1" t="s">
        <v>741</v>
      </c>
      <c r="M386" s="1" t="s">
        <v>742</v>
      </c>
      <c r="N386" s="1">
        <v>0.0</v>
      </c>
      <c r="O386" s="1" t="s">
        <v>1173</v>
      </c>
      <c r="P386" s="1" t="s">
        <v>43</v>
      </c>
    </row>
    <row r="387" ht="15.75" customHeight="1">
      <c r="A387" s="1" t="s">
        <v>1130</v>
      </c>
      <c r="B387" s="1" t="s">
        <v>1167</v>
      </c>
      <c r="C387" s="1">
        <v>35.0</v>
      </c>
      <c r="D387" s="1">
        <v>78.0</v>
      </c>
      <c r="E387" s="1" t="s">
        <v>43</v>
      </c>
      <c r="F387" s="1" t="s">
        <v>43</v>
      </c>
      <c r="G387" s="1" t="s">
        <v>43</v>
      </c>
      <c r="H387" s="1" t="s">
        <v>742</v>
      </c>
      <c r="I387" s="1">
        <v>2.0</v>
      </c>
      <c r="J387" s="1" t="s">
        <v>1174</v>
      </c>
      <c r="K387" s="1" t="s">
        <v>1187</v>
      </c>
      <c r="L387" s="1" t="s">
        <v>741</v>
      </c>
      <c r="M387" s="1" t="s">
        <v>742</v>
      </c>
      <c r="N387" s="1">
        <v>0.0</v>
      </c>
      <c r="O387" s="1" t="s">
        <v>1176</v>
      </c>
      <c r="P387" s="1" t="s">
        <v>43</v>
      </c>
    </row>
    <row r="388" ht="15.75" customHeight="1">
      <c r="A388" s="1" t="s">
        <v>1130</v>
      </c>
      <c r="B388" s="1" t="s">
        <v>1167</v>
      </c>
      <c r="C388" s="1">
        <v>35.0</v>
      </c>
      <c r="D388" s="1">
        <v>78.0</v>
      </c>
      <c r="E388" s="1" t="s">
        <v>43</v>
      </c>
      <c r="F388" s="1" t="s">
        <v>43</v>
      </c>
      <c r="G388" s="1" t="s">
        <v>43</v>
      </c>
      <c r="H388" s="1" t="s">
        <v>742</v>
      </c>
      <c r="I388" s="1">
        <v>2.0</v>
      </c>
      <c r="J388" s="1" t="s">
        <v>68</v>
      </c>
      <c r="K388" s="1" t="s">
        <v>1188</v>
      </c>
      <c r="L388" s="1" t="s">
        <v>741</v>
      </c>
      <c r="M388" s="1" t="s">
        <v>742</v>
      </c>
      <c r="N388" s="1">
        <v>0.0</v>
      </c>
      <c r="O388" s="1" t="s">
        <v>1135</v>
      </c>
      <c r="P388" s="1" t="s">
        <v>43</v>
      </c>
    </row>
    <row r="389" ht="15.75" customHeight="1">
      <c r="A389" s="1" t="s">
        <v>1130</v>
      </c>
      <c r="B389" s="1" t="s">
        <v>1167</v>
      </c>
      <c r="C389" s="1">
        <v>35.0</v>
      </c>
      <c r="D389" s="1">
        <v>78.0</v>
      </c>
      <c r="E389" s="1" t="s">
        <v>43</v>
      </c>
      <c r="F389" s="1" t="s">
        <v>43</v>
      </c>
      <c r="G389" s="1" t="s">
        <v>43</v>
      </c>
      <c r="H389" s="1" t="s">
        <v>742</v>
      </c>
      <c r="I389" s="1">
        <v>2.0</v>
      </c>
      <c r="J389" s="1" t="s">
        <v>1138</v>
      </c>
      <c r="K389" s="1" t="s">
        <v>1189</v>
      </c>
      <c r="L389" s="1" t="s">
        <v>741</v>
      </c>
      <c r="M389" s="1" t="s">
        <v>742</v>
      </c>
      <c r="N389" s="1">
        <v>0.0</v>
      </c>
      <c r="O389" s="1" t="s">
        <v>1135</v>
      </c>
      <c r="P389" s="1" t="s">
        <v>43</v>
      </c>
    </row>
    <row r="390" ht="15.75" customHeight="1">
      <c r="A390" s="1" t="s">
        <v>1130</v>
      </c>
      <c r="B390" s="1" t="s">
        <v>1167</v>
      </c>
      <c r="C390" s="1">
        <v>35.0</v>
      </c>
      <c r="D390" s="1">
        <v>78.0</v>
      </c>
      <c r="E390" s="1" t="s">
        <v>43</v>
      </c>
      <c r="F390" s="1" t="s">
        <v>43</v>
      </c>
      <c r="G390" s="1" t="s">
        <v>43</v>
      </c>
      <c r="H390" s="1" t="s">
        <v>742</v>
      </c>
      <c r="I390" s="1">
        <v>2.0</v>
      </c>
      <c r="J390" s="1" t="s">
        <v>1150</v>
      </c>
      <c r="K390" s="1" t="s">
        <v>1190</v>
      </c>
      <c r="L390" s="1" t="s">
        <v>741</v>
      </c>
      <c r="M390" s="1" t="s">
        <v>742</v>
      </c>
      <c r="N390" s="1">
        <v>0.0</v>
      </c>
      <c r="O390" s="1" t="s">
        <v>1152</v>
      </c>
      <c r="P390" s="1" t="s">
        <v>43</v>
      </c>
    </row>
    <row r="391" ht="15.75" customHeight="1">
      <c r="A391" s="1" t="s">
        <v>1130</v>
      </c>
      <c r="B391" s="1" t="s">
        <v>1192</v>
      </c>
      <c r="C391" s="1">
        <v>36.0</v>
      </c>
      <c r="D391" s="1">
        <v>79.0</v>
      </c>
      <c r="E391" s="1" t="s">
        <v>43</v>
      </c>
      <c r="F391" s="1" t="s">
        <v>43</v>
      </c>
      <c r="G391" s="1" t="s">
        <v>43</v>
      </c>
      <c r="H391" s="1" t="s">
        <v>747</v>
      </c>
      <c r="I391" s="1">
        <v>1.0</v>
      </c>
      <c r="J391" s="1" t="s">
        <v>45</v>
      </c>
      <c r="K391" s="1" t="s">
        <v>1193</v>
      </c>
      <c r="L391" s="1" t="s">
        <v>746</v>
      </c>
      <c r="M391" s="1" t="s">
        <v>747</v>
      </c>
      <c r="N391" s="1">
        <v>0.0</v>
      </c>
      <c r="O391" s="1" t="s">
        <v>1194</v>
      </c>
      <c r="P391" s="1" t="s">
        <v>43</v>
      </c>
    </row>
    <row r="392" ht="15.75" customHeight="1">
      <c r="A392" s="1" t="s">
        <v>1130</v>
      </c>
      <c r="B392" s="1" t="s">
        <v>1192</v>
      </c>
      <c r="C392" s="1">
        <v>36.0</v>
      </c>
      <c r="D392" s="1">
        <v>79.0</v>
      </c>
      <c r="E392" s="1" t="s">
        <v>43</v>
      </c>
      <c r="F392" s="1" t="s">
        <v>43</v>
      </c>
      <c r="G392" s="1" t="s">
        <v>43</v>
      </c>
      <c r="H392" s="1" t="s">
        <v>747</v>
      </c>
      <c r="I392" s="1">
        <v>1.0</v>
      </c>
      <c r="J392" s="1" t="s">
        <v>68</v>
      </c>
      <c r="K392" s="1" t="s">
        <v>1195</v>
      </c>
      <c r="L392" s="1" t="s">
        <v>746</v>
      </c>
      <c r="M392" s="1" t="s">
        <v>747</v>
      </c>
      <c r="N392" s="1">
        <v>0.0</v>
      </c>
      <c r="O392" s="1" t="s">
        <v>1135</v>
      </c>
      <c r="P392" s="1" t="s">
        <v>43</v>
      </c>
    </row>
    <row r="393" ht="15.75" customHeight="1">
      <c r="A393" s="1" t="s">
        <v>1130</v>
      </c>
      <c r="B393" s="1" t="s">
        <v>1192</v>
      </c>
      <c r="C393" s="1">
        <v>36.0</v>
      </c>
      <c r="D393" s="1">
        <v>79.0</v>
      </c>
      <c r="E393" s="1" t="s">
        <v>43</v>
      </c>
      <c r="F393" s="1" t="s">
        <v>43</v>
      </c>
      <c r="G393" s="1" t="s">
        <v>43</v>
      </c>
      <c r="H393" s="1" t="s">
        <v>747</v>
      </c>
      <c r="I393" s="1">
        <v>1.0</v>
      </c>
      <c r="J393" s="1" t="s">
        <v>1196</v>
      </c>
      <c r="K393" s="1" t="s">
        <v>1197</v>
      </c>
      <c r="L393" s="1" t="s">
        <v>746</v>
      </c>
      <c r="M393" s="1" t="s">
        <v>747</v>
      </c>
      <c r="N393" s="1">
        <v>0.0</v>
      </c>
      <c r="O393" s="1" t="s">
        <v>1152</v>
      </c>
      <c r="P393" s="1" t="s">
        <v>43</v>
      </c>
    </row>
    <row r="394" ht="15.75" customHeight="1">
      <c r="A394" s="1" t="s">
        <v>1130</v>
      </c>
      <c r="B394" s="1" t="s">
        <v>1192</v>
      </c>
      <c r="C394" s="1">
        <v>36.0</v>
      </c>
      <c r="D394" s="1">
        <v>79.0</v>
      </c>
      <c r="E394" s="1" t="s">
        <v>43</v>
      </c>
      <c r="F394" s="1" t="s">
        <v>43</v>
      </c>
      <c r="G394" s="1" t="s">
        <v>43</v>
      </c>
      <c r="H394" s="1" t="s">
        <v>747</v>
      </c>
      <c r="I394" s="1">
        <v>1.0</v>
      </c>
      <c r="J394" s="1" t="s">
        <v>77</v>
      </c>
      <c r="K394" s="1" t="s">
        <v>1199</v>
      </c>
      <c r="L394" s="1" t="s">
        <v>746</v>
      </c>
      <c r="M394" s="1" t="s">
        <v>747</v>
      </c>
      <c r="N394" s="1">
        <v>0.0</v>
      </c>
      <c r="O394" s="1" t="s">
        <v>1200</v>
      </c>
      <c r="P394" s="1" t="s">
        <v>43</v>
      </c>
    </row>
    <row r="395" ht="15.75" customHeight="1">
      <c r="A395" s="1" t="s">
        <v>1130</v>
      </c>
      <c r="B395" s="1" t="s">
        <v>1192</v>
      </c>
      <c r="C395" s="1">
        <v>36.0</v>
      </c>
      <c r="D395" s="1">
        <v>79.0</v>
      </c>
      <c r="E395" s="1" t="s">
        <v>43</v>
      </c>
      <c r="F395" s="1" t="s">
        <v>43</v>
      </c>
      <c r="G395" s="1" t="s">
        <v>43</v>
      </c>
      <c r="H395" s="1" t="s">
        <v>747</v>
      </c>
      <c r="I395" s="1">
        <v>1.0</v>
      </c>
      <c r="J395" s="1" t="s">
        <v>77</v>
      </c>
      <c r="K395" s="1" t="s">
        <v>1201</v>
      </c>
      <c r="L395" s="1" t="s">
        <v>746</v>
      </c>
      <c r="M395" s="1" t="s">
        <v>747</v>
      </c>
      <c r="N395" s="1">
        <v>0.0</v>
      </c>
      <c r="O395" s="1" t="s">
        <v>1200</v>
      </c>
      <c r="P395" s="1" t="s">
        <v>43</v>
      </c>
    </row>
    <row r="396" ht="15.75" customHeight="1">
      <c r="A396" s="1" t="s">
        <v>1130</v>
      </c>
      <c r="B396" s="1" t="s">
        <v>1192</v>
      </c>
      <c r="C396" s="1">
        <v>36.0</v>
      </c>
      <c r="D396" s="1">
        <v>79.0</v>
      </c>
      <c r="E396" s="1" t="s">
        <v>43</v>
      </c>
      <c r="F396" s="1" t="s">
        <v>43</v>
      </c>
      <c r="G396" s="1" t="s">
        <v>43</v>
      </c>
      <c r="H396" s="1" t="s">
        <v>747</v>
      </c>
      <c r="I396" s="1">
        <v>1.0</v>
      </c>
      <c r="J396" s="1" t="s">
        <v>176</v>
      </c>
      <c r="K396" s="1" t="s">
        <v>1202</v>
      </c>
      <c r="L396" s="1" t="s">
        <v>746</v>
      </c>
      <c r="M396" s="1" t="s">
        <v>747</v>
      </c>
      <c r="N396" s="1">
        <v>0.0</v>
      </c>
      <c r="O396" s="1" t="s">
        <v>1142</v>
      </c>
      <c r="P396" s="1" t="s">
        <v>43</v>
      </c>
    </row>
    <row r="397" ht="15.75" customHeight="1">
      <c r="A397" s="1" t="s">
        <v>1130</v>
      </c>
      <c r="B397" s="1" t="s">
        <v>1192</v>
      </c>
      <c r="C397" s="1">
        <v>36.0</v>
      </c>
      <c r="D397" s="1">
        <v>79.0</v>
      </c>
      <c r="E397" s="1" t="s">
        <v>43</v>
      </c>
      <c r="F397" s="1" t="s">
        <v>43</v>
      </c>
      <c r="G397" s="1" t="s">
        <v>43</v>
      </c>
      <c r="H397" s="1" t="s">
        <v>747</v>
      </c>
      <c r="I397" s="1">
        <v>2.0</v>
      </c>
      <c r="J397" s="1" t="s">
        <v>45</v>
      </c>
      <c r="K397" s="1" t="s">
        <v>1203</v>
      </c>
      <c r="L397" s="1" t="s">
        <v>746</v>
      </c>
      <c r="M397" s="1" t="s">
        <v>747</v>
      </c>
      <c r="N397" s="1">
        <v>0.0</v>
      </c>
      <c r="O397" s="1" t="s">
        <v>1194</v>
      </c>
      <c r="P397" s="1" t="s">
        <v>43</v>
      </c>
    </row>
    <row r="398" ht="15.75" customHeight="1">
      <c r="A398" s="1" t="s">
        <v>1130</v>
      </c>
      <c r="B398" s="1" t="s">
        <v>1192</v>
      </c>
      <c r="C398" s="1">
        <v>36.0</v>
      </c>
      <c r="D398" s="1">
        <v>79.0</v>
      </c>
      <c r="E398" s="1" t="s">
        <v>43</v>
      </c>
      <c r="F398" s="1" t="s">
        <v>43</v>
      </c>
      <c r="G398" s="1" t="s">
        <v>43</v>
      </c>
      <c r="H398" s="1" t="s">
        <v>747</v>
      </c>
      <c r="I398" s="1">
        <v>2.0</v>
      </c>
      <c r="J398" s="1" t="s">
        <v>68</v>
      </c>
      <c r="K398" s="1" t="s">
        <v>1204</v>
      </c>
      <c r="L398" s="1" t="s">
        <v>746</v>
      </c>
      <c r="M398" s="1" t="s">
        <v>747</v>
      </c>
      <c r="N398" s="1">
        <v>0.0</v>
      </c>
      <c r="O398" s="1" t="s">
        <v>1135</v>
      </c>
      <c r="P398" s="1" t="s">
        <v>43</v>
      </c>
    </row>
    <row r="399" ht="15.75" customHeight="1">
      <c r="A399" s="1" t="s">
        <v>1130</v>
      </c>
      <c r="B399" s="1" t="s">
        <v>1192</v>
      </c>
      <c r="C399" s="1">
        <v>36.0</v>
      </c>
      <c r="D399" s="1">
        <v>79.0</v>
      </c>
      <c r="E399" s="1" t="s">
        <v>43</v>
      </c>
      <c r="F399" s="1" t="s">
        <v>43</v>
      </c>
      <c r="G399" s="1" t="s">
        <v>43</v>
      </c>
      <c r="H399" s="1" t="s">
        <v>747</v>
      </c>
      <c r="I399" s="1">
        <v>2.0</v>
      </c>
      <c r="J399" s="1" t="s">
        <v>1196</v>
      </c>
      <c r="K399" s="1" t="s">
        <v>1205</v>
      </c>
      <c r="L399" s="1" t="s">
        <v>746</v>
      </c>
      <c r="M399" s="1" t="s">
        <v>747</v>
      </c>
      <c r="N399" s="1">
        <v>0.0</v>
      </c>
      <c r="O399" s="1" t="s">
        <v>1152</v>
      </c>
      <c r="P399" s="1" t="s">
        <v>43</v>
      </c>
    </row>
    <row r="400" ht="15.75" customHeight="1">
      <c r="A400" s="1" t="s">
        <v>1130</v>
      </c>
      <c r="B400" s="1" t="s">
        <v>1192</v>
      </c>
      <c r="C400" s="1">
        <v>36.0</v>
      </c>
      <c r="D400" s="1">
        <v>79.0</v>
      </c>
      <c r="E400" s="1" t="s">
        <v>43</v>
      </c>
      <c r="F400" s="1" t="s">
        <v>43</v>
      </c>
      <c r="G400" s="1" t="s">
        <v>43</v>
      </c>
      <c r="H400" s="1" t="s">
        <v>747</v>
      </c>
      <c r="I400" s="1">
        <v>2.0</v>
      </c>
      <c r="J400" s="1" t="s">
        <v>77</v>
      </c>
      <c r="K400" s="1" t="s">
        <v>1206</v>
      </c>
      <c r="L400" s="1" t="s">
        <v>746</v>
      </c>
      <c r="M400" s="1" t="s">
        <v>747</v>
      </c>
      <c r="N400" s="1">
        <v>0.0</v>
      </c>
      <c r="O400" s="1" t="s">
        <v>1200</v>
      </c>
      <c r="P400" s="1" t="s">
        <v>43</v>
      </c>
    </row>
    <row r="401" ht="15.75" customHeight="1">
      <c r="A401" s="1" t="s">
        <v>1130</v>
      </c>
      <c r="B401" s="1" t="s">
        <v>1192</v>
      </c>
      <c r="C401" s="1">
        <v>36.0</v>
      </c>
      <c r="D401" s="1">
        <v>79.0</v>
      </c>
      <c r="E401" s="1" t="s">
        <v>43</v>
      </c>
      <c r="F401" s="1" t="s">
        <v>43</v>
      </c>
      <c r="G401" s="1" t="s">
        <v>43</v>
      </c>
      <c r="H401" s="1" t="s">
        <v>747</v>
      </c>
      <c r="I401" s="1">
        <v>2.0</v>
      </c>
      <c r="J401" s="1" t="s">
        <v>77</v>
      </c>
      <c r="K401" s="1" t="s">
        <v>1207</v>
      </c>
      <c r="L401" s="1" t="s">
        <v>746</v>
      </c>
      <c r="M401" s="1" t="s">
        <v>747</v>
      </c>
      <c r="N401" s="1">
        <v>0.0</v>
      </c>
      <c r="O401" s="1" t="s">
        <v>1200</v>
      </c>
      <c r="P401" s="1" t="s">
        <v>43</v>
      </c>
    </row>
    <row r="402" ht="15.75" customHeight="1">
      <c r="A402" s="1" t="s">
        <v>1130</v>
      </c>
      <c r="B402" s="1" t="s">
        <v>1192</v>
      </c>
      <c r="C402" s="1">
        <v>36.0</v>
      </c>
      <c r="D402" s="1">
        <v>79.0</v>
      </c>
      <c r="E402" s="1" t="s">
        <v>43</v>
      </c>
      <c r="F402" s="1" t="s">
        <v>43</v>
      </c>
      <c r="G402" s="1" t="s">
        <v>43</v>
      </c>
      <c r="H402" s="1" t="s">
        <v>747</v>
      </c>
      <c r="I402" s="1">
        <v>2.0</v>
      </c>
      <c r="J402" s="1" t="s">
        <v>176</v>
      </c>
      <c r="K402" s="1" t="s">
        <v>1208</v>
      </c>
      <c r="L402" s="1" t="s">
        <v>746</v>
      </c>
      <c r="M402" s="1" t="s">
        <v>747</v>
      </c>
      <c r="N402" s="1">
        <v>0.0</v>
      </c>
      <c r="O402" s="1" t="s">
        <v>1142</v>
      </c>
      <c r="P402" s="1" t="s">
        <v>43</v>
      </c>
    </row>
    <row r="403" ht="15.75" customHeight="1">
      <c r="A403" s="1" t="s">
        <v>1130</v>
      </c>
      <c r="B403" s="1" t="s">
        <v>1209</v>
      </c>
      <c r="C403" s="1">
        <v>37.0</v>
      </c>
      <c r="D403" s="1">
        <v>80.0</v>
      </c>
      <c r="E403" s="1" t="s">
        <v>43</v>
      </c>
      <c r="F403" s="1" t="s">
        <v>43</v>
      </c>
      <c r="G403" s="1" t="s">
        <v>43</v>
      </c>
      <c r="H403" s="1" t="s">
        <v>752</v>
      </c>
      <c r="I403" s="1">
        <v>1.0</v>
      </c>
      <c r="J403" s="1" t="s">
        <v>45</v>
      </c>
      <c r="K403" s="1" t="s">
        <v>1210</v>
      </c>
      <c r="L403" s="1" t="s">
        <v>751</v>
      </c>
      <c r="M403" s="1" t="s">
        <v>752</v>
      </c>
      <c r="N403" s="1">
        <v>0.0</v>
      </c>
      <c r="O403" s="1" t="s">
        <v>1211</v>
      </c>
      <c r="P403" s="1" t="s">
        <v>43</v>
      </c>
    </row>
    <row r="404" ht="15.75" customHeight="1">
      <c r="A404" s="1" t="s">
        <v>1130</v>
      </c>
      <c r="B404" s="1" t="s">
        <v>1209</v>
      </c>
      <c r="C404" s="1">
        <v>37.0</v>
      </c>
      <c r="D404" s="1">
        <v>80.0</v>
      </c>
      <c r="E404" s="1" t="s">
        <v>43</v>
      </c>
      <c r="F404" s="1" t="s">
        <v>43</v>
      </c>
      <c r="G404" s="1" t="s">
        <v>43</v>
      </c>
      <c r="H404" s="1" t="s">
        <v>752</v>
      </c>
      <c r="I404" s="1">
        <v>1.0</v>
      </c>
      <c r="J404" s="1" t="s">
        <v>68</v>
      </c>
      <c r="K404" s="1" t="s">
        <v>1212</v>
      </c>
      <c r="L404" s="1" t="s">
        <v>751</v>
      </c>
      <c r="M404" s="1" t="s">
        <v>752</v>
      </c>
      <c r="N404" s="1">
        <v>0.0</v>
      </c>
      <c r="O404" s="1" t="s">
        <v>1135</v>
      </c>
      <c r="P404" s="1" t="s">
        <v>43</v>
      </c>
    </row>
    <row r="405" ht="15.75" customHeight="1">
      <c r="A405" s="1" t="s">
        <v>1130</v>
      </c>
      <c r="B405" s="1" t="s">
        <v>1209</v>
      </c>
      <c r="C405" s="1">
        <v>37.0</v>
      </c>
      <c r="D405" s="1">
        <v>80.0</v>
      </c>
      <c r="E405" s="1" t="s">
        <v>43</v>
      </c>
      <c r="F405" s="1" t="s">
        <v>43</v>
      </c>
      <c r="G405" s="1" t="s">
        <v>43</v>
      </c>
      <c r="H405" s="1" t="s">
        <v>752</v>
      </c>
      <c r="I405" s="1">
        <v>1.0</v>
      </c>
      <c r="J405" s="1" t="s">
        <v>77</v>
      </c>
      <c r="K405" s="1" t="s">
        <v>1213</v>
      </c>
      <c r="L405" s="1" t="s">
        <v>751</v>
      </c>
      <c r="M405" s="1" t="s">
        <v>752</v>
      </c>
      <c r="N405" s="1">
        <v>0.0</v>
      </c>
      <c r="O405" s="1" t="s">
        <v>1137</v>
      </c>
      <c r="P405" s="1" t="s">
        <v>43</v>
      </c>
    </row>
    <row r="406" ht="15.75" customHeight="1">
      <c r="A406" s="1" t="s">
        <v>1130</v>
      </c>
      <c r="B406" s="1" t="s">
        <v>1209</v>
      </c>
      <c r="C406" s="1">
        <v>37.0</v>
      </c>
      <c r="D406" s="1">
        <v>80.0</v>
      </c>
      <c r="E406" s="1" t="s">
        <v>43</v>
      </c>
      <c r="F406" s="1" t="s">
        <v>43</v>
      </c>
      <c r="G406" s="1" t="s">
        <v>43</v>
      </c>
      <c r="H406" s="1" t="s">
        <v>752</v>
      </c>
      <c r="I406" s="1">
        <v>1.0</v>
      </c>
      <c r="J406" s="1" t="s">
        <v>176</v>
      </c>
      <c r="K406" s="1" t="s">
        <v>1214</v>
      </c>
      <c r="L406" s="1" t="s">
        <v>751</v>
      </c>
      <c r="M406" s="1" t="s">
        <v>752</v>
      </c>
      <c r="N406" s="1">
        <v>0.0</v>
      </c>
      <c r="O406" s="1" t="s">
        <v>1142</v>
      </c>
      <c r="P406" s="1" t="s">
        <v>43</v>
      </c>
    </row>
    <row r="407" ht="15.75" customHeight="1">
      <c r="A407" s="1" t="s">
        <v>1130</v>
      </c>
      <c r="B407" s="1" t="s">
        <v>1209</v>
      </c>
      <c r="C407" s="1">
        <v>37.0</v>
      </c>
      <c r="D407" s="1">
        <v>80.0</v>
      </c>
      <c r="E407" s="1" t="s">
        <v>43</v>
      </c>
      <c r="F407" s="1" t="s">
        <v>43</v>
      </c>
      <c r="G407" s="1" t="s">
        <v>43</v>
      </c>
      <c r="H407" s="1" t="s">
        <v>752</v>
      </c>
      <c r="I407" s="1">
        <v>1.0</v>
      </c>
      <c r="J407" s="1" t="s">
        <v>1215</v>
      </c>
      <c r="K407" s="1" t="s">
        <v>1216</v>
      </c>
      <c r="L407" s="1" t="s">
        <v>751</v>
      </c>
      <c r="M407" s="1" t="s">
        <v>752</v>
      </c>
      <c r="N407" s="1">
        <v>0.0</v>
      </c>
      <c r="O407" s="1" t="s">
        <v>43</v>
      </c>
      <c r="P407" s="1" t="s">
        <v>1217</v>
      </c>
    </row>
    <row r="408" ht="15.75" customHeight="1">
      <c r="A408" s="1" t="s">
        <v>1130</v>
      </c>
      <c r="B408" s="1" t="s">
        <v>1209</v>
      </c>
      <c r="C408" s="1">
        <v>37.0</v>
      </c>
      <c r="D408" s="1">
        <v>80.0</v>
      </c>
      <c r="E408" s="1" t="s">
        <v>43</v>
      </c>
      <c r="F408" s="1" t="s">
        <v>43</v>
      </c>
      <c r="G408" s="1" t="s">
        <v>43</v>
      </c>
      <c r="H408" s="1" t="s">
        <v>752</v>
      </c>
      <c r="I408" s="1">
        <v>1.0</v>
      </c>
      <c r="J408" s="1" t="s">
        <v>1215</v>
      </c>
      <c r="K408" s="1" t="s">
        <v>1218</v>
      </c>
      <c r="L408" s="1" t="s">
        <v>751</v>
      </c>
      <c r="M408" s="1" t="s">
        <v>752</v>
      </c>
      <c r="N408" s="1">
        <v>0.0</v>
      </c>
      <c r="O408" s="1" t="s">
        <v>43</v>
      </c>
      <c r="P408" s="1" t="s">
        <v>1219</v>
      </c>
    </row>
    <row r="409" ht="15.75" customHeight="1">
      <c r="A409" s="1" t="s">
        <v>1130</v>
      </c>
      <c r="B409" s="1" t="s">
        <v>1209</v>
      </c>
      <c r="C409" s="1">
        <v>37.0</v>
      </c>
      <c r="D409" s="1">
        <v>80.0</v>
      </c>
      <c r="E409" s="1" t="s">
        <v>43</v>
      </c>
      <c r="F409" s="1" t="s">
        <v>43</v>
      </c>
      <c r="G409" s="1" t="s">
        <v>43</v>
      </c>
      <c r="H409" s="1" t="s">
        <v>752</v>
      </c>
      <c r="I409" s="1">
        <v>2.0</v>
      </c>
      <c r="J409" s="1" t="s">
        <v>45</v>
      </c>
      <c r="K409" s="1" t="s">
        <v>1220</v>
      </c>
      <c r="L409" s="1" t="s">
        <v>751</v>
      </c>
      <c r="M409" s="1" t="s">
        <v>752</v>
      </c>
      <c r="N409" s="1">
        <v>0.0</v>
      </c>
      <c r="O409" s="1" t="s">
        <v>1211</v>
      </c>
      <c r="P409" s="1" t="s">
        <v>43</v>
      </c>
    </row>
    <row r="410" ht="15.75" customHeight="1">
      <c r="A410" s="1" t="s">
        <v>1130</v>
      </c>
      <c r="B410" s="1" t="s">
        <v>1209</v>
      </c>
      <c r="C410" s="1">
        <v>37.0</v>
      </c>
      <c r="D410" s="1">
        <v>80.0</v>
      </c>
      <c r="E410" s="1" t="s">
        <v>43</v>
      </c>
      <c r="F410" s="1" t="s">
        <v>43</v>
      </c>
      <c r="G410" s="1" t="s">
        <v>43</v>
      </c>
      <c r="H410" s="1" t="s">
        <v>752</v>
      </c>
      <c r="I410" s="1">
        <v>2.0</v>
      </c>
      <c r="J410" s="1" t="s">
        <v>68</v>
      </c>
      <c r="K410" s="1" t="s">
        <v>1221</v>
      </c>
      <c r="L410" s="1" t="s">
        <v>751</v>
      </c>
      <c r="M410" s="1" t="s">
        <v>752</v>
      </c>
      <c r="N410" s="1">
        <v>0.0</v>
      </c>
      <c r="O410" s="1" t="s">
        <v>1135</v>
      </c>
      <c r="P410" s="1" t="s">
        <v>43</v>
      </c>
    </row>
    <row r="411" ht="15.75" customHeight="1">
      <c r="A411" s="1" t="s">
        <v>1130</v>
      </c>
      <c r="B411" s="1" t="s">
        <v>1209</v>
      </c>
      <c r="C411" s="1">
        <v>37.0</v>
      </c>
      <c r="D411" s="1">
        <v>80.0</v>
      </c>
      <c r="E411" s="1" t="s">
        <v>43</v>
      </c>
      <c r="F411" s="1" t="s">
        <v>43</v>
      </c>
      <c r="G411" s="1" t="s">
        <v>43</v>
      </c>
      <c r="H411" s="1" t="s">
        <v>752</v>
      </c>
      <c r="I411" s="1">
        <v>2.0</v>
      </c>
      <c r="J411" s="1" t="s">
        <v>77</v>
      </c>
      <c r="K411" s="1" t="s">
        <v>1222</v>
      </c>
      <c r="L411" s="1" t="s">
        <v>751</v>
      </c>
      <c r="M411" s="1" t="s">
        <v>752</v>
      </c>
      <c r="N411" s="1">
        <v>0.0</v>
      </c>
      <c r="O411" s="1" t="s">
        <v>1137</v>
      </c>
      <c r="P411" s="1" t="s">
        <v>43</v>
      </c>
    </row>
    <row r="412" ht="15.75" customHeight="1">
      <c r="A412" s="1" t="s">
        <v>1130</v>
      </c>
      <c r="B412" s="1" t="s">
        <v>1209</v>
      </c>
      <c r="C412" s="1">
        <v>37.0</v>
      </c>
      <c r="D412" s="1">
        <v>80.0</v>
      </c>
      <c r="E412" s="1" t="s">
        <v>43</v>
      </c>
      <c r="F412" s="1" t="s">
        <v>43</v>
      </c>
      <c r="G412" s="1" t="s">
        <v>43</v>
      </c>
      <c r="H412" s="1" t="s">
        <v>752</v>
      </c>
      <c r="I412" s="1">
        <v>2.0</v>
      </c>
      <c r="J412" s="1" t="s">
        <v>176</v>
      </c>
      <c r="K412" s="1" t="s">
        <v>1223</v>
      </c>
      <c r="L412" s="1" t="s">
        <v>751</v>
      </c>
      <c r="M412" s="1" t="s">
        <v>752</v>
      </c>
      <c r="N412" s="1">
        <v>0.0</v>
      </c>
      <c r="O412" s="1" t="s">
        <v>1142</v>
      </c>
      <c r="P412" s="1" t="s">
        <v>43</v>
      </c>
    </row>
    <row r="413" ht="15.75" customHeight="1">
      <c r="A413" s="1" t="s">
        <v>1130</v>
      </c>
      <c r="B413" s="1" t="s">
        <v>1209</v>
      </c>
      <c r="C413" s="1">
        <v>37.0</v>
      </c>
      <c r="D413" s="1">
        <v>80.0</v>
      </c>
      <c r="E413" s="1" t="s">
        <v>43</v>
      </c>
      <c r="F413" s="1" t="s">
        <v>43</v>
      </c>
      <c r="G413" s="1" t="s">
        <v>43</v>
      </c>
      <c r="H413" s="1" t="s">
        <v>752</v>
      </c>
      <c r="I413" s="1">
        <v>2.0</v>
      </c>
      <c r="J413" s="1" t="s">
        <v>1215</v>
      </c>
      <c r="K413" s="1" t="s">
        <v>1224</v>
      </c>
      <c r="L413" s="1" t="s">
        <v>751</v>
      </c>
      <c r="M413" s="1" t="s">
        <v>752</v>
      </c>
      <c r="N413" s="1">
        <v>0.0</v>
      </c>
      <c r="O413" s="1" t="s">
        <v>43</v>
      </c>
      <c r="P413" s="1" t="s">
        <v>1217</v>
      </c>
    </row>
    <row r="414" ht="15.75" customHeight="1">
      <c r="A414" s="1" t="s">
        <v>1130</v>
      </c>
      <c r="B414" s="1" t="s">
        <v>1209</v>
      </c>
      <c r="C414" s="1">
        <v>37.0</v>
      </c>
      <c r="D414" s="1">
        <v>80.0</v>
      </c>
      <c r="E414" s="1" t="s">
        <v>43</v>
      </c>
      <c r="F414" s="1" t="s">
        <v>43</v>
      </c>
      <c r="G414" s="1" t="s">
        <v>43</v>
      </c>
      <c r="H414" s="1" t="s">
        <v>752</v>
      </c>
      <c r="I414" s="1">
        <v>2.0</v>
      </c>
      <c r="J414" s="1" t="s">
        <v>1215</v>
      </c>
      <c r="K414" s="1" t="s">
        <v>1225</v>
      </c>
      <c r="L414" s="1" t="s">
        <v>751</v>
      </c>
      <c r="M414" s="1" t="s">
        <v>752</v>
      </c>
      <c r="N414" s="1">
        <v>0.0</v>
      </c>
      <c r="O414" s="1" t="s">
        <v>43</v>
      </c>
      <c r="P414" s="1" t="s">
        <v>1219</v>
      </c>
    </row>
    <row r="415" ht="15.75" customHeight="1">
      <c r="A415" s="1" t="s">
        <v>1130</v>
      </c>
      <c r="B415" s="1" t="s">
        <v>1226</v>
      </c>
      <c r="C415" s="1">
        <v>38.0</v>
      </c>
      <c r="D415" s="1">
        <v>81.0</v>
      </c>
      <c r="E415" s="1" t="s">
        <v>43</v>
      </c>
      <c r="F415" s="1" t="s">
        <v>43</v>
      </c>
      <c r="G415" s="1" t="s">
        <v>43</v>
      </c>
      <c r="H415" s="1" t="s">
        <v>757</v>
      </c>
      <c r="I415" s="1">
        <v>1.0</v>
      </c>
      <c r="J415" s="1" t="s">
        <v>63</v>
      </c>
      <c r="K415" s="1" t="s">
        <v>1227</v>
      </c>
      <c r="L415" s="1" t="s">
        <v>756</v>
      </c>
      <c r="M415" s="1" t="s">
        <v>757</v>
      </c>
      <c r="N415" s="1">
        <v>0.0</v>
      </c>
      <c r="O415" s="1" t="s">
        <v>66</v>
      </c>
      <c r="P415" s="1" t="s">
        <v>43</v>
      </c>
    </row>
    <row r="416" ht="15.75" customHeight="1">
      <c r="A416" s="1" t="s">
        <v>1130</v>
      </c>
      <c r="B416" s="1" t="s">
        <v>1226</v>
      </c>
      <c r="C416" s="1">
        <v>38.0</v>
      </c>
      <c r="D416" s="1">
        <v>81.0</v>
      </c>
      <c r="E416" s="1" t="s">
        <v>43</v>
      </c>
      <c r="F416" s="1" t="s">
        <v>43</v>
      </c>
      <c r="G416" s="1" t="s">
        <v>43</v>
      </c>
      <c r="H416" s="1" t="s">
        <v>757</v>
      </c>
      <c r="I416" s="1">
        <v>2.0</v>
      </c>
      <c r="J416" s="1" t="s">
        <v>63</v>
      </c>
      <c r="K416" s="1" t="s">
        <v>1228</v>
      </c>
      <c r="L416" s="1" t="s">
        <v>756</v>
      </c>
      <c r="M416" s="1" t="s">
        <v>757</v>
      </c>
      <c r="N416" s="1">
        <v>0.0</v>
      </c>
      <c r="O416" s="1" t="s">
        <v>66</v>
      </c>
      <c r="P416" s="1" t="s">
        <v>43</v>
      </c>
    </row>
    <row r="417" ht="15.75" customHeight="1">
      <c r="A417" s="1" t="s">
        <v>1130</v>
      </c>
      <c r="B417" s="1" t="s">
        <v>1229</v>
      </c>
      <c r="C417" s="1">
        <v>39.0</v>
      </c>
      <c r="D417" s="1">
        <v>82.0</v>
      </c>
      <c r="E417" s="1" t="s">
        <v>43</v>
      </c>
      <c r="F417" s="1" t="s">
        <v>43</v>
      </c>
      <c r="G417" s="1" t="s">
        <v>43</v>
      </c>
      <c r="H417" s="1" t="s">
        <v>763</v>
      </c>
      <c r="I417" s="1">
        <v>1.0</v>
      </c>
      <c r="J417" s="1" t="s">
        <v>68</v>
      </c>
      <c r="K417" s="1" t="s">
        <v>1230</v>
      </c>
      <c r="L417" s="1" t="s">
        <v>762</v>
      </c>
      <c r="M417" s="1" t="s">
        <v>763</v>
      </c>
      <c r="N417" s="1">
        <v>0.0</v>
      </c>
      <c r="O417" s="1" t="s">
        <v>1135</v>
      </c>
      <c r="P417" s="1" t="s">
        <v>43</v>
      </c>
    </row>
    <row r="418" ht="15.75" customHeight="1">
      <c r="A418" s="1" t="s">
        <v>1130</v>
      </c>
      <c r="B418" s="1" t="s">
        <v>1229</v>
      </c>
      <c r="C418" s="1">
        <v>39.0</v>
      </c>
      <c r="D418" s="1">
        <v>82.0</v>
      </c>
      <c r="E418" s="1" t="s">
        <v>43</v>
      </c>
      <c r="F418" s="1" t="s">
        <v>43</v>
      </c>
      <c r="G418" s="1" t="s">
        <v>43</v>
      </c>
      <c r="H418" s="1" t="s">
        <v>763</v>
      </c>
      <c r="I418" s="1">
        <v>1.0</v>
      </c>
      <c r="J418" s="1" t="s">
        <v>1196</v>
      </c>
      <c r="K418" s="1" t="s">
        <v>1231</v>
      </c>
      <c r="L418" s="1" t="s">
        <v>762</v>
      </c>
      <c r="M418" s="1" t="s">
        <v>763</v>
      </c>
      <c r="N418" s="1">
        <v>0.0</v>
      </c>
      <c r="O418" s="1" t="s">
        <v>1152</v>
      </c>
      <c r="P418" s="1" t="s">
        <v>43</v>
      </c>
    </row>
    <row r="419" ht="15.75" customHeight="1">
      <c r="A419" s="1" t="s">
        <v>1130</v>
      </c>
      <c r="B419" s="1" t="s">
        <v>1229</v>
      </c>
      <c r="C419" s="1">
        <v>39.0</v>
      </c>
      <c r="D419" s="1">
        <v>82.0</v>
      </c>
      <c r="E419" s="1" t="s">
        <v>43</v>
      </c>
      <c r="F419" s="1" t="s">
        <v>43</v>
      </c>
      <c r="G419" s="1" t="s">
        <v>43</v>
      </c>
      <c r="H419" s="1" t="s">
        <v>763</v>
      </c>
      <c r="I419" s="1">
        <v>1.0</v>
      </c>
      <c r="J419" s="1" t="s">
        <v>176</v>
      </c>
      <c r="K419" s="1" t="s">
        <v>1232</v>
      </c>
      <c r="L419" s="1" t="s">
        <v>762</v>
      </c>
      <c r="M419" s="1" t="s">
        <v>763</v>
      </c>
      <c r="N419" s="1">
        <v>0.0</v>
      </c>
      <c r="O419" s="1" t="s">
        <v>1142</v>
      </c>
      <c r="P419" s="1" t="s">
        <v>43</v>
      </c>
    </row>
    <row r="420" ht="15.75" customHeight="1">
      <c r="A420" s="1" t="s">
        <v>1130</v>
      </c>
      <c r="B420" s="1" t="s">
        <v>1229</v>
      </c>
      <c r="C420" s="1">
        <v>39.0</v>
      </c>
      <c r="D420" s="1">
        <v>82.0</v>
      </c>
      <c r="E420" s="1" t="s">
        <v>43</v>
      </c>
      <c r="F420" s="1" t="s">
        <v>43</v>
      </c>
      <c r="G420" s="1" t="s">
        <v>43</v>
      </c>
      <c r="H420" s="1" t="s">
        <v>763</v>
      </c>
      <c r="I420" s="1">
        <v>1.0</v>
      </c>
      <c r="J420" s="1" t="s">
        <v>77</v>
      </c>
      <c r="K420" s="1" t="s">
        <v>1233</v>
      </c>
      <c r="L420" s="1" t="s">
        <v>762</v>
      </c>
      <c r="M420" s="1" t="s">
        <v>763</v>
      </c>
      <c r="N420" s="1">
        <v>0.0</v>
      </c>
      <c r="O420" s="1" t="s">
        <v>1234</v>
      </c>
      <c r="P420" s="1" t="s">
        <v>43</v>
      </c>
    </row>
    <row r="421" ht="15.75" customHeight="1">
      <c r="A421" s="1" t="s">
        <v>1130</v>
      </c>
      <c r="B421" s="1" t="s">
        <v>1229</v>
      </c>
      <c r="C421" s="1">
        <v>39.0</v>
      </c>
      <c r="D421" s="1">
        <v>82.0</v>
      </c>
      <c r="E421" s="1" t="s">
        <v>43</v>
      </c>
      <c r="F421" s="1" t="s">
        <v>43</v>
      </c>
      <c r="G421" s="1" t="s">
        <v>43</v>
      </c>
      <c r="H421" s="1" t="s">
        <v>763</v>
      </c>
      <c r="I421" s="1">
        <v>2.0</v>
      </c>
      <c r="J421" s="1" t="s">
        <v>68</v>
      </c>
      <c r="K421" s="1" t="s">
        <v>1235</v>
      </c>
      <c r="L421" s="1" t="s">
        <v>762</v>
      </c>
      <c r="M421" s="1" t="s">
        <v>763</v>
      </c>
      <c r="N421" s="1">
        <v>0.0</v>
      </c>
      <c r="O421" s="1" t="s">
        <v>1135</v>
      </c>
      <c r="P421" s="1" t="s">
        <v>43</v>
      </c>
    </row>
    <row r="422" ht="15.75" customHeight="1">
      <c r="A422" s="1" t="s">
        <v>1130</v>
      </c>
      <c r="B422" s="1" t="s">
        <v>1229</v>
      </c>
      <c r="C422" s="1">
        <v>39.0</v>
      </c>
      <c r="D422" s="1">
        <v>82.0</v>
      </c>
      <c r="E422" s="1" t="s">
        <v>43</v>
      </c>
      <c r="F422" s="1" t="s">
        <v>43</v>
      </c>
      <c r="G422" s="1" t="s">
        <v>43</v>
      </c>
      <c r="H422" s="1" t="s">
        <v>763</v>
      </c>
      <c r="I422" s="1">
        <v>2.0</v>
      </c>
      <c r="J422" s="1" t="s">
        <v>1196</v>
      </c>
      <c r="K422" s="1" t="s">
        <v>1236</v>
      </c>
      <c r="L422" s="1" t="s">
        <v>762</v>
      </c>
      <c r="M422" s="1" t="s">
        <v>763</v>
      </c>
      <c r="N422" s="1">
        <v>0.0</v>
      </c>
      <c r="O422" s="1" t="s">
        <v>1152</v>
      </c>
      <c r="P422" s="1" t="s">
        <v>43</v>
      </c>
    </row>
    <row r="423" ht="15.75" customHeight="1">
      <c r="A423" s="1" t="s">
        <v>1130</v>
      </c>
      <c r="B423" s="1" t="s">
        <v>1229</v>
      </c>
      <c r="C423" s="1">
        <v>39.0</v>
      </c>
      <c r="D423" s="1">
        <v>82.0</v>
      </c>
      <c r="E423" s="1" t="s">
        <v>43</v>
      </c>
      <c r="F423" s="1" t="s">
        <v>43</v>
      </c>
      <c r="G423" s="1" t="s">
        <v>43</v>
      </c>
      <c r="H423" s="1" t="s">
        <v>763</v>
      </c>
      <c r="I423" s="1">
        <v>2.0</v>
      </c>
      <c r="J423" s="1" t="s">
        <v>176</v>
      </c>
      <c r="K423" s="1" t="s">
        <v>1237</v>
      </c>
      <c r="L423" s="1" t="s">
        <v>762</v>
      </c>
      <c r="M423" s="1" t="s">
        <v>763</v>
      </c>
      <c r="N423" s="1">
        <v>0.0</v>
      </c>
      <c r="O423" s="1" t="s">
        <v>1142</v>
      </c>
      <c r="P423" s="1" t="s">
        <v>43</v>
      </c>
    </row>
    <row r="424" ht="15.75" customHeight="1">
      <c r="A424" s="1" t="s">
        <v>1130</v>
      </c>
      <c r="B424" s="1" t="s">
        <v>1229</v>
      </c>
      <c r="C424" s="1">
        <v>39.0</v>
      </c>
      <c r="D424" s="1">
        <v>82.0</v>
      </c>
      <c r="E424" s="1" t="s">
        <v>43</v>
      </c>
      <c r="F424" s="1" t="s">
        <v>43</v>
      </c>
      <c r="G424" s="1" t="s">
        <v>43</v>
      </c>
      <c r="H424" s="1" t="s">
        <v>763</v>
      </c>
      <c r="I424" s="1">
        <v>2.0</v>
      </c>
      <c r="J424" s="1" t="s">
        <v>77</v>
      </c>
      <c r="K424" s="1" t="s">
        <v>1238</v>
      </c>
      <c r="L424" s="1" t="s">
        <v>762</v>
      </c>
      <c r="M424" s="1" t="s">
        <v>763</v>
      </c>
      <c r="N424" s="1">
        <v>0.0</v>
      </c>
      <c r="O424" s="1" t="s">
        <v>1234</v>
      </c>
      <c r="P424" s="1" t="s">
        <v>43</v>
      </c>
    </row>
    <row r="425" ht="15.75" customHeight="1">
      <c r="A425" s="1" t="s">
        <v>1130</v>
      </c>
      <c r="B425" s="1" t="s">
        <v>1229</v>
      </c>
      <c r="C425" s="1">
        <v>39.0</v>
      </c>
      <c r="D425" s="1">
        <v>82.0</v>
      </c>
      <c r="E425" s="1" t="s">
        <v>43</v>
      </c>
      <c r="F425" s="1" t="s">
        <v>43</v>
      </c>
      <c r="G425" s="1" t="s">
        <v>43</v>
      </c>
      <c r="H425" s="1" t="s">
        <v>763</v>
      </c>
      <c r="I425" s="1">
        <v>3.0</v>
      </c>
      <c r="J425" s="1" t="s">
        <v>68</v>
      </c>
      <c r="K425" s="1" t="s">
        <v>1239</v>
      </c>
      <c r="L425" s="1" t="s">
        <v>762</v>
      </c>
      <c r="M425" s="1" t="s">
        <v>763</v>
      </c>
      <c r="N425" s="1">
        <v>0.0</v>
      </c>
      <c r="O425" s="1" t="s">
        <v>1135</v>
      </c>
      <c r="P425" s="1" t="s">
        <v>43</v>
      </c>
    </row>
    <row r="426" ht="15.75" customHeight="1">
      <c r="A426" s="1" t="s">
        <v>1130</v>
      </c>
      <c r="B426" s="1" t="s">
        <v>1229</v>
      </c>
      <c r="C426" s="1">
        <v>39.0</v>
      </c>
      <c r="D426" s="1">
        <v>82.0</v>
      </c>
      <c r="E426" s="1" t="s">
        <v>43</v>
      </c>
      <c r="F426" s="1" t="s">
        <v>43</v>
      </c>
      <c r="G426" s="1" t="s">
        <v>43</v>
      </c>
      <c r="H426" s="1" t="s">
        <v>763</v>
      </c>
      <c r="I426" s="1">
        <v>3.0</v>
      </c>
      <c r="J426" s="1" t="s">
        <v>1196</v>
      </c>
      <c r="K426" s="1" t="s">
        <v>1241</v>
      </c>
      <c r="L426" s="1" t="s">
        <v>762</v>
      </c>
      <c r="M426" s="1" t="s">
        <v>763</v>
      </c>
      <c r="N426" s="1">
        <v>0.0</v>
      </c>
      <c r="O426" s="1" t="s">
        <v>1152</v>
      </c>
      <c r="P426" s="1" t="s">
        <v>43</v>
      </c>
    </row>
    <row r="427" ht="15.75" customHeight="1">
      <c r="A427" s="1" t="s">
        <v>1130</v>
      </c>
      <c r="B427" s="1" t="s">
        <v>1229</v>
      </c>
      <c r="C427" s="1">
        <v>39.0</v>
      </c>
      <c r="D427" s="1">
        <v>82.0</v>
      </c>
      <c r="E427" s="1" t="s">
        <v>43</v>
      </c>
      <c r="F427" s="1" t="s">
        <v>43</v>
      </c>
      <c r="G427" s="1" t="s">
        <v>43</v>
      </c>
      <c r="H427" s="1" t="s">
        <v>763</v>
      </c>
      <c r="I427" s="1">
        <v>3.0</v>
      </c>
      <c r="J427" s="1" t="s">
        <v>176</v>
      </c>
      <c r="K427" s="1" t="s">
        <v>1242</v>
      </c>
      <c r="L427" s="1" t="s">
        <v>762</v>
      </c>
      <c r="M427" s="1" t="s">
        <v>763</v>
      </c>
      <c r="N427" s="1">
        <v>0.0</v>
      </c>
      <c r="O427" s="1" t="s">
        <v>1142</v>
      </c>
      <c r="P427" s="1" t="s">
        <v>43</v>
      </c>
    </row>
    <row r="428" ht="15.75" customHeight="1">
      <c r="A428" s="1" t="s">
        <v>1130</v>
      </c>
      <c r="B428" s="1" t="s">
        <v>1229</v>
      </c>
      <c r="C428" s="1">
        <v>39.0</v>
      </c>
      <c r="D428" s="1">
        <v>82.0</v>
      </c>
      <c r="E428" s="1" t="s">
        <v>43</v>
      </c>
      <c r="F428" s="1" t="s">
        <v>43</v>
      </c>
      <c r="G428" s="1" t="s">
        <v>43</v>
      </c>
      <c r="H428" s="1" t="s">
        <v>763</v>
      </c>
      <c r="I428" s="1">
        <v>3.0</v>
      </c>
      <c r="J428" s="1" t="s">
        <v>77</v>
      </c>
      <c r="K428" s="1" t="s">
        <v>1243</v>
      </c>
      <c r="L428" s="1" t="s">
        <v>762</v>
      </c>
      <c r="M428" s="1" t="s">
        <v>763</v>
      </c>
      <c r="N428" s="1">
        <v>0.0</v>
      </c>
      <c r="O428" s="1" t="s">
        <v>1234</v>
      </c>
      <c r="P428" s="1" t="s">
        <v>43</v>
      </c>
    </row>
    <row r="429" ht="15.75" customHeight="1">
      <c r="A429" s="1" t="s">
        <v>1130</v>
      </c>
      <c r="B429" s="1" t="s">
        <v>1244</v>
      </c>
      <c r="C429" s="1">
        <v>40.0</v>
      </c>
      <c r="D429" s="1">
        <v>83.0</v>
      </c>
      <c r="E429" s="1" t="s">
        <v>43</v>
      </c>
      <c r="F429" s="1" t="s">
        <v>43</v>
      </c>
      <c r="G429" s="1" t="s">
        <v>43</v>
      </c>
      <c r="H429" s="1" t="s">
        <v>767</v>
      </c>
      <c r="I429" s="1">
        <v>1.0</v>
      </c>
      <c r="J429" s="1" t="s">
        <v>63</v>
      </c>
      <c r="K429" s="1" t="s">
        <v>1245</v>
      </c>
      <c r="L429" s="1" t="s">
        <v>766</v>
      </c>
      <c r="M429" s="1" t="s">
        <v>767</v>
      </c>
      <c r="N429" s="1">
        <v>0.0</v>
      </c>
      <c r="O429" s="1" t="s">
        <v>66</v>
      </c>
      <c r="P429" s="1" t="s">
        <v>43</v>
      </c>
    </row>
    <row r="430" ht="15.75" customHeight="1">
      <c r="A430" s="1" t="s">
        <v>1130</v>
      </c>
      <c r="B430" s="1" t="s">
        <v>1244</v>
      </c>
      <c r="C430" s="1">
        <v>40.0</v>
      </c>
      <c r="D430" s="1">
        <v>83.0</v>
      </c>
      <c r="E430" s="1" t="s">
        <v>43</v>
      </c>
      <c r="F430" s="1" t="s">
        <v>43</v>
      </c>
      <c r="G430" s="1" t="s">
        <v>43</v>
      </c>
      <c r="H430" s="1" t="s">
        <v>767</v>
      </c>
      <c r="I430" s="1">
        <v>2.0</v>
      </c>
      <c r="J430" s="1" t="s">
        <v>63</v>
      </c>
      <c r="K430" s="1" t="s">
        <v>1246</v>
      </c>
      <c r="L430" s="1" t="s">
        <v>766</v>
      </c>
      <c r="M430" s="1" t="s">
        <v>767</v>
      </c>
      <c r="N430" s="1">
        <v>0.0</v>
      </c>
      <c r="O430" s="1" t="s">
        <v>66</v>
      </c>
      <c r="P430" s="1" t="s">
        <v>43</v>
      </c>
    </row>
    <row r="431" ht="15.75" customHeight="1">
      <c r="A431" s="1" t="s">
        <v>1130</v>
      </c>
      <c r="B431" s="1" t="s">
        <v>1244</v>
      </c>
      <c r="C431" s="1">
        <v>40.0</v>
      </c>
      <c r="D431" s="1">
        <v>83.0</v>
      </c>
      <c r="E431" s="1" t="s">
        <v>43</v>
      </c>
      <c r="F431" s="1" t="s">
        <v>43</v>
      </c>
      <c r="G431" s="1" t="s">
        <v>43</v>
      </c>
      <c r="H431" s="1" t="s">
        <v>767</v>
      </c>
      <c r="I431" s="1">
        <v>3.0</v>
      </c>
      <c r="J431" s="1" t="s">
        <v>63</v>
      </c>
      <c r="K431" s="1" t="s">
        <v>1247</v>
      </c>
      <c r="L431" s="1" t="s">
        <v>766</v>
      </c>
      <c r="M431" s="1" t="s">
        <v>767</v>
      </c>
      <c r="N431" s="1">
        <v>0.0</v>
      </c>
      <c r="O431" s="1" t="s">
        <v>66</v>
      </c>
      <c r="P431" s="1" t="s">
        <v>43</v>
      </c>
    </row>
    <row r="432" ht="15.75" customHeight="1">
      <c r="A432" s="1" t="s">
        <v>1130</v>
      </c>
      <c r="B432" s="1" t="s">
        <v>1248</v>
      </c>
      <c r="C432" s="1">
        <v>41.0</v>
      </c>
      <c r="D432" s="1">
        <v>84.0</v>
      </c>
      <c r="E432" s="1" t="s">
        <v>43</v>
      </c>
      <c r="F432" s="1" t="s">
        <v>43</v>
      </c>
      <c r="G432" s="1" t="s">
        <v>43</v>
      </c>
      <c r="H432" s="1" t="s">
        <v>770</v>
      </c>
      <c r="I432" s="1">
        <v>1.0</v>
      </c>
      <c r="J432" s="1" t="s">
        <v>1249</v>
      </c>
      <c r="K432" s="1" t="s">
        <v>1250</v>
      </c>
      <c r="L432" s="1" t="s">
        <v>769</v>
      </c>
      <c r="M432" s="1" t="s">
        <v>770</v>
      </c>
      <c r="N432" s="1">
        <v>0.0</v>
      </c>
      <c r="O432" s="1" t="s">
        <v>1251</v>
      </c>
      <c r="P432" s="1" t="s">
        <v>43</v>
      </c>
    </row>
    <row r="433" ht="15.75" customHeight="1">
      <c r="A433" s="1" t="s">
        <v>1130</v>
      </c>
      <c r="B433" s="1" t="s">
        <v>1248</v>
      </c>
      <c r="C433" s="1">
        <v>41.0</v>
      </c>
      <c r="D433" s="1">
        <v>84.0</v>
      </c>
      <c r="E433" s="1" t="s">
        <v>43</v>
      </c>
      <c r="F433" s="1" t="s">
        <v>43</v>
      </c>
      <c r="G433" s="1" t="s">
        <v>43</v>
      </c>
      <c r="H433" s="1" t="s">
        <v>770</v>
      </c>
      <c r="I433" s="1">
        <v>1.0</v>
      </c>
      <c r="J433" s="1" t="s">
        <v>45</v>
      </c>
      <c r="K433" s="1" t="s">
        <v>1252</v>
      </c>
      <c r="L433" s="1" t="s">
        <v>769</v>
      </c>
      <c r="M433" s="1" t="s">
        <v>770</v>
      </c>
      <c r="N433" s="1">
        <v>0.0</v>
      </c>
      <c r="O433" s="1" t="s">
        <v>1133</v>
      </c>
      <c r="P433" s="1" t="s">
        <v>43</v>
      </c>
    </row>
    <row r="434" ht="15.75" customHeight="1">
      <c r="A434" s="1" t="s">
        <v>1130</v>
      </c>
      <c r="B434" s="1" t="s">
        <v>1248</v>
      </c>
      <c r="C434" s="1">
        <v>41.0</v>
      </c>
      <c r="D434" s="1">
        <v>84.0</v>
      </c>
      <c r="E434" s="1" t="s">
        <v>43</v>
      </c>
      <c r="F434" s="1" t="s">
        <v>43</v>
      </c>
      <c r="G434" s="1" t="s">
        <v>43</v>
      </c>
      <c r="H434" s="1" t="s">
        <v>770</v>
      </c>
      <c r="I434" s="1">
        <v>1.0</v>
      </c>
      <c r="J434" s="1" t="s">
        <v>1249</v>
      </c>
      <c r="K434" s="1" t="s">
        <v>1253</v>
      </c>
      <c r="L434" s="1" t="s">
        <v>769</v>
      </c>
      <c r="M434" s="1" t="s">
        <v>770</v>
      </c>
      <c r="N434" s="1">
        <v>0.0</v>
      </c>
      <c r="O434" s="1" t="s">
        <v>1251</v>
      </c>
      <c r="P434" s="1" t="s">
        <v>43</v>
      </c>
    </row>
    <row r="435" ht="15.75" customHeight="1">
      <c r="A435" s="1" t="s">
        <v>1130</v>
      </c>
      <c r="B435" s="1" t="s">
        <v>1248</v>
      </c>
      <c r="C435" s="1">
        <v>41.0</v>
      </c>
      <c r="D435" s="1">
        <v>84.0</v>
      </c>
      <c r="E435" s="1" t="s">
        <v>43</v>
      </c>
      <c r="F435" s="1" t="s">
        <v>43</v>
      </c>
      <c r="G435" s="1" t="s">
        <v>43</v>
      </c>
      <c r="H435" s="1" t="s">
        <v>770</v>
      </c>
      <c r="I435" s="1">
        <v>1.0</v>
      </c>
      <c r="J435" s="1" t="s">
        <v>77</v>
      </c>
      <c r="K435" s="1" t="s">
        <v>1254</v>
      </c>
      <c r="L435" s="1" t="s">
        <v>769</v>
      </c>
      <c r="M435" s="1" t="s">
        <v>770</v>
      </c>
      <c r="N435" s="1">
        <v>0.0</v>
      </c>
      <c r="O435" s="1" t="s">
        <v>1137</v>
      </c>
      <c r="P435" s="1" t="s">
        <v>43</v>
      </c>
    </row>
    <row r="436" ht="15.75" customHeight="1">
      <c r="A436" s="1" t="s">
        <v>1130</v>
      </c>
      <c r="B436" s="1" t="s">
        <v>1248</v>
      </c>
      <c r="C436" s="1">
        <v>41.0</v>
      </c>
      <c r="D436" s="1">
        <v>84.0</v>
      </c>
      <c r="E436" s="1" t="s">
        <v>43</v>
      </c>
      <c r="F436" s="1" t="s">
        <v>43</v>
      </c>
      <c r="G436" s="1" t="s">
        <v>43</v>
      </c>
      <c r="H436" s="1" t="s">
        <v>770</v>
      </c>
      <c r="I436" s="1">
        <v>1.0</v>
      </c>
      <c r="J436" s="1" t="s">
        <v>1255</v>
      </c>
      <c r="K436" s="1" t="s">
        <v>1256</v>
      </c>
      <c r="L436" s="1" t="s">
        <v>769</v>
      </c>
      <c r="M436" s="1" t="s">
        <v>770</v>
      </c>
      <c r="N436" s="1">
        <v>0.0</v>
      </c>
      <c r="O436" s="1" t="s">
        <v>1135</v>
      </c>
      <c r="P436" s="1" t="s">
        <v>43</v>
      </c>
    </row>
    <row r="437" ht="15.75" customHeight="1">
      <c r="A437" s="1" t="s">
        <v>1130</v>
      </c>
      <c r="B437" s="1" t="s">
        <v>1248</v>
      </c>
      <c r="C437" s="1">
        <v>41.0</v>
      </c>
      <c r="D437" s="1">
        <v>84.0</v>
      </c>
      <c r="E437" s="1" t="s">
        <v>43</v>
      </c>
      <c r="F437" s="1" t="s">
        <v>43</v>
      </c>
      <c r="G437" s="1" t="s">
        <v>43</v>
      </c>
      <c r="H437" s="1" t="s">
        <v>770</v>
      </c>
      <c r="I437" s="1">
        <v>1.0</v>
      </c>
      <c r="J437" s="1" t="s">
        <v>77</v>
      </c>
      <c r="K437" s="1" t="s">
        <v>1258</v>
      </c>
      <c r="L437" s="1" t="s">
        <v>769</v>
      </c>
      <c r="M437" s="1" t="s">
        <v>770</v>
      </c>
      <c r="N437" s="1">
        <v>0.0</v>
      </c>
      <c r="O437" s="1" t="s">
        <v>1137</v>
      </c>
      <c r="P437" s="1" t="s">
        <v>43</v>
      </c>
    </row>
    <row r="438" ht="15.75" customHeight="1">
      <c r="A438" s="1" t="s">
        <v>1130</v>
      </c>
      <c r="B438" s="1" t="s">
        <v>1248</v>
      </c>
      <c r="C438" s="1">
        <v>41.0</v>
      </c>
      <c r="D438" s="1">
        <v>84.0</v>
      </c>
      <c r="E438" s="1" t="s">
        <v>43</v>
      </c>
      <c r="F438" s="1" t="s">
        <v>43</v>
      </c>
      <c r="G438" s="1" t="s">
        <v>43</v>
      </c>
      <c r="H438" s="1" t="s">
        <v>770</v>
      </c>
      <c r="I438" s="1">
        <v>1.0</v>
      </c>
      <c r="J438" s="1" t="s">
        <v>80</v>
      </c>
      <c r="K438" s="1" t="s">
        <v>1259</v>
      </c>
      <c r="L438" s="1" t="s">
        <v>769</v>
      </c>
      <c r="M438" s="1" t="s">
        <v>770</v>
      </c>
      <c r="N438" s="1">
        <v>0.0</v>
      </c>
      <c r="O438" s="1" t="s">
        <v>1144</v>
      </c>
      <c r="P438" s="1" t="s">
        <v>43</v>
      </c>
    </row>
    <row r="439" ht="15.75" customHeight="1">
      <c r="A439" s="1" t="s">
        <v>1130</v>
      </c>
      <c r="B439" s="1" t="s">
        <v>1248</v>
      </c>
      <c r="C439" s="1">
        <v>41.0</v>
      </c>
      <c r="D439" s="1">
        <v>84.0</v>
      </c>
      <c r="E439" s="1" t="s">
        <v>43</v>
      </c>
      <c r="F439" s="1" t="s">
        <v>43</v>
      </c>
      <c r="G439" s="1" t="s">
        <v>43</v>
      </c>
      <c r="H439" s="1" t="s">
        <v>770</v>
      </c>
      <c r="I439" s="1">
        <v>1.0</v>
      </c>
      <c r="J439" s="1" t="s">
        <v>245</v>
      </c>
      <c r="K439" s="1" t="s">
        <v>1260</v>
      </c>
      <c r="L439" s="1" t="s">
        <v>769</v>
      </c>
      <c r="M439" s="1" t="s">
        <v>770</v>
      </c>
      <c r="N439" s="1">
        <v>0.0</v>
      </c>
      <c r="O439" s="1" t="s">
        <v>1154</v>
      </c>
      <c r="P439" s="1" t="s">
        <v>43</v>
      </c>
    </row>
    <row r="440" ht="15.75" customHeight="1">
      <c r="A440" s="1" t="s">
        <v>1130</v>
      </c>
      <c r="B440" s="1" t="s">
        <v>1261</v>
      </c>
      <c r="C440" s="1">
        <v>42.0</v>
      </c>
      <c r="D440" s="1">
        <v>85.0</v>
      </c>
      <c r="E440" s="1" t="s">
        <v>43</v>
      </c>
      <c r="F440" s="1" t="s">
        <v>43</v>
      </c>
      <c r="G440" s="1" t="s">
        <v>43</v>
      </c>
      <c r="H440" s="1" t="s">
        <v>775</v>
      </c>
      <c r="I440" s="1">
        <v>1.0</v>
      </c>
      <c r="J440" s="1" t="s">
        <v>1249</v>
      </c>
      <c r="K440" s="1" t="s">
        <v>1262</v>
      </c>
      <c r="L440" s="1" t="s">
        <v>773</v>
      </c>
      <c r="M440" s="1" t="s">
        <v>775</v>
      </c>
      <c r="N440" s="1">
        <v>0.0</v>
      </c>
      <c r="O440" s="1" t="s">
        <v>1251</v>
      </c>
      <c r="P440" s="1" t="s">
        <v>43</v>
      </c>
    </row>
    <row r="441" ht="15.75" customHeight="1">
      <c r="A441" s="1" t="s">
        <v>1130</v>
      </c>
      <c r="B441" s="1" t="s">
        <v>1261</v>
      </c>
      <c r="C441" s="1">
        <v>42.0</v>
      </c>
      <c r="D441" s="1">
        <v>85.0</v>
      </c>
      <c r="E441" s="1" t="s">
        <v>43</v>
      </c>
      <c r="F441" s="1" t="s">
        <v>43</v>
      </c>
      <c r="G441" s="1" t="s">
        <v>43</v>
      </c>
      <c r="H441" s="1" t="s">
        <v>775</v>
      </c>
      <c r="I441" s="1">
        <v>1.0</v>
      </c>
      <c r="J441" s="1" t="s">
        <v>45</v>
      </c>
      <c r="K441" s="1" t="s">
        <v>1264</v>
      </c>
      <c r="L441" s="1" t="s">
        <v>773</v>
      </c>
      <c r="M441" s="1" t="s">
        <v>775</v>
      </c>
      <c r="N441" s="1">
        <v>0.0</v>
      </c>
      <c r="O441" s="1" t="s">
        <v>1133</v>
      </c>
      <c r="P441" s="1" t="s">
        <v>43</v>
      </c>
    </row>
    <row r="442" ht="15.75" customHeight="1">
      <c r="A442" s="1" t="s">
        <v>1130</v>
      </c>
      <c r="B442" s="1" t="s">
        <v>1261</v>
      </c>
      <c r="C442" s="1">
        <v>42.0</v>
      </c>
      <c r="D442" s="1">
        <v>85.0</v>
      </c>
      <c r="E442" s="1" t="s">
        <v>43</v>
      </c>
      <c r="F442" s="1" t="s">
        <v>43</v>
      </c>
      <c r="G442" s="1" t="s">
        <v>43</v>
      </c>
      <c r="H442" s="1" t="s">
        <v>775</v>
      </c>
      <c r="I442" s="1">
        <v>1.0</v>
      </c>
      <c r="J442" s="1" t="s">
        <v>1249</v>
      </c>
      <c r="K442" s="1" t="s">
        <v>1265</v>
      </c>
      <c r="L442" s="1" t="s">
        <v>773</v>
      </c>
      <c r="M442" s="1" t="s">
        <v>775</v>
      </c>
      <c r="N442" s="1">
        <v>0.0</v>
      </c>
      <c r="O442" s="1" t="s">
        <v>1251</v>
      </c>
      <c r="P442" s="1" t="s">
        <v>43</v>
      </c>
    </row>
    <row r="443" ht="15.75" customHeight="1">
      <c r="A443" s="1" t="s">
        <v>1130</v>
      </c>
      <c r="B443" s="1" t="s">
        <v>1261</v>
      </c>
      <c r="C443" s="1">
        <v>42.0</v>
      </c>
      <c r="D443" s="1">
        <v>85.0</v>
      </c>
      <c r="E443" s="1" t="s">
        <v>43</v>
      </c>
      <c r="F443" s="1" t="s">
        <v>43</v>
      </c>
      <c r="G443" s="1" t="s">
        <v>43</v>
      </c>
      <c r="H443" s="1" t="s">
        <v>775</v>
      </c>
      <c r="I443" s="1">
        <v>1.0</v>
      </c>
      <c r="J443" s="1" t="s">
        <v>77</v>
      </c>
      <c r="K443" s="1" t="s">
        <v>1266</v>
      </c>
      <c r="L443" s="1" t="s">
        <v>773</v>
      </c>
      <c r="M443" s="1" t="s">
        <v>775</v>
      </c>
      <c r="N443" s="1">
        <v>0.0</v>
      </c>
      <c r="O443" s="1" t="s">
        <v>1137</v>
      </c>
      <c r="P443" s="1" t="s">
        <v>43</v>
      </c>
    </row>
    <row r="444" ht="15.75" customHeight="1">
      <c r="A444" s="1" t="s">
        <v>1130</v>
      </c>
      <c r="B444" s="1" t="s">
        <v>1261</v>
      </c>
      <c r="C444" s="1">
        <v>42.0</v>
      </c>
      <c r="D444" s="1">
        <v>85.0</v>
      </c>
      <c r="E444" s="1" t="s">
        <v>43</v>
      </c>
      <c r="F444" s="1" t="s">
        <v>43</v>
      </c>
      <c r="G444" s="1" t="s">
        <v>43</v>
      </c>
      <c r="H444" s="1" t="s">
        <v>775</v>
      </c>
      <c r="I444" s="1">
        <v>1.0</v>
      </c>
      <c r="J444" s="1" t="s">
        <v>1255</v>
      </c>
      <c r="K444" s="1" t="s">
        <v>1267</v>
      </c>
      <c r="L444" s="1" t="s">
        <v>773</v>
      </c>
      <c r="M444" s="1" t="s">
        <v>775</v>
      </c>
      <c r="N444" s="1">
        <v>0.0</v>
      </c>
      <c r="O444" s="1" t="s">
        <v>1135</v>
      </c>
      <c r="P444" s="1" t="s">
        <v>43</v>
      </c>
    </row>
    <row r="445" ht="15.75" customHeight="1">
      <c r="A445" s="1" t="s">
        <v>1130</v>
      </c>
      <c r="B445" s="1" t="s">
        <v>1261</v>
      </c>
      <c r="C445" s="1">
        <v>42.0</v>
      </c>
      <c r="D445" s="1">
        <v>85.0</v>
      </c>
      <c r="E445" s="1" t="s">
        <v>43</v>
      </c>
      <c r="F445" s="1" t="s">
        <v>43</v>
      </c>
      <c r="G445" s="1" t="s">
        <v>43</v>
      </c>
      <c r="H445" s="1" t="s">
        <v>775</v>
      </c>
      <c r="I445" s="1">
        <v>1.0</v>
      </c>
      <c r="J445" s="1" t="s">
        <v>77</v>
      </c>
      <c r="K445" s="1" t="s">
        <v>1268</v>
      </c>
      <c r="L445" s="1" t="s">
        <v>773</v>
      </c>
      <c r="M445" s="1" t="s">
        <v>775</v>
      </c>
      <c r="N445" s="1">
        <v>0.0</v>
      </c>
      <c r="O445" s="1" t="s">
        <v>1137</v>
      </c>
      <c r="P445" s="1" t="s">
        <v>43</v>
      </c>
    </row>
    <row r="446" ht="15.75" customHeight="1">
      <c r="A446" s="1" t="s">
        <v>1130</v>
      </c>
      <c r="B446" s="1" t="s">
        <v>1261</v>
      </c>
      <c r="C446" s="1">
        <v>42.0</v>
      </c>
      <c r="D446" s="1">
        <v>85.0</v>
      </c>
      <c r="E446" s="1" t="s">
        <v>43</v>
      </c>
      <c r="F446" s="1" t="s">
        <v>43</v>
      </c>
      <c r="G446" s="1" t="s">
        <v>43</v>
      </c>
      <c r="H446" s="1" t="s">
        <v>775</v>
      </c>
      <c r="I446" s="1">
        <v>1.0</v>
      </c>
      <c r="J446" s="1" t="s">
        <v>80</v>
      </c>
      <c r="K446" s="1" t="s">
        <v>1269</v>
      </c>
      <c r="L446" s="1" t="s">
        <v>773</v>
      </c>
      <c r="M446" s="1" t="s">
        <v>775</v>
      </c>
      <c r="N446" s="1">
        <v>0.0</v>
      </c>
      <c r="O446" s="1" t="s">
        <v>1144</v>
      </c>
      <c r="P446" s="1" t="s">
        <v>43</v>
      </c>
    </row>
    <row r="447" ht="15.75" customHeight="1">
      <c r="A447" s="1" t="s">
        <v>1130</v>
      </c>
      <c r="B447" s="1" t="s">
        <v>1270</v>
      </c>
      <c r="C447" s="1">
        <v>43.0</v>
      </c>
      <c r="D447" s="1">
        <v>86.0</v>
      </c>
      <c r="E447" s="1" t="s">
        <v>43</v>
      </c>
      <c r="F447" s="1" t="s">
        <v>43</v>
      </c>
      <c r="G447" s="1" t="s">
        <v>43</v>
      </c>
      <c r="H447" s="1" t="s">
        <v>779</v>
      </c>
      <c r="I447" s="1">
        <v>1.0</v>
      </c>
      <c r="J447" s="1" t="s">
        <v>1249</v>
      </c>
      <c r="K447" s="1" t="s">
        <v>1271</v>
      </c>
      <c r="L447" s="1" t="s">
        <v>778</v>
      </c>
      <c r="M447" s="1" t="s">
        <v>779</v>
      </c>
      <c r="N447" s="1">
        <v>0.0</v>
      </c>
      <c r="O447" s="1" t="s">
        <v>1251</v>
      </c>
      <c r="P447" s="1" t="s">
        <v>43</v>
      </c>
    </row>
    <row r="448" ht="15.75" customHeight="1">
      <c r="A448" s="1" t="s">
        <v>1130</v>
      </c>
      <c r="B448" s="1" t="s">
        <v>1270</v>
      </c>
      <c r="C448" s="1">
        <v>43.0</v>
      </c>
      <c r="D448" s="1">
        <v>86.0</v>
      </c>
      <c r="E448" s="1" t="s">
        <v>43</v>
      </c>
      <c r="F448" s="1" t="s">
        <v>43</v>
      </c>
      <c r="G448" s="1" t="s">
        <v>43</v>
      </c>
      <c r="H448" s="1" t="s">
        <v>779</v>
      </c>
      <c r="I448" s="1">
        <v>1.0</v>
      </c>
      <c r="J448" s="1" t="s">
        <v>63</v>
      </c>
      <c r="K448" s="1" t="s">
        <v>1272</v>
      </c>
      <c r="L448" s="1" t="s">
        <v>778</v>
      </c>
      <c r="M448" s="1" t="s">
        <v>779</v>
      </c>
      <c r="N448" s="1">
        <v>0.0</v>
      </c>
      <c r="O448" s="1" t="s">
        <v>66</v>
      </c>
      <c r="P448" s="1" t="s">
        <v>43</v>
      </c>
    </row>
    <row r="449" ht="15.75" customHeight="1">
      <c r="A449" s="1" t="s">
        <v>1130</v>
      </c>
      <c r="B449" s="1" t="s">
        <v>1270</v>
      </c>
      <c r="C449" s="1">
        <v>43.0</v>
      </c>
      <c r="D449" s="1">
        <v>86.0</v>
      </c>
      <c r="E449" s="1" t="s">
        <v>43</v>
      </c>
      <c r="F449" s="1" t="s">
        <v>43</v>
      </c>
      <c r="G449" s="1" t="s">
        <v>43</v>
      </c>
      <c r="H449" s="1" t="s">
        <v>779</v>
      </c>
      <c r="I449" s="1">
        <v>1.0</v>
      </c>
      <c r="J449" s="1" t="s">
        <v>1249</v>
      </c>
      <c r="K449" s="1" t="s">
        <v>1273</v>
      </c>
      <c r="L449" s="1" t="s">
        <v>778</v>
      </c>
      <c r="M449" s="1" t="s">
        <v>779</v>
      </c>
      <c r="N449" s="1">
        <v>0.0</v>
      </c>
      <c r="O449" s="1" t="s">
        <v>1251</v>
      </c>
      <c r="P449" s="1" t="s">
        <v>43</v>
      </c>
    </row>
    <row r="450" ht="15.75" customHeight="1">
      <c r="A450" s="1" t="s">
        <v>1130</v>
      </c>
      <c r="B450" s="1" t="s">
        <v>1270</v>
      </c>
      <c r="C450" s="1">
        <v>43.0</v>
      </c>
      <c r="D450" s="1">
        <v>86.0</v>
      </c>
      <c r="E450" s="1" t="s">
        <v>43</v>
      </c>
      <c r="F450" s="1" t="s">
        <v>43</v>
      </c>
      <c r="G450" s="1" t="s">
        <v>43</v>
      </c>
      <c r="H450" s="1" t="s">
        <v>779</v>
      </c>
      <c r="I450" s="1">
        <v>1.0</v>
      </c>
      <c r="J450" s="1" t="s">
        <v>1274</v>
      </c>
      <c r="K450" s="1" t="s">
        <v>1275</v>
      </c>
      <c r="L450" s="1" t="s">
        <v>778</v>
      </c>
      <c r="M450" s="1" t="s">
        <v>779</v>
      </c>
      <c r="N450" s="1">
        <v>0.0</v>
      </c>
      <c r="O450" s="1" t="s">
        <v>1276</v>
      </c>
      <c r="P450" s="1" t="s">
        <v>43</v>
      </c>
    </row>
    <row r="451" ht="15.75" customHeight="1">
      <c r="A451" s="1" t="s">
        <v>1130</v>
      </c>
      <c r="B451" s="1" t="s">
        <v>1270</v>
      </c>
      <c r="C451" s="1">
        <v>43.0</v>
      </c>
      <c r="D451" s="1">
        <v>86.0</v>
      </c>
      <c r="E451" s="1" t="s">
        <v>43</v>
      </c>
      <c r="F451" s="1" t="s">
        <v>43</v>
      </c>
      <c r="G451" s="1" t="s">
        <v>43</v>
      </c>
      <c r="H451" s="1" t="s">
        <v>779</v>
      </c>
      <c r="I451" s="1">
        <v>1.0</v>
      </c>
      <c r="J451" s="1" t="s">
        <v>1255</v>
      </c>
      <c r="K451" s="1" t="s">
        <v>1277</v>
      </c>
      <c r="L451" s="1" t="s">
        <v>778</v>
      </c>
      <c r="M451" s="1" t="s">
        <v>779</v>
      </c>
      <c r="N451" s="1">
        <v>0.0</v>
      </c>
      <c r="O451" s="1" t="s">
        <v>1135</v>
      </c>
      <c r="P451" s="1" t="s">
        <v>43</v>
      </c>
    </row>
    <row r="452" ht="15.75" customHeight="1">
      <c r="A452" s="1" t="s">
        <v>1130</v>
      </c>
      <c r="B452" s="1" t="s">
        <v>1270</v>
      </c>
      <c r="C452" s="1">
        <v>43.0</v>
      </c>
      <c r="D452" s="1">
        <v>86.0</v>
      </c>
      <c r="E452" s="1" t="s">
        <v>43</v>
      </c>
      <c r="F452" s="1" t="s">
        <v>43</v>
      </c>
      <c r="G452" s="1" t="s">
        <v>43</v>
      </c>
      <c r="H452" s="1" t="s">
        <v>779</v>
      </c>
      <c r="I452" s="1">
        <v>1.0</v>
      </c>
      <c r="J452" s="1" t="s">
        <v>245</v>
      </c>
      <c r="K452" s="1" t="s">
        <v>1278</v>
      </c>
      <c r="L452" s="1" t="s">
        <v>778</v>
      </c>
      <c r="M452" s="1" t="s">
        <v>779</v>
      </c>
      <c r="N452" s="1">
        <v>0.0</v>
      </c>
      <c r="O452" s="1" t="s">
        <v>1154</v>
      </c>
      <c r="P452" s="1" t="s">
        <v>43</v>
      </c>
    </row>
    <row r="453" ht="15.75" customHeight="1">
      <c r="A453" s="1" t="s">
        <v>1130</v>
      </c>
      <c r="B453" s="1" t="s">
        <v>1279</v>
      </c>
      <c r="C453" s="1">
        <v>44.0</v>
      </c>
      <c r="D453" s="1">
        <v>87.0</v>
      </c>
      <c r="E453" s="1" t="s">
        <v>43</v>
      </c>
      <c r="F453" s="1" t="s">
        <v>43</v>
      </c>
      <c r="G453" s="1" t="s">
        <v>43</v>
      </c>
      <c r="H453" s="1" t="s">
        <v>783</v>
      </c>
      <c r="I453" s="1">
        <v>1.0</v>
      </c>
      <c r="J453" s="1" t="s">
        <v>1249</v>
      </c>
      <c r="K453" s="1" t="s">
        <v>1280</v>
      </c>
      <c r="L453" s="1" t="s">
        <v>782</v>
      </c>
      <c r="M453" s="1" t="s">
        <v>783</v>
      </c>
      <c r="N453" s="1">
        <v>0.0</v>
      </c>
      <c r="O453" s="1" t="s">
        <v>1251</v>
      </c>
      <c r="P453" s="1" t="s">
        <v>43</v>
      </c>
    </row>
    <row r="454" ht="15.75" customHeight="1">
      <c r="A454" s="1" t="s">
        <v>1130</v>
      </c>
      <c r="B454" s="1" t="s">
        <v>1279</v>
      </c>
      <c r="C454" s="1">
        <v>44.0</v>
      </c>
      <c r="D454" s="1">
        <v>87.0</v>
      </c>
      <c r="E454" s="1" t="s">
        <v>43</v>
      </c>
      <c r="F454" s="1" t="s">
        <v>43</v>
      </c>
      <c r="G454" s="1" t="s">
        <v>43</v>
      </c>
      <c r="H454" s="1" t="s">
        <v>783</v>
      </c>
      <c r="I454" s="1">
        <v>1.0</v>
      </c>
      <c r="J454" s="1" t="s">
        <v>1249</v>
      </c>
      <c r="K454" s="1" t="s">
        <v>1281</v>
      </c>
      <c r="L454" s="1" t="s">
        <v>782</v>
      </c>
      <c r="M454" s="1" t="s">
        <v>783</v>
      </c>
      <c r="N454" s="1">
        <v>0.0</v>
      </c>
      <c r="O454" s="1" t="s">
        <v>1251</v>
      </c>
      <c r="P454" s="1" t="s">
        <v>43</v>
      </c>
    </row>
    <row r="455" ht="15.75" customHeight="1">
      <c r="A455" s="1" t="s">
        <v>1130</v>
      </c>
      <c r="B455" s="1" t="s">
        <v>1279</v>
      </c>
      <c r="C455" s="1">
        <v>44.0</v>
      </c>
      <c r="D455" s="1">
        <v>87.0</v>
      </c>
      <c r="E455" s="1" t="s">
        <v>43</v>
      </c>
      <c r="F455" s="1" t="s">
        <v>43</v>
      </c>
      <c r="G455" s="1" t="s">
        <v>43</v>
      </c>
      <c r="H455" s="1" t="s">
        <v>783</v>
      </c>
      <c r="I455" s="1">
        <v>1.0</v>
      </c>
      <c r="J455" s="1" t="s">
        <v>1255</v>
      </c>
      <c r="K455" s="1" t="s">
        <v>1282</v>
      </c>
      <c r="L455" s="1" t="s">
        <v>782</v>
      </c>
      <c r="M455" s="1" t="s">
        <v>783</v>
      </c>
      <c r="N455" s="1">
        <v>0.0</v>
      </c>
      <c r="O455" s="1" t="s">
        <v>1135</v>
      </c>
      <c r="P455" s="1" t="s">
        <v>43</v>
      </c>
    </row>
    <row r="456" ht="15.75" customHeight="1">
      <c r="A456" s="1" t="s">
        <v>1130</v>
      </c>
      <c r="B456" s="1" t="s">
        <v>1283</v>
      </c>
      <c r="C456" s="1">
        <v>45.0</v>
      </c>
      <c r="D456" s="1">
        <v>88.0</v>
      </c>
      <c r="E456" s="1" t="s">
        <v>43</v>
      </c>
      <c r="F456" s="1" t="s">
        <v>43</v>
      </c>
      <c r="G456" s="1" t="s">
        <v>43</v>
      </c>
      <c r="H456" s="1" t="s">
        <v>787</v>
      </c>
      <c r="I456" s="1">
        <v>1.0</v>
      </c>
      <c r="J456" s="1" t="s">
        <v>45</v>
      </c>
      <c r="K456" s="1" t="s">
        <v>1284</v>
      </c>
      <c r="L456" s="1" t="s">
        <v>786</v>
      </c>
      <c r="M456" s="1" t="s">
        <v>787</v>
      </c>
      <c r="N456" s="1">
        <v>0.0</v>
      </c>
      <c r="O456" s="1" t="s">
        <v>1285</v>
      </c>
      <c r="P456" s="1" t="s">
        <v>43</v>
      </c>
    </row>
    <row r="457" ht="15.75" customHeight="1">
      <c r="A457" s="1" t="s">
        <v>1130</v>
      </c>
      <c r="B457" s="1" t="s">
        <v>1283</v>
      </c>
      <c r="C457" s="1">
        <v>45.0</v>
      </c>
      <c r="D457" s="1">
        <v>88.0</v>
      </c>
      <c r="E457" s="1" t="s">
        <v>43</v>
      </c>
      <c r="F457" s="1" t="s">
        <v>43</v>
      </c>
      <c r="G457" s="1" t="s">
        <v>43</v>
      </c>
      <c r="H457" s="1" t="s">
        <v>787</v>
      </c>
      <c r="I457" s="1">
        <v>1.0</v>
      </c>
      <c r="J457" s="1" t="s">
        <v>68</v>
      </c>
      <c r="K457" s="1" t="s">
        <v>1286</v>
      </c>
      <c r="L457" s="1" t="s">
        <v>786</v>
      </c>
      <c r="M457" s="1" t="s">
        <v>787</v>
      </c>
      <c r="N457" s="1">
        <v>0.0</v>
      </c>
      <c r="O457" s="1" t="s">
        <v>1135</v>
      </c>
      <c r="P457" s="1" t="s">
        <v>43</v>
      </c>
    </row>
    <row r="458" ht="15.75" customHeight="1">
      <c r="A458" s="1" t="s">
        <v>1130</v>
      </c>
      <c r="B458" s="1" t="s">
        <v>1283</v>
      </c>
      <c r="C458" s="1">
        <v>45.0</v>
      </c>
      <c r="D458" s="1">
        <v>88.0</v>
      </c>
      <c r="E458" s="1" t="s">
        <v>43</v>
      </c>
      <c r="F458" s="1" t="s">
        <v>43</v>
      </c>
      <c r="G458" s="1" t="s">
        <v>43</v>
      </c>
      <c r="H458" s="1" t="s">
        <v>787</v>
      </c>
      <c r="I458" s="1">
        <v>1.0</v>
      </c>
      <c r="J458" s="1" t="s">
        <v>77</v>
      </c>
      <c r="K458" s="1" t="s">
        <v>1287</v>
      </c>
      <c r="L458" s="1" t="s">
        <v>786</v>
      </c>
      <c r="M458" s="1" t="s">
        <v>787</v>
      </c>
      <c r="N458" s="1">
        <v>0.0</v>
      </c>
      <c r="O458" s="1" t="s">
        <v>1288</v>
      </c>
      <c r="P458" s="1" t="s">
        <v>43</v>
      </c>
    </row>
    <row r="459" ht="15.75" customHeight="1">
      <c r="A459" s="1" t="s">
        <v>1130</v>
      </c>
      <c r="B459" s="1" t="s">
        <v>1283</v>
      </c>
      <c r="C459" s="1">
        <v>45.0</v>
      </c>
      <c r="D459" s="1">
        <v>88.0</v>
      </c>
      <c r="E459" s="1" t="s">
        <v>43</v>
      </c>
      <c r="F459" s="1" t="s">
        <v>43</v>
      </c>
      <c r="G459" s="1" t="s">
        <v>43</v>
      </c>
      <c r="H459" s="1" t="s">
        <v>787</v>
      </c>
      <c r="I459" s="1">
        <v>1.0</v>
      </c>
      <c r="J459" s="1" t="s">
        <v>77</v>
      </c>
      <c r="K459" s="1" t="s">
        <v>1289</v>
      </c>
      <c r="L459" s="1" t="s">
        <v>786</v>
      </c>
      <c r="M459" s="1" t="s">
        <v>787</v>
      </c>
      <c r="N459" s="1">
        <v>0.0</v>
      </c>
      <c r="O459" s="1" t="s">
        <v>1288</v>
      </c>
      <c r="P459" s="1" t="s">
        <v>43</v>
      </c>
    </row>
    <row r="460" ht="15.75" customHeight="1">
      <c r="A460" s="1" t="s">
        <v>1130</v>
      </c>
      <c r="B460" s="1" t="s">
        <v>1283</v>
      </c>
      <c r="C460" s="1">
        <v>45.0</v>
      </c>
      <c r="D460" s="1">
        <v>88.0</v>
      </c>
      <c r="E460" s="1" t="s">
        <v>43</v>
      </c>
      <c r="F460" s="1" t="s">
        <v>43</v>
      </c>
      <c r="G460" s="1" t="s">
        <v>43</v>
      </c>
      <c r="H460" s="1" t="s">
        <v>787</v>
      </c>
      <c r="I460" s="1">
        <v>1.0</v>
      </c>
      <c r="J460" s="1" t="s">
        <v>1174</v>
      </c>
      <c r="K460" s="1" t="s">
        <v>1290</v>
      </c>
      <c r="L460" s="1" t="s">
        <v>786</v>
      </c>
      <c r="M460" s="1" t="s">
        <v>787</v>
      </c>
      <c r="N460" s="1">
        <v>0.0</v>
      </c>
      <c r="O460" s="1" t="s">
        <v>1291</v>
      </c>
      <c r="P460" s="1" t="s">
        <v>43</v>
      </c>
    </row>
    <row r="461" ht="15.75" customHeight="1">
      <c r="A461" s="1" t="s">
        <v>1130</v>
      </c>
      <c r="B461" s="1" t="s">
        <v>1283</v>
      </c>
      <c r="C461" s="1">
        <v>45.0</v>
      </c>
      <c r="D461" s="1">
        <v>88.0</v>
      </c>
      <c r="E461" s="1" t="s">
        <v>43</v>
      </c>
      <c r="F461" s="1" t="s">
        <v>43</v>
      </c>
      <c r="G461" s="1" t="s">
        <v>43</v>
      </c>
      <c r="H461" s="1" t="s">
        <v>787</v>
      </c>
      <c r="I461" s="1">
        <v>1.0</v>
      </c>
      <c r="J461" s="1" t="s">
        <v>245</v>
      </c>
      <c r="K461" s="1" t="s">
        <v>1292</v>
      </c>
      <c r="L461" s="1" t="s">
        <v>786</v>
      </c>
      <c r="M461" s="1" t="s">
        <v>787</v>
      </c>
      <c r="N461" s="1">
        <v>0.0</v>
      </c>
      <c r="O461" s="1" t="s">
        <v>1154</v>
      </c>
      <c r="P461" s="1" t="s">
        <v>43</v>
      </c>
    </row>
    <row r="462" ht="15.75" customHeight="1">
      <c r="A462" s="1" t="s">
        <v>1130</v>
      </c>
      <c r="B462" s="1" t="s">
        <v>1283</v>
      </c>
      <c r="C462" s="1">
        <v>45.0</v>
      </c>
      <c r="D462" s="1">
        <v>88.0</v>
      </c>
      <c r="E462" s="1" t="s">
        <v>43</v>
      </c>
      <c r="F462" s="1" t="s">
        <v>43</v>
      </c>
      <c r="G462" s="1" t="s">
        <v>43</v>
      </c>
      <c r="H462" s="1" t="s">
        <v>787</v>
      </c>
      <c r="I462" s="1">
        <v>2.0</v>
      </c>
      <c r="J462" s="1" t="s">
        <v>45</v>
      </c>
      <c r="K462" s="1" t="s">
        <v>1293</v>
      </c>
      <c r="L462" s="1" t="s">
        <v>786</v>
      </c>
      <c r="M462" s="1" t="s">
        <v>787</v>
      </c>
      <c r="N462" s="1">
        <v>0.0</v>
      </c>
      <c r="O462" s="1" t="s">
        <v>1285</v>
      </c>
      <c r="P462" s="1" t="s">
        <v>43</v>
      </c>
    </row>
    <row r="463" ht="15.75" customHeight="1">
      <c r="A463" s="1" t="s">
        <v>1130</v>
      </c>
      <c r="B463" s="1" t="s">
        <v>1283</v>
      </c>
      <c r="C463" s="1">
        <v>45.0</v>
      </c>
      <c r="D463" s="1">
        <v>88.0</v>
      </c>
      <c r="E463" s="1" t="s">
        <v>43</v>
      </c>
      <c r="F463" s="1" t="s">
        <v>43</v>
      </c>
      <c r="G463" s="1" t="s">
        <v>43</v>
      </c>
      <c r="H463" s="1" t="s">
        <v>787</v>
      </c>
      <c r="I463" s="1">
        <v>2.0</v>
      </c>
      <c r="J463" s="1" t="s">
        <v>68</v>
      </c>
      <c r="K463" s="1" t="s">
        <v>1294</v>
      </c>
      <c r="L463" s="1" t="s">
        <v>786</v>
      </c>
      <c r="M463" s="1" t="s">
        <v>787</v>
      </c>
      <c r="N463" s="1">
        <v>0.0</v>
      </c>
      <c r="O463" s="1" t="s">
        <v>1135</v>
      </c>
      <c r="P463" s="1" t="s">
        <v>43</v>
      </c>
    </row>
    <row r="464" ht="15.75" customHeight="1">
      <c r="A464" s="1" t="s">
        <v>1130</v>
      </c>
      <c r="B464" s="1" t="s">
        <v>1283</v>
      </c>
      <c r="C464" s="1">
        <v>45.0</v>
      </c>
      <c r="D464" s="1">
        <v>88.0</v>
      </c>
      <c r="E464" s="1" t="s">
        <v>43</v>
      </c>
      <c r="F464" s="1" t="s">
        <v>43</v>
      </c>
      <c r="G464" s="1" t="s">
        <v>43</v>
      </c>
      <c r="H464" s="1" t="s">
        <v>787</v>
      </c>
      <c r="I464" s="1">
        <v>2.0</v>
      </c>
      <c r="J464" s="1" t="s">
        <v>77</v>
      </c>
      <c r="K464" s="1" t="s">
        <v>1295</v>
      </c>
      <c r="L464" s="1" t="s">
        <v>786</v>
      </c>
      <c r="M464" s="1" t="s">
        <v>787</v>
      </c>
      <c r="N464" s="1">
        <v>0.0</v>
      </c>
      <c r="O464" s="1" t="s">
        <v>1288</v>
      </c>
      <c r="P464" s="1" t="s">
        <v>43</v>
      </c>
    </row>
    <row r="465" ht="15.75" customHeight="1">
      <c r="A465" s="1" t="s">
        <v>1130</v>
      </c>
      <c r="B465" s="1" t="s">
        <v>1283</v>
      </c>
      <c r="C465" s="1">
        <v>45.0</v>
      </c>
      <c r="D465" s="1">
        <v>88.0</v>
      </c>
      <c r="E465" s="1" t="s">
        <v>43</v>
      </c>
      <c r="F465" s="1" t="s">
        <v>43</v>
      </c>
      <c r="G465" s="1" t="s">
        <v>43</v>
      </c>
      <c r="H465" s="1" t="s">
        <v>787</v>
      </c>
      <c r="I465" s="1">
        <v>2.0</v>
      </c>
      <c r="J465" s="1" t="s">
        <v>77</v>
      </c>
      <c r="K465" s="1" t="s">
        <v>1296</v>
      </c>
      <c r="L465" s="1" t="s">
        <v>786</v>
      </c>
      <c r="M465" s="1" t="s">
        <v>787</v>
      </c>
      <c r="N465" s="1">
        <v>0.0</v>
      </c>
      <c r="O465" s="1" t="s">
        <v>1288</v>
      </c>
      <c r="P465" s="1" t="s">
        <v>43</v>
      </c>
    </row>
    <row r="466" ht="15.75" customHeight="1">
      <c r="A466" s="1" t="s">
        <v>1130</v>
      </c>
      <c r="B466" s="1" t="s">
        <v>1283</v>
      </c>
      <c r="C466" s="1">
        <v>45.0</v>
      </c>
      <c r="D466" s="1">
        <v>88.0</v>
      </c>
      <c r="E466" s="1" t="s">
        <v>43</v>
      </c>
      <c r="F466" s="1" t="s">
        <v>43</v>
      </c>
      <c r="G466" s="1" t="s">
        <v>43</v>
      </c>
      <c r="H466" s="1" t="s">
        <v>787</v>
      </c>
      <c r="I466" s="1">
        <v>2.0</v>
      </c>
      <c r="J466" s="1" t="s">
        <v>1174</v>
      </c>
      <c r="K466" s="1" t="s">
        <v>1298</v>
      </c>
      <c r="L466" s="1" t="s">
        <v>786</v>
      </c>
      <c r="M466" s="1" t="s">
        <v>787</v>
      </c>
      <c r="N466" s="1">
        <v>0.0</v>
      </c>
      <c r="O466" s="1" t="s">
        <v>1291</v>
      </c>
      <c r="P466" s="1" t="s">
        <v>43</v>
      </c>
    </row>
    <row r="467" ht="15.75" customHeight="1">
      <c r="A467" s="1" t="s">
        <v>1130</v>
      </c>
      <c r="B467" s="1" t="s">
        <v>1283</v>
      </c>
      <c r="C467" s="1">
        <v>45.0</v>
      </c>
      <c r="D467" s="1">
        <v>88.0</v>
      </c>
      <c r="E467" s="1" t="s">
        <v>43</v>
      </c>
      <c r="F467" s="1" t="s">
        <v>43</v>
      </c>
      <c r="G467" s="1" t="s">
        <v>43</v>
      </c>
      <c r="H467" s="1" t="s">
        <v>787</v>
      </c>
      <c r="I467" s="1">
        <v>2.0</v>
      </c>
      <c r="J467" s="1" t="s">
        <v>245</v>
      </c>
      <c r="K467" s="1" t="s">
        <v>1299</v>
      </c>
      <c r="L467" s="1" t="s">
        <v>786</v>
      </c>
      <c r="M467" s="1" t="s">
        <v>787</v>
      </c>
      <c r="N467" s="1">
        <v>0.0</v>
      </c>
      <c r="O467" s="1" t="s">
        <v>1154</v>
      </c>
      <c r="P467" s="1" t="s">
        <v>43</v>
      </c>
    </row>
    <row r="468" ht="15.75" customHeight="1">
      <c r="A468" s="1" t="s">
        <v>1130</v>
      </c>
      <c r="B468" s="1" t="s">
        <v>1300</v>
      </c>
      <c r="C468" s="1">
        <v>46.0</v>
      </c>
      <c r="D468" s="1">
        <v>89.0</v>
      </c>
      <c r="E468" s="1" t="s">
        <v>43</v>
      </c>
      <c r="F468" s="1" t="s">
        <v>43</v>
      </c>
      <c r="G468" s="1" t="s">
        <v>43</v>
      </c>
      <c r="H468" s="1" t="s">
        <v>792</v>
      </c>
      <c r="I468" s="1">
        <v>1.0</v>
      </c>
      <c r="J468" s="1" t="s">
        <v>45</v>
      </c>
      <c r="K468" s="1" t="s">
        <v>1301</v>
      </c>
      <c r="L468" s="1" t="s">
        <v>791</v>
      </c>
      <c r="M468" s="1" t="s">
        <v>792</v>
      </c>
      <c r="N468" s="1">
        <v>0.0</v>
      </c>
      <c r="O468" s="1" t="s">
        <v>1285</v>
      </c>
      <c r="P468" s="1" t="s">
        <v>43</v>
      </c>
    </row>
    <row r="469" ht="15.75" customHeight="1">
      <c r="A469" s="1" t="s">
        <v>1130</v>
      </c>
      <c r="B469" s="1" t="s">
        <v>1300</v>
      </c>
      <c r="C469" s="1">
        <v>46.0</v>
      </c>
      <c r="D469" s="1">
        <v>89.0</v>
      </c>
      <c r="E469" s="1" t="s">
        <v>43</v>
      </c>
      <c r="F469" s="1" t="s">
        <v>43</v>
      </c>
      <c r="G469" s="1" t="s">
        <v>43</v>
      </c>
      <c r="H469" s="1" t="s">
        <v>792</v>
      </c>
      <c r="I469" s="1">
        <v>1.0</v>
      </c>
      <c r="J469" s="1" t="s">
        <v>68</v>
      </c>
      <c r="K469" s="1" t="s">
        <v>1302</v>
      </c>
      <c r="L469" s="1" t="s">
        <v>791</v>
      </c>
      <c r="M469" s="1" t="s">
        <v>792</v>
      </c>
      <c r="N469" s="1">
        <v>0.0</v>
      </c>
      <c r="O469" s="1" t="s">
        <v>1135</v>
      </c>
      <c r="P469" s="1" t="s">
        <v>43</v>
      </c>
    </row>
    <row r="470" ht="15.75" customHeight="1">
      <c r="A470" s="1" t="s">
        <v>1130</v>
      </c>
      <c r="B470" s="1" t="s">
        <v>1300</v>
      </c>
      <c r="C470" s="1">
        <v>46.0</v>
      </c>
      <c r="D470" s="1">
        <v>89.0</v>
      </c>
      <c r="E470" s="1" t="s">
        <v>43</v>
      </c>
      <c r="F470" s="1" t="s">
        <v>43</v>
      </c>
      <c r="G470" s="1" t="s">
        <v>43</v>
      </c>
      <c r="H470" s="1" t="s">
        <v>792</v>
      </c>
      <c r="I470" s="1">
        <v>1.0</v>
      </c>
      <c r="J470" s="1" t="s">
        <v>77</v>
      </c>
      <c r="K470" s="1" t="s">
        <v>1303</v>
      </c>
      <c r="L470" s="1" t="s">
        <v>791</v>
      </c>
      <c r="M470" s="1" t="s">
        <v>792</v>
      </c>
      <c r="N470" s="1">
        <v>0.0</v>
      </c>
      <c r="O470" s="1" t="s">
        <v>1173</v>
      </c>
      <c r="P470" s="1" t="s">
        <v>43</v>
      </c>
    </row>
    <row r="471" ht="15.75" customHeight="1">
      <c r="A471" s="1" t="s">
        <v>1130</v>
      </c>
      <c r="B471" s="1" t="s">
        <v>1300</v>
      </c>
      <c r="C471" s="1">
        <v>46.0</v>
      </c>
      <c r="D471" s="1">
        <v>89.0</v>
      </c>
      <c r="E471" s="1" t="s">
        <v>43</v>
      </c>
      <c r="F471" s="1" t="s">
        <v>43</v>
      </c>
      <c r="G471" s="1" t="s">
        <v>43</v>
      </c>
      <c r="H471" s="1" t="s">
        <v>792</v>
      </c>
      <c r="I471" s="1">
        <v>1.0</v>
      </c>
      <c r="J471" s="1" t="s">
        <v>1174</v>
      </c>
      <c r="K471" s="1" t="s">
        <v>1304</v>
      </c>
      <c r="L471" s="1" t="s">
        <v>791</v>
      </c>
      <c r="M471" s="1" t="s">
        <v>792</v>
      </c>
      <c r="N471" s="1">
        <v>0.0</v>
      </c>
      <c r="O471" s="1" t="s">
        <v>1176</v>
      </c>
      <c r="P471" s="1" t="s">
        <v>43</v>
      </c>
    </row>
    <row r="472" ht="15.75" customHeight="1">
      <c r="A472" s="1" t="s">
        <v>1130</v>
      </c>
      <c r="B472" s="1" t="s">
        <v>1300</v>
      </c>
      <c r="C472" s="1">
        <v>46.0</v>
      </c>
      <c r="D472" s="1">
        <v>89.0</v>
      </c>
      <c r="E472" s="1" t="s">
        <v>43</v>
      </c>
      <c r="F472" s="1" t="s">
        <v>43</v>
      </c>
      <c r="G472" s="1" t="s">
        <v>43</v>
      </c>
      <c r="H472" s="1" t="s">
        <v>792</v>
      </c>
      <c r="I472" s="1">
        <v>2.0</v>
      </c>
      <c r="J472" s="1" t="s">
        <v>45</v>
      </c>
      <c r="K472" s="1" t="s">
        <v>1305</v>
      </c>
      <c r="L472" s="1" t="s">
        <v>791</v>
      </c>
      <c r="M472" s="1" t="s">
        <v>792</v>
      </c>
      <c r="N472" s="1">
        <v>0.0</v>
      </c>
      <c r="O472" s="1" t="s">
        <v>1285</v>
      </c>
      <c r="P472" s="1" t="s">
        <v>43</v>
      </c>
    </row>
    <row r="473" ht="15.75" customHeight="1">
      <c r="A473" s="1" t="s">
        <v>1130</v>
      </c>
      <c r="B473" s="1" t="s">
        <v>1300</v>
      </c>
      <c r="C473" s="1">
        <v>46.0</v>
      </c>
      <c r="D473" s="1">
        <v>89.0</v>
      </c>
      <c r="E473" s="1" t="s">
        <v>43</v>
      </c>
      <c r="F473" s="1" t="s">
        <v>43</v>
      </c>
      <c r="G473" s="1" t="s">
        <v>43</v>
      </c>
      <c r="H473" s="1" t="s">
        <v>792</v>
      </c>
      <c r="I473" s="1">
        <v>2.0</v>
      </c>
      <c r="J473" s="1" t="s">
        <v>68</v>
      </c>
      <c r="K473" s="1" t="s">
        <v>1306</v>
      </c>
      <c r="L473" s="1" t="s">
        <v>791</v>
      </c>
      <c r="M473" s="1" t="s">
        <v>792</v>
      </c>
      <c r="N473" s="1">
        <v>0.0</v>
      </c>
      <c r="O473" s="1" t="s">
        <v>1135</v>
      </c>
      <c r="P473" s="1" t="s">
        <v>43</v>
      </c>
    </row>
    <row r="474" ht="15.75" customHeight="1">
      <c r="A474" s="1" t="s">
        <v>1130</v>
      </c>
      <c r="B474" s="1" t="s">
        <v>1300</v>
      </c>
      <c r="C474" s="1">
        <v>46.0</v>
      </c>
      <c r="D474" s="1">
        <v>89.0</v>
      </c>
      <c r="E474" s="1" t="s">
        <v>43</v>
      </c>
      <c r="F474" s="1" t="s">
        <v>43</v>
      </c>
      <c r="G474" s="1" t="s">
        <v>43</v>
      </c>
      <c r="H474" s="1" t="s">
        <v>792</v>
      </c>
      <c r="I474" s="1">
        <v>2.0</v>
      </c>
      <c r="J474" s="1" t="s">
        <v>77</v>
      </c>
      <c r="K474" s="1" t="s">
        <v>1307</v>
      </c>
      <c r="L474" s="1" t="s">
        <v>791</v>
      </c>
      <c r="M474" s="1" t="s">
        <v>792</v>
      </c>
      <c r="N474" s="1">
        <v>0.0</v>
      </c>
      <c r="O474" s="1" t="s">
        <v>1173</v>
      </c>
      <c r="P474" s="1" t="s">
        <v>43</v>
      </c>
    </row>
    <row r="475" ht="15.75" customHeight="1">
      <c r="A475" s="1" t="s">
        <v>1130</v>
      </c>
      <c r="B475" s="1" t="s">
        <v>1300</v>
      </c>
      <c r="C475" s="1">
        <v>46.0</v>
      </c>
      <c r="D475" s="1">
        <v>89.0</v>
      </c>
      <c r="E475" s="1" t="s">
        <v>43</v>
      </c>
      <c r="F475" s="1" t="s">
        <v>43</v>
      </c>
      <c r="G475" s="1" t="s">
        <v>43</v>
      </c>
      <c r="H475" s="1" t="s">
        <v>792</v>
      </c>
      <c r="I475" s="1">
        <v>2.0</v>
      </c>
      <c r="J475" s="1" t="s">
        <v>1174</v>
      </c>
      <c r="K475" s="1" t="s">
        <v>1308</v>
      </c>
      <c r="L475" s="1" t="s">
        <v>791</v>
      </c>
      <c r="M475" s="1" t="s">
        <v>792</v>
      </c>
      <c r="N475" s="1">
        <v>0.0</v>
      </c>
      <c r="O475" s="1" t="s">
        <v>1176</v>
      </c>
      <c r="P475" s="1" t="s">
        <v>43</v>
      </c>
    </row>
    <row r="476" ht="15.75" customHeight="1">
      <c r="A476" s="1" t="s">
        <v>1130</v>
      </c>
      <c r="B476" s="1" t="s">
        <v>1309</v>
      </c>
      <c r="C476" s="1">
        <v>47.0</v>
      </c>
      <c r="D476" s="1">
        <v>90.0</v>
      </c>
      <c r="E476" s="1" t="s">
        <v>43</v>
      </c>
      <c r="F476" s="1" t="s">
        <v>43</v>
      </c>
      <c r="G476" s="1" t="s">
        <v>43</v>
      </c>
      <c r="H476" s="1" t="s">
        <v>798</v>
      </c>
      <c r="I476" s="1">
        <v>1.0</v>
      </c>
      <c r="J476" s="1" t="s">
        <v>45</v>
      </c>
      <c r="K476" s="1" t="s">
        <v>1310</v>
      </c>
      <c r="L476" s="1" t="s">
        <v>797</v>
      </c>
      <c r="M476" s="1" t="s">
        <v>798</v>
      </c>
      <c r="N476" s="1">
        <v>0.0</v>
      </c>
      <c r="O476" s="1" t="s">
        <v>1285</v>
      </c>
      <c r="P476" s="1" t="s">
        <v>43</v>
      </c>
    </row>
    <row r="477" ht="15.75" customHeight="1">
      <c r="A477" s="1" t="s">
        <v>1130</v>
      </c>
      <c r="B477" s="1" t="s">
        <v>1309</v>
      </c>
      <c r="C477" s="1">
        <v>47.0</v>
      </c>
      <c r="D477" s="1">
        <v>90.0</v>
      </c>
      <c r="E477" s="1" t="s">
        <v>43</v>
      </c>
      <c r="F477" s="1" t="s">
        <v>43</v>
      </c>
      <c r="G477" s="1" t="s">
        <v>43</v>
      </c>
      <c r="H477" s="1" t="s">
        <v>798</v>
      </c>
      <c r="I477" s="1">
        <v>1.0</v>
      </c>
      <c r="J477" s="1" t="s">
        <v>45</v>
      </c>
      <c r="K477" s="1" t="s">
        <v>1311</v>
      </c>
      <c r="L477" s="1" t="s">
        <v>797</v>
      </c>
      <c r="M477" s="1" t="s">
        <v>798</v>
      </c>
      <c r="N477" s="1">
        <v>0.0</v>
      </c>
      <c r="O477" s="1" t="s">
        <v>1285</v>
      </c>
      <c r="P477" s="1" t="s">
        <v>43</v>
      </c>
    </row>
    <row r="478" ht="15.75" customHeight="1">
      <c r="A478" s="1" t="s">
        <v>1130</v>
      </c>
      <c r="B478" s="1" t="s">
        <v>1309</v>
      </c>
      <c r="C478" s="1">
        <v>47.0</v>
      </c>
      <c r="D478" s="1">
        <v>90.0</v>
      </c>
      <c r="E478" s="1" t="s">
        <v>43</v>
      </c>
      <c r="F478" s="1" t="s">
        <v>43</v>
      </c>
      <c r="G478" s="1" t="s">
        <v>43</v>
      </c>
      <c r="H478" s="1" t="s">
        <v>798</v>
      </c>
      <c r="I478" s="1">
        <v>1.0</v>
      </c>
      <c r="J478" s="1" t="s">
        <v>68</v>
      </c>
      <c r="K478" s="1" t="s">
        <v>1312</v>
      </c>
      <c r="L478" s="1" t="s">
        <v>797</v>
      </c>
      <c r="M478" s="1" t="s">
        <v>798</v>
      </c>
      <c r="N478" s="1">
        <v>0.0</v>
      </c>
      <c r="O478" s="1" t="s">
        <v>1135</v>
      </c>
      <c r="P478" s="1" t="s">
        <v>43</v>
      </c>
    </row>
    <row r="479" ht="15.75" customHeight="1">
      <c r="A479" s="1" t="s">
        <v>1130</v>
      </c>
      <c r="B479" s="1" t="s">
        <v>1309</v>
      </c>
      <c r="C479" s="1">
        <v>47.0</v>
      </c>
      <c r="D479" s="1">
        <v>90.0</v>
      </c>
      <c r="E479" s="1" t="s">
        <v>43</v>
      </c>
      <c r="F479" s="1" t="s">
        <v>43</v>
      </c>
      <c r="G479" s="1" t="s">
        <v>43</v>
      </c>
      <c r="H479" s="1" t="s">
        <v>798</v>
      </c>
      <c r="I479" s="1">
        <v>1.0</v>
      </c>
      <c r="J479" s="1" t="s">
        <v>68</v>
      </c>
      <c r="K479" s="1" t="s">
        <v>1313</v>
      </c>
      <c r="L479" s="1" t="s">
        <v>797</v>
      </c>
      <c r="M479" s="1" t="s">
        <v>798</v>
      </c>
      <c r="N479" s="1">
        <v>0.0</v>
      </c>
      <c r="O479" s="1" t="s">
        <v>1135</v>
      </c>
      <c r="P479" s="1" t="s">
        <v>43</v>
      </c>
    </row>
    <row r="480" ht="15.75" customHeight="1">
      <c r="A480" s="1" t="s">
        <v>1130</v>
      </c>
      <c r="B480" s="1" t="s">
        <v>1309</v>
      </c>
      <c r="C480" s="1">
        <v>47.0</v>
      </c>
      <c r="D480" s="1">
        <v>90.0</v>
      </c>
      <c r="E480" s="1" t="s">
        <v>43</v>
      </c>
      <c r="F480" s="1" t="s">
        <v>43</v>
      </c>
      <c r="G480" s="1" t="s">
        <v>43</v>
      </c>
      <c r="H480" s="1" t="s">
        <v>798</v>
      </c>
      <c r="I480" s="1">
        <v>1.0</v>
      </c>
      <c r="J480" s="1" t="s">
        <v>77</v>
      </c>
      <c r="K480" s="1" t="s">
        <v>1314</v>
      </c>
      <c r="L480" s="1" t="s">
        <v>797</v>
      </c>
      <c r="M480" s="1" t="s">
        <v>798</v>
      </c>
      <c r="N480" s="1">
        <v>0.0</v>
      </c>
      <c r="O480" s="1" t="s">
        <v>1173</v>
      </c>
      <c r="P480" s="1" t="s">
        <v>43</v>
      </c>
    </row>
    <row r="481" ht="15.75" customHeight="1">
      <c r="A481" s="1" t="s">
        <v>1130</v>
      </c>
      <c r="B481" s="1" t="s">
        <v>1309</v>
      </c>
      <c r="C481" s="1">
        <v>47.0</v>
      </c>
      <c r="D481" s="1">
        <v>90.0</v>
      </c>
      <c r="E481" s="1" t="s">
        <v>43</v>
      </c>
      <c r="F481" s="1" t="s">
        <v>43</v>
      </c>
      <c r="G481" s="1" t="s">
        <v>43</v>
      </c>
      <c r="H481" s="1" t="s">
        <v>798</v>
      </c>
      <c r="I481" s="1">
        <v>1.0</v>
      </c>
      <c r="J481" s="1" t="s">
        <v>77</v>
      </c>
      <c r="K481" s="1" t="s">
        <v>1316</v>
      </c>
      <c r="L481" s="1" t="s">
        <v>797</v>
      </c>
      <c r="M481" s="1" t="s">
        <v>798</v>
      </c>
      <c r="N481" s="1">
        <v>0.0</v>
      </c>
      <c r="O481" s="1" t="s">
        <v>1173</v>
      </c>
      <c r="P481" s="1" t="s">
        <v>43</v>
      </c>
    </row>
    <row r="482" ht="15.75" customHeight="1">
      <c r="A482" s="1" t="s">
        <v>1130</v>
      </c>
      <c r="B482" s="1" t="s">
        <v>1309</v>
      </c>
      <c r="C482" s="1">
        <v>47.0</v>
      </c>
      <c r="D482" s="1">
        <v>90.0</v>
      </c>
      <c r="E482" s="1" t="s">
        <v>43</v>
      </c>
      <c r="F482" s="1" t="s">
        <v>43</v>
      </c>
      <c r="G482" s="1" t="s">
        <v>43</v>
      </c>
      <c r="H482" s="1" t="s">
        <v>798</v>
      </c>
      <c r="I482" s="1">
        <v>1.0</v>
      </c>
      <c r="J482" s="1" t="s">
        <v>1174</v>
      </c>
      <c r="K482" s="1" t="s">
        <v>1317</v>
      </c>
      <c r="L482" s="1" t="s">
        <v>797</v>
      </c>
      <c r="M482" s="1" t="s">
        <v>798</v>
      </c>
      <c r="N482" s="1">
        <v>0.0</v>
      </c>
      <c r="O482" s="1" t="s">
        <v>1176</v>
      </c>
      <c r="P482" s="1" t="s">
        <v>43</v>
      </c>
    </row>
    <row r="483" ht="15.75" customHeight="1">
      <c r="A483" s="1" t="s">
        <v>1130</v>
      </c>
      <c r="B483" s="1" t="s">
        <v>1309</v>
      </c>
      <c r="C483" s="1">
        <v>47.0</v>
      </c>
      <c r="D483" s="1">
        <v>90.0</v>
      </c>
      <c r="E483" s="1" t="s">
        <v>43</v>
      </c>
      <c r="F483" s="1" t="s">
        <v>43</v>
      </c>
      <c r="G483" s="1" t="s">
        <v>43</v>
      </c>
      <c r="H483" s="1" t="s">
        <v>798</v>
      </c>
      <c r="I483" s="1">
        <v>1.0</v>
      </c>
      <c r="J483" s="1" t="s">
        <v>1174</v>
      </c>
      <c r="K483" s="1" t="s">
        <v>1318</v>
      </c>
      <c r="L483" s="1" t="s">
        <v>797</v>
      </c>
      <c r="M483" s="1" t="s">
        <v>798</v>
      </c>
      <c r="N483" s="1">
        <v>0.0</v>
      </c>
      <c r="O483" s="1" t="s">
        <v>1176</v>
      </c>
      <c r="P483" s="1" t="s">
        <v>43</v>
      </c>
    </row>
    <row r="484" ht="15.75" customHeight="1">
      <c r="A484" s="1" t="s">
        <v>1130</v>
      </c>
      <c r="B484" s="1" t="s">
        <v>1319</v>
      </c>
      <c r="C484" s="1">
        <v>48.0</v>
      </c>
      <c r="D484" s="1">
        <v>91.0</v>
      </c>
      <c r="E484" s="1" t="s">
        <v>43</v>
      </c>
      <c r="F484" s="1" t="s">
        <v>43</v>
      </c>
      <c r="G484" s="1" t="s">
        <v>43</v>
      </c>
      <c r="H484" s="1" t="s">
        <v>801</v>
      </c>
      <c r="I484" s="1">
        <v>1.0</v>
      </c>
      <c r="J484" s="1" t="s">
        <v>45</v>
      </c>
      <c r="K484" s="1" t="s">
        <v>1320</v>
      </c>
      <c r="L484" s="1" t="s">
        <v>800</v>
      </c>
      <c r="M484" s="1" t="s">
        <v>801</v>
      </c>
      <c r="N484" s="1">
        <v>0.0</v>
      </c>
      <c r="O484" s="1" t="s">
        <v>1321</v>
      </c>
      <c r="P484" s="1" t="s">
        <v>43</v>
      </c>
    </row>
    <row r="485" ht="15.75" customHeight="1">
      <c r="A485" s="1" t="s">
        <v>1130</v>
      </c>
      <c r="B485" s="1" t="s">
        <v>1319</v>
      </c>
      <c r="C485" s="1">
        <v>48.0</v>
      </c>
      <c r="D485" s="1">
        <v>91.0</v>
      </c>
      <c r="E485" s="1" t="s">
        <v>43</v>
      </c>
      <c r="F485" s="1" t="s">
        <v>43</v>
      </c>
      <c r="G485" s="1" t="s">
        <v>43</v>
      </c>
      <c r="H485" s="1" t="s">
        <v>801</v>
      </c>
      <c r="I485" s="1">
        <v>1.0</v>
      </c>
      <c r="J485" s="1" t="s">
        <v>77</v>
      </c>
      <c r="K485" s="1" t="s">
        <v>1322</v>
      </c>
      <c r="L485" s="1" t="s">
        <v>800</v>
      </c>
      <c r="M485" s="1" t="s">
        <v>801</v>
      </c>
      <c r="N485" s="1">
        <v>0.0</v>
      </c>
      <c r="O485" s="1" t="s">
        <v>1137</v>
      </c>
      <c r="P485" s="1" t="s">
        <v>43</v>
      </c>
    </row>
    <row r="486" ht="15.75" customHeight="1">
      <c r="A486" s="1" t="s">
        <v>1130</v>
      </c>
      <c r="B486" s="1" t="s">
        <v>1319</v>
      </c>
      <c r="C486" s="1">
        <v>48.0</v>
      </c>
      <c r="D486" s="1">
        <v>91.0</v>
      </c>
      <c r="E486" s="1" t="s">
        <v>43</v>
      </c>
      <c r="F486" s="1" t="s">
        <v>43</v>
      </c>
      <c r="G486" s="1" t="s">
        <v>43</v>
      </c>
      <c r="H486" s="1" t="s">
        <v>801</v>
      </c>
      <c r="I486" s="1">
        <v>1.0</v>
      </c>
      <c r="J486" s="1" t="s">
        <v>77</v>
      </c>
      <c r="K486" s="1" t="s">
        <v>1324</v>
      </c>
      <c r="L486" s="1" t="s">
        <v>800</v>
      </c>
      <c r="M486" s="1" t="s">
        <v>801</v>
      </c>
      <c r="N486" s="1">
        <v>0.0</v>
      </c>
      <c r="O486" s="1" t="s">
        <v>1137</v>
      </c>
      <c r="P486" s="1" t="s">
        <v>43</v>
      </c>
    </row>
    <row r="487" ht="15.75" customHeight="1">
      <c r="A487" s="1" t="s">
        <v>1130</v>
      </c>
      <c r="B487" s="1" t="s">
        <v>1319</v>
      </c>
      <c r="C487" s="1">
        <v>48.0</v>
      </c>
      <c r="D487" s="1">
        <v>91.0</v>
      </c>
      <c r="E487" s="1" t="s">
        <v>43</v>
      </c>
      <c r="F487" s="1" t="s">
        <v>43</v>
      </c>
      <c r="G487" s="1" t="s">
        <v>43</v>
      </c>
      <c r="H487" s="1" t="s">
        <v>801</v>
      </c>
      <c r="I487" s="1">
        <v>2.0</v>
      </c>
      <c r="J487" s="1" t="s">
        <v>68</v>
      </c>
      <c r="K487" s="1" t="s">
        <v>1325</v>
      </c>
      <c r="L487" s="1" t="s">
        <v>800</v>
      </c>
      <c r="M487" s="1" t="s">
        <v>801</v>
      </c>
      <c r="N487" s="1">
        <v>0.0</v>
      </c>
      <c r="O487" s="1" t="s">
        <v>1135</v>
      </c>
      <c r="P487" s="1" t="s">
        <v>43</v>
      </c>
    </row>
    <row r="488" ht="15.75" customHeight="1">
      <c r="A488" s="1" t="s">
        <v>1130</v>
      </c>
      <c r="B488" s="1" t="s">
        <v>1319</v>
      </c>
      <c r="C488" s="1">
        <v>48.0</v>
      </c>
      <c r="D488" s="1">
        <v>91.0</v>
      </c>
      <c r="E488" s="1" t="s">
        <v>43</v>
      </c>
      <c r="F488" s="1" t="s">
        <v>43</v>
      </c>
      <c r="G488" s="1" t="s">
        <v>43</v>
      </c>
      <c r="H488" s="1" t="s">
        <v>801</v>
      </c>
      <c r="I488" s="1">
        <v>2.0</v>
      </c>
      <c r="J488" s="1" t="s">
        <v>176</v>
      </c>
      <c r="K488" s="1" t="s">
        <v>1326</v>
      </c>
      <c r="L488" s="1" t="s">
        <v>800</v>
      </c>
      <c r="M488" s="1" t="s">
        <v>801</v>
      </c>
      <c r="N488" s="1">
        <v>0.0</v>
      </c>
      <c r="O488" s="1" t="s">
        <v>1142</v>
      </c>
      <c r="P488" s="1" t="s">
        <v>43</v>
      </c>
    </row>
    <row r="489" ht="15.75" customHeight="1">
      <c r="A489" s="1" t="s">
        <v>1130</v>
      </c>
      <c r="B489" s="1" t="s">
        <v>1319</v>
      </c>
      <c r="C489" s="1">
        <v>48.0</v>
      </c>
      <c r="D489" s="1">
        <v>91.0</v>
      </c>
      <c r="E489" s="1" t="s">
        <v>43</v>
      </c>
      <c r="F489" s="1" t="s">
        <v>43</v>
      </c>
      <c r="G489" s="1" t="s">
        <v>43</v>
      </c>
      <c r="H489" s="1" t="s">
        <v>801</v>
      </c>
      <c r="I489" s="1">
        <v>2.0</v>
      </c>
      <c r="J489" s="1" t="s">
        <v>77</v>
      </c>
      <c r="K489" s="1" t="s">
        <v>1327</v>
      </c>
      <c r="L489" s="1" t="s">
        <v>800</v>
      </c>
      <c r="M489" s="1" t="s">
        <v>801</v>
      </c>
      <c r="N489" s="1">
        <v>0.0</v>
      </c>
      <c r="O489" s="1" t="s">
        <v>1234</v>
      </c>
      <c r="P489" s="1" t="s">
        <v>43</v>
      </c>
    </row>
    <row r="490" ht="15.75" customHeight="1">
      <c r="A490" s="1" t="s">
        <v>1130</v>
      </c>
      <c r="B490" s="1" t="s">
        <v>1319</v>
      </c>
      <c r="C490" s="1">
        <v>48.0</v>
      </c>
      <c r="D490" s="1">
        <v>91.0</v>
      </c>
      <c r="E490" s="1" t="s">
        <v>43</v>
      </c>
      <c r="F490" s="1" t="s">
        <v>43</v>
      </c>
      <c r="G490" s="1" t="s">
        <v>43</v>
      </c>
      <c r="H490" s="1" t="s">
        <v>801</v>
      </c>
      <c r="I490" s="1">
        <v>2.0</v>
      </c>
      <c r="J490" s="1" t="s">
        <v>80</v>
      </c>
      <c r="K490" s="1" t="s">
        <v>1329</v>
      </c>
      <c r="L490" s="1" t="s">
        <v>800</v>
      </c>
      <c r="M490" s="1" t="s">
        <v>801</v>
      </c>
      <c r="N490" s="1">
        <v>0.0</v>
      </c>
      <c r="O490" s="1" t="s">
        <v>1330</v>
      </c>
      <c r="P490" s="1" t="s">
        <v>43</v>
      </c>
    </row>
    <row r="491" ht="15.75" customHeight="1">
      <c r="A491" s="1" t="s">
        <v>1130</v>
      </c>
      <c r="B491" s="1" t="s">
        <v>1319</v>
      </c>
      <c r="C491" s="1">
        <v>48.0</v>
      </c>
      <c r="D491" s="1">
        <v>91.0</v>
      </c>
      <c r="E491" s="1" t="s">
        <v>43</v>
      </c>
      <c r="F491" s="1" t="s">
        <v>43</v>
      </c>
      <c r="G491" s="1" t="s">
        <v>43</v>
      </c>
      <c r="H491" s="1" t="s">
        <v>801</v>
      </c>
      <c r="I491" s="1">
        <v>3.0</v>
      </c>
      <c r="J491" s="1" t="s">
        <v>68</v>
      </c>
      <c r="K491" s="1" t="s">
        <v>1331</v>
      </c>
      <c r="L491" s="1" t="s">
        <v>800</v>
      </c>
      <c r="M491" s="1" t="s">
        <v>801</v>
      </c>
      <c r="N491" s="1">
        <v>0.0</v>
      </c>
      <c r="O491" s="1" t="s">
        <v>1135</v>
      </c>
      <c r="P491" s="1" t="s">
        <v>43</v>
      </c>
    </row>
    <row r="492" ht="15.75" customHeight="1">
      <c r="A492" s="1" t="s">
        <v>1130</v>
      </c>
      <c r="B492" s="1" t="s">
        <v>1319</v>
      </c>
      <c r="C492" s="1">
        <v>48.0</v>
      </c>
      <c r="D492" s="1">
        <v>91.0</v>
      </c>
      <c r="E492" s="1" t="s">
        <v>43</v>
      </c>
      <c r="F492" s="1" t="s">
        <v>43</v>
      </c>
      <c r="G492" s="1" t="s">
        <v>43</v>
      </c>
      <c r="H492" s="1" t="s">
        <v>801</v>
      </c>
      <c r="I492" s="1">
        <v>3.0</v>
      </c>
      <c r="J492" s="1" t="s">
        <v>176</v>
      </c>
      <c r="K492" s="1" t="s">
        <v>1332</v>
      </c>
      <c r="L492" s="1" t="s">
        <v>800</v>
      </c>
      <c r="M492" s="1" t="s">
        <v>801</v>
      </c>
      <c r="N492" s="1">
        <v>0.0</v>
      </c>
      <c r="O492" s="1" t="s">
        <v>1142</v>
      </c>
      <c r="P492" s="1" t="s">
        <v>43</v>
      </c>
    </row>
    <row r="493" ht="15.75" customHeight="1">
      <c r="A493" s="1" t="s">
        <v>1130</v>
      </c>
      <c r="B493" s="1" t="s">
        <v>1319</v>
      </c>
      <c r="C493" s="1">
        <v>48.0</v>
      </c>
      <c r="D493" s="1">
        <v>91.0</v>
      </c>
      <c r="E493" s="1" t="s">
        <v>43</v>
      </c>
      <c r="F493" s="1" t="s">
        <v>43</v>
      </c>
      <c r="G493" s="1" t="s">
        <v>43</v>
      </c>
      <c r="H493" s="1" t="s">
        <v>801</v>
      </c>
      <c r="I493" s="1">
        <v>3.0</v>
      </c>
      <c r="J493" s="1" t="s">
        <v>77</v>
      </c>
      <c r="K493" s="1" t="s">
        <v>1333</v>
      </c>
      <c r="L493" s="1" t="s">
        <v>800</v>
      </c>
      <c r="M493" s="1" t="s">
        <v>801</v>
      </c>
      <c r="N493" s="1">
        <v>0.0</v>
      </c>
      <c r="O493" s="1" t="s">
        <v>1234</v>
      </c>
      <c r="P493" s="1" t="s">
        <v>43</v>
      </c>
    </row>
    <row r="494" ht="15.75" customHeight="1">
      <c r="A494" s="1" t="s">
        <v>1130</v>
      </c>
      <c r="B494" s="1" t="s">
        <v>1319</v>
      </c>
      <c r="C494" s="1">
        <v>48.0</v>
      </c>
      <c r="D494" s="1">
        <v>91.0</v>
      </c>
      <c r="E494" s="1" t="s">
        <v>43</v>
      </c>
      <c r="F494" s="1" t="s">
        <v>43</v>
      </c>
      <c r="G494" s="1" t="s">
        <v>43</v>
      </c>
      <c r="H494" s="1" t="s">
        <v>801</v>
      </c>
      <c r="I494" s="1">
        <v>3.0</v>
      </c>
      <c r="J494" s="1" t="s">
        <v>80</v>
      </c>
      <c r="K494" s="1" t="s">
        <v>1334</v>
      </c>
      <c r="L494" s="1" t="s">
        <v>800</v>
      </c>
      <c r="M494" s="1" t="s">
        <v>801</v>
      </c>
      <c r="N494" s="1">
        <v>0.0</v>
      </c>
      <c r="O494" s="1" t="s">
        <v>1330</v>
      </c>
      <c r="P494" s="1" t="s">
        <v>43</v>
      </c>
    </row>
    <row r="495" ht="15.75" customHeight="1">
      <c r="A495" s="1" t="s">
        <v>1130</v>
      </c>
      <c r="B495" s="1" t="s">
        <v>1335</v>
      </c>
      <c r="C495" s="1">
        <v>49.0</v>
      </c>
      <c r="D495" s="1">
        <v>92.0</v>
      </c>
      <c r="E495" s="1" t="s">
        <v>43</v>
      </c>
      <c r="F495" s="1" t="s">
        <v>43</v>
      </c>
      <c r="G495" s="1" t="s">
        <v>43</v>
      </c>
      <c r="H495" s="1" t="s">
        <v>806</v>
      </c>
      <c r="I495" s="1">
        <v>1.0</v>
      </c>
      <c r="J495" s="1" t="s">
        <v>68</v>
      </c>
      <c r="K495" s="1" t="s">
        <v>1336</v>
      </c>
      <c r="L495" s="1" t="s">
        <v>805</v>
      </c>
      <c r="M495" s="1" t="s">
        <v>806</v>
      </c>
      <c r="N495" s="1">
        <v>0.0</v>
      </c>
      <c r="O495" s="1" t="s">
        <v>1135</v>
      </c>
      <c r="P495" s="1" t="s">
        <v>43</v>
      </c>
    </row>
    <row r="496" ht="15.75" customHeight="1">
      <c r="A496" s="1" t="s">
        <v>1130</v>
      </c>
      <c r="B496" s="1" t="s">
        <v>1335</v>
      </c>
      <c r="C496" s="1">
        <v>49.0</v>
      </c>
      <c r="D496" s="1">
        <v>92.0</v>
      </c>
      <c r="E496" s="1" t="s">
        <v>43</v>
      </c>
      <c r="F496" s="1" t="s">
        <v>43</v>
      </c>
      <c r="G496" s="1" t="s">
        <v>43</v>
      </c>
      <c r="H496" s="1" t="s">
        <v>806</v>
      </c>
      <c r="I496" s="1">
        <v>1.0</v>
      </c>
      <c r="J496" s="1" t="s">
        <v>80</v>
      </c>
      <c r="K496" s="1" t="s">
        <v>1337</v>
      </c>
      <c r="L496" s="1" t="s">
        <v>805</v>
      </c>
      <c r="M496" s="1" t="s">
        <v>806</v>
      </c>
      <c r="N496" s="1">
        <v>0.0</v>
      </c>
      <c r="O496" s="1" t="s">
        <v>1330</v>
      </c>
      <c r="P496" s="1" t="s">
        <v>43</v>
      </c>
    </row>
    <row r="497" ht="15.75" customHeight="1">
      <c r="A497" s="1" t="s">
        <v>1130</v>
      </c>
      <c r="B497" s="1" t="s">
        <v>1335</v>
      </c>
      <c r="C497" s="1">
        <v>49.0</v>
      </c>
      <c r="D497" s="1">
        <v>92.0</v>
      </c>
      <c r="E497" s="1" t="s">
        <v>43</v>
      </c>
      <c r="F497" s="1" t="s">
        <v>43</v>
      </c>
      <c r="G497" s="1" t="s">
        <v>43</v>
      </c>
      <c r="H497" s="1" t="s">
        <v>806</v>
      </c>
      <c r="I497" s="1">
        <v>1.0</v>
      </c>
      <c r="J497" s="1" t="s">
        <v>176</v>
      </c>
      <c r="K497" s="1" t="s">
        <v>1338</v>
      </c>
      <c r="L497" s="1" t="s">
        <v>805</v>
      </c>
      <c r="M497" s="1" t="s">
        <v>806</v>
      </c>
      <c r="N497" s="1">
        <v>0.0</v>
      </c>
      <c r="O497" s="1" t="s">
        <v>1142</v>
      </c>
      <c r="P497" s="1" t="s">
        <v>43</v>
      </c>
    </row>
    <row r="498" ht="15.75" customHeight="1">
      <c r="A498" s="1" t="s">
        <v>1130</v>
      </c>
      <c r="B498" s="1" t="s">
        <v>1335</v>
      </c>
      <c r="C498" s="1">
        <v>49.0</v>
      </c>
      <c r="D498" s="1">
        <v>92.0</v>
      </c>
      <c r="E498" s="1" t="s">
        <v>43</v>
      </c>
      <c r="F498" s="1" t="s">
        <v>43</v>
      </c>
      <c r="G498" s="1" t="s">
        <v>43</v>
      </c>
      <c r="H498" s="1" t="s">
        <v>806</v>
      </c>
      <c r="I498" s="1">
        <v>1.0</v>
      </c>
      <c r="J498" s="1" t="s">
        <v>77</v>
      </c>
      <c r="K498" s="1" t="s">
        <v>1339</v>
      </c>
      <c r="L498" s="1" t="s">
        <v>805</v>
      </c>
      <c r="M498" s="1" t="s">
        <v>806</v>
      </c>
      <c r="N498" s="1">
        <v>0.0</v>
      </c>
      <c r="O498" s="1" t="s">
        <v>1340</v>
      </c>
      <c r="P498" s="1" t="s">
        <v>43</v>
      </c>
    </row>
    <row r="499" ht="15.75" customHeight="1">
      <c r="A499" s="1" t="s">
        <v>1130</v>
      </c>
      <c r="B499" s="1" t="s">
        <v>1335</v>
      </c>
      <c r="C499" s="1">
        <v>49.0</v>
      </c>
      <c r="D499" s="1">
        <v>92.0</v>
      </c>
      <c r="E499" s="1" t="s">
        <v>43</v>
      </c>
      <c r="F499" s="1" t="s">
        <v>43</v>
      </c>
      <c r="G499" s="1" t="s">
        <v>43</v>
      </c>
      <c r="H499" s="1" t="s">
        <v>806</v>
      </c>
      <c r="I499" s="1">
        <v>2.0</v>
      </c>
      <c r="J499" s="1" t="s">
        <v>68</v>
      </c>
      <c r="K499" s="1" t="s">
        <v>1341</v>
      </c>
      <c r="L499" s="1" t="s">
        <v>805</v>
      </c>
      <c r="M499" s="1" t="s">
        <v>806</v>
      </c>
      <c r="N499" s="1">
        <v>0.0</v>
      </c>
      <c r="O499" s="1" t="s">
        <v>1135</v>
      </c>
      <c r="P499" s="1" t="s">
        <v>43</v>
      </c>
    </row>
    <row r="500" ht="15.75" customHeight="1">
      <c r="A500" s="1" t="s">
        <v>1130</v>
      </c>
      <c r="B500" s="1" t="s">
        <v>1335</v>
      </c>
      <c r="C500" s="1">
        <v>49.0</v>
      </c>
      <c r="D500" s="1">
        <v>92.0</v>
      </c>
      <c r="E500" s="1" t="s">
        <v>43</v>
      </c>
      <c r="F500" s="1" t="s">
        <v>43</v>
      </c>
      <c r="G500" s="1" t="s">
        <v>43</v>
      </c>
      <c r="H500" s="1" t="s">
        <v>806</v>
      </c>
      <c r="I500" s="1">
        <v>2.0</v>
      </c>
      <c r="J500" s="1" t="s">
        <v>80</v>
      </c>
      <c r="K500" s="1" t="s">
        <v>1342</v>
      </c>
      <c r="L500" s="1" t="s">
        <v>805</v>
      </c>
      <c r="M500" s="1" t="s">
        <v>806</v>
      </c>
      <c r="N500" s="1">
        <v>0.0</v>
      </c>
      <c r="O500" s="1" t="s">
        <v>1330</v>
      </c>
      <c r="P500" s="1" t="s">
        <v>43</v>
      </c>
    </row>
    <row r="501" ht="15.75" customHeight="1">
      <c r="A501" s="1" t="s">
        <v>1130</v>
      </c>
      <c r="B501" s="1" t="s">
        <v>1335</v>
      </c>
      <c r="C501" s="1">
        <v>49.0</v>
      </c>
      <c r="D501" s="1">
        <v>92.0</v>
      </c>
      <c r="E501" s="1" t="s">
        <v>43</v>
      </c>
      <c r="F501" s="1" t="s">
        <v>43</v>
      </c>
      <c r="G501" s="1" t="s">
        <v>43</v>
      </c>
      <c r="H501" s="1" t="s">
        <v>806</v>
      </c>
      <c r="I501" s="1">
        <v>2.0</v>
      </c>
      <c r="J501" s="1" t="s">
        <v>176</v>
      </c>
      <c r="K501" s="1" t="s">
        <v>1343</v>
      </c>
      <c r="L501" s="1" t="s">
        <v>805</v>
      </c>
      <c r="M501" s="1" t="s">
        <v>806</v>
      </c>
      <c r="N501" s="1">
        <v>0.0</v>
      </c>
      <c r="O501" s="1" t="s">
        <v>1142</v>
      </c>
      <c r="P501" s="1" t="s">
        <v>43</v>
      </c>
    </row>
    <row r="502" ht="15.75" customHeight="1">
      <c r="A502" s="1" t="s">
        <v>1130</v>
      </c>
      <c r="B502" s="1" t="s">
        <v>1335</v>
      </c>
      <c r="C502" s="1">
        <v>49.0</v>
      </c>
      <c r="D502" s="1">
        <v>92.0</v>
      </c>
      <c r="E502" s="1" t="s">
        <v>43</v>
      </c>
      <c r="F502" s="1" t="s">
        <v>43</v>
      </c>
      <c r="G502" s="1" t="s">
        <v>43</v>
      </c>
      <c r="H502" s="1" t="s">
        <v>806</v>
      </c>
      <c r="I502" s="1">
        <v>2.0</v>
      </c>
      <c r="J502" s="1" t="s">
        <v>77</v>
      </c>
      <c r="K502" s="1" t="s">
        <v>1344</v>
      </c>
      <c r="L502" s="1" t="s">
        <v>805</v>
      </c>
      <c r="M502" s="1" t="s">
        <v>806</v>
      </c>
      <c r="N502" s="1">
        <v>0.0</v>
      </c>
      <c r="O502" s="1" t="s">
        <v>1340</v>
      </c>
      <c r="P502" s="1" t="s">
        <v>43</v>
      </c>
    </row>
    <row r="503" ht="15.75" customHeight="1">
      <c r="A503" s="1" t="s">
        <v>1130</v>
      </c>
      <c r="B503" s="1" t="s">
        <v>1335</v>
      </c>
      <c r="C503" s="1">
        <v>49.0</v>
      </c>
      <c r="D503" s="1">
        <v>92.0</v>
      </c>
      <c r="E503" s="1" t="s">
        <v>43</v>
      </c>
      <c r="F503" s="1" t="s">
        <v>43</v>
      </c>
      <c r="G503" s="1" t="s">
        <v>43</v>
      </c>
      <c r="H503" s="1" t="s">
        <v>806</v>
      </c>
      <c r="I503" s="1">
        <v>3.0</v>
      </c>
      <c r="J503" s="1" t="s">
        <v>68</v>
      </c>
      <c r="K503" s="1" t="s">
        <v>1345</v>
      </c>
      <c r="L503" s="1" t="s">
        <v>805</v>
      </c>
      <c r="M503" s="1" t="s">
        <v>806</v>
      </c>
      <c r="N503" s="1">
        <v>0.0</v>
      </c>
      <c r="O503" s="1" t="s">
        <v>1135</v>
      </c>
      <c r="P503" s="1" t="s">
        <v>43</v>
      </c>
    </row>
    <row r="504" ht="15.75" customHeight="1">
      <c r="A504" s="1" t="s">
        <v>1130</v>
      </c>
      <c r="B504" s="1" t="s">
        <v>1335</v>
      </c>
      <c r="C504" s="1">
        <v>49.0</v>
      </c>
      <c r="D504" s="1">
        <v>92.0</v>
      </c>
      <c r="E504" s="1" t="s">
        <v>43</v>
      </c>
      <c r="F504" s="1" t="s">
        <v>43</v>
      </c>
      <c r="G504" s="1" t="s">
        <v>43</v>
      </c>
      <c r="H504" s="1" t="s">
        <v>806</v>
      </c>
      <c r="I504" s="1">
        <v>3.0</v>
      </c>
      <c r="J504" s="1" t="s">
        <v>80</v>
      </c>
      <c r="K504" s="1" t="s">
        <v>1346</v>
      </c>
      <c r="L504" s="1" t="s">
        <v>805</v>
      </c>
      <c r="M504" s="1" t="s">
        <v>806</v>
      </c>
      <c r="N504" s="1">
        <v>0.0</v>
      </c>
      <c r="O504" s="1" t="s">
        <v>1330</v>
      </c>
      <c r="P504" s="1" t="s">
        <v>43</v>
      </c>
    </row>
    <row r="505" ht="15.75" customHeight="1">
      <c r="A505" s="1" t="s">
        <v>1130</v>
      </c>
      <c r="B505" s="1" t="s">
        <v>1335</v>
      </c>
      <c r="C505" s="1">
        <v>49.0</v>
      </c>
      <c r="D505" s="1">
        <v>92.0</v>
      </c>
      <c r="E505" s="1" t="s">
        <v>43</v>
      </c>
      <c r="F505" s="1" t="s">
        <v>43</v>
      </c>
      <c r="G505" s="1" t="s">
        <v>43</v>
      </c>
      <c r="H505" s="1" t="s">
        <v>806</v>
      </c>
      <c r="I505" s="1">
        <v>3.0</v>
      </c>
      <c r="J505" s="1" t="s">
        <v>176</v>
      </c>
      <c r="K505" s="1" t="s">
        <v>1347</v>
      </c>
      <c r="L505" s="1" t="s">
        <v>805</v>
      </c>
      <c r="M505" s="1" t="s">
        <v>806</v>
      </c>
      <c r="N505" s="1">
        <v>0.0</v>
      </c>
      <c r="O505" s="1" t="s">
        <v>1142</v>
      </c>
      <c r="P505" s="1" t="s">
        <v>43</v>
      </c>
    </row>
    <row r="506" ht="15.75" customHeight="1">
      <c r="A506" s="1" t="s">
        <v>1130</v>
      </c>
      <c r="B506" s="1" t="s">
        <v>1335</v>
      </c>
      <c r="C506" s="1">
        <v>49.0</v>
      </c>
      <c r="D506" s="1">
        <v>92.0</v>
      </c>
      <c r="E506" s="1" t="s">
        <v>43</v>
      </c>
      <c r="F506" s="1" t="s">
        <v>43</v>
      </c>
      <c r="G506" s="1" t="s">
        <v>43</v>
      </c>
      <c r="H506" s="1" t="s">
        <v>806</v>
      </c>
      <c r="I506" s="1">
        <v>3.0</v>
      </c>
      <c r="J506" s="1" t="s">
        <v>77</v>
      </c>
      <c r="K506" s="1" t="s">
        <v>1348</v>
      </c>
      <c r="L506" s="1" t="s">
        <v>805</v>
      </c>
      <c r="M506" s="1" t="s">
        <v>806</v>
      </c>
      <c r="N506" s="1">
        <v>0.0</v>
      </c>
      <c r="O506" s="1" t="s">
        <v>1340</v>
      </c>
      <c r="P506" s="1" t="s">
        <v>43</v>
      </c>
    </row>
    <row r="507" ht="15.75" customHeight="1">
      <c r="A507" s="1" t="s">
        <v>1130</v>
      </c>
      <c r="B507" s="1" t="s">
        <v>1349</v>
      </c>
      <c r="C507" s="1">
        <v>50.0</v>
      </c>
      <c r="D507" s="1">
        <v>93.0</v>
      </c>
      <c r="E507" s="1" t="s">
        <v>43</v>
      </c>
      <c r="F507" s="1" t="s">
        <v>43</v>
      </c>
      <c r="G507" s="1" t="s">
        <v>43</v>
      </c>
      <c r="H507" s="1" t="s">
        <v>811</v>
      </c>
      <c r="I507" s="1">
        <v>1.0</v>
      </c>
      <c r="J507" s="1" t="s">
        <v>63</v>
      </c>
      <c r="K507" s="1" t="s">
        <v>1350</v>
      </c>
      <c r="L507" s="1" t="s">
        <v>809</v>
      </c>
      <c r="M507" s="1" t="s">
        <v>811</v>
      </c>
      <c r="N507" s="1">
        <v>0.0</v>
      </c>
      <c r="O507" s="1" t="s">
        <v>66</v>
      </c>
      <c r="P507" s="1" t="s">
        <v>43</v>
      </c>
    </row>
    <row r="508" ht="15.75" customHeight="1">
      <c r="A508" s="1" t="s">
        <v>1130</v>
      </c>
      <c r="B508" s="1" t="s">
        <v>1349</v>
      </c>
      <c r="C508" s="1">
        <v>50.0</v>
      </c>
      <c r="D508" s="1">
        <v>93.0</v>
      </c>
      <c r="E508" s="1" t="s">
        <v>43</v>
      </c>
      <c r="F508" s="1" t="s">
        <v>43</v>
      </c>
      <c r="G508" s="1" t="s">
        <v>43</v>
      </c>
      <c r="H508" s="1" t="s">
        <v>811</v>
      </c>
      <c r="I508" s="1">
        <v>1.0</v>
      </c>
      <c r="J508" s="1" t="s">
        <v>77</v>
      </c>
      <c r="K508" s="1" t="s">
        <v>1351</v>
      </c>
      <c r="L508" s="1" t="s">
        <v>809</v>
      </c>
      <c r="M508" s="1" t="s">
        <v>811</v>
      </c>
      <c r="N508" s="1">
        <v>0.0</v>
      </c>
      <c r="O508" s="1" t="s">
        <v>1234</v>
      </c>
      <c r="P508" s="1" t="s">
        <v>43</v>
      </c>
    </row>
    <row r="509" ht="15.75" customHeight="1">
      <c r="A509" s="1" t="s">
        <v>1130</v>
      </c>
      <c r="B509" s="1" t="s">
        <v>1349</v>
      </c>
      <c r="C509" s="1">
        <v>50.0</v>
      </c>
      <c r="D509" s="1">
        <v>93.0</v>
      </c>
      <c r="E509" s="1" t="s">
        <v>43</v>
      </c>
      <c r="F509" s="1" t="s">
        <v>43</v>
      </c>
      <c r="G509" s="1" t="s">
        <v>43</v>
      </c>
      <c r="H509" s="1" t="s">
        <v>811</v>
      </c>
      <c r="I509" s="1">
        <v>1.0</v>
      </c>
      <c r="J509" s="1" t="s">
        <v>245</v>
      </c>
      <c r="K509" s="1" t="s">
        <v>1352</v>
      </c>
      <c r="L509" s="1" t="s">
        <v>809</v>
      </c>
      <c r="M509" s="1" t="s">
        <v>811</v>
      </c>
      <c r="N509" s="1">
        <v>0.0</v>
      </c>
      <c r="O509" s="1" t="s">
        <v>1154</v>
      </c>
      <c r="P509" s="1" t="s">
        <v>43</v>
      </c>
    </row>
    <row r="510" ht="15.75" customHeight="1">
      <c r="A510" s="1" t="s">
        <v>1130</v>
      </c>
      <c r="B510" s="1" t="s">
        <v>1349</v>
      </c>
      <c r="C510" s="1">
        <v>50.0</v>
      </c>
      <c r="D510" s="1">
        <v>93.0</v>
      </c>
      <c r="E510" s="1" t="s">
        <v>43</v>
      </c>
      <c r="F510" s="1" t="s">
        <v>43</v>
      </c>
      <c r="G510" s="1" t="s">
        <v>43</v>
      </c>
      <c r="H510" s="1" t="s">
        <v>811</v>
      </c>
      <c r="I510" s="1">
        <v>2.0</v>
      </c>
      <c r="J510" s="1" t="s">
        <v>63</v>
      </c>
      <c r="K510" s="1" t="s">
        <v>1354</v>
      </c>
      <c r="L510" s="1" t="s">
        <v>809</v>
      </c>
      <c r="M510" s="1" t="s">
        <v>811</v>
      </c>
      <c r="N510" s="1">
        <v>0.0</v>
      </c>
      <c r="O510" s="1" t="s">
        <v>66</v>
      </c>
      <c r="P510" s="1" t="s">
        <v>43</v>
      </c>
    </row>
    <row r="511" ht="15.75" customHeight="1">
      <c r="A511" s="1" t="s">
        <v>1130</v>
      </c>
      <c r="B511" s="1" t="s">
        <v>1349</v>
      </c>
      <c r="C511" s="1">
        <v>50.0</v>
      </c>
      <c r="D511" s="1">
        <v>93.0</v>
      </c>
      <c r="E511" s="1" t="s">
        <v>43</v>
      </c>
      <c r="F511" s="1" t="s">
        <v>43</v>
      </c>
      <c r="G511" s="1" t="s">
        <v>43</v>
      </c>
      <c r="H511" s="1" t="s">
        <v>811</v>
      </c>
      <c r="I511" s="1">
        <v>2.0</v>
      </c>
      <c r="J511" s="1" t="s">
        <v>77</v>
      </c>
      <c r="K511" s="1" t="s">
        <v>1355</v>
      </c>
      <c r="L511" s="1" t="s">
        <v>809</v>
      </c>
      <c r="M511" s="1" t="s">
        <v>811</v>
      </c>
      <c r="N511" s="1">
        <v>0.0</v>
      </c>
      <c r="O511" s="1" t="s">
        <v>1234</v>
      </c>
      <c r="P511" s="1" t="s">
        <v>43</v>
      </c>
    </row>
    <row r="512" ht="15.75" customHeight="1">
      <c r="A512" s="1" t="s">
        <v>1130</v>
      </c>
      <c r="B512" s="1" t="s">
        <v>1349</v>
      </c>
      <c r="C512" s="1">
        <v>50.0</v>
      </c>
      <c r="D512" s="1">
        <v>93.0</v>
      </c>
      <c r="E512" s="1" t="s">
        <v>43</v>
      </c>
      <c r="F512" s="1" t="s">
        <v>43</v>
      </c>
      <c r="G512" s="1" t="s">
        <v>43</v>
      </c>
      <c r="H512" s="1" t="s">
        <v>811</v>
      </c>
      <c r="I512" s="1">
        <v>2.0</v>
      </c>
      <c r="J512" s="1" t="s">
        <v>245</v>
      </c>
      <c r="K512" s="1" t="s">
        <v>1356</v>
      </c>
      <c r="L512" s="1" t="s">
        <v>809</v>
      </c>
      <c r="M512" s="1" t="s">
        <v>811</v>
      </c>
      <c r="N512" s="1">
        <v>0.0</v>
      </c>
      <c r="O512" s="1" t="s">
        <v>1154</v>
      </c>
      <c r="P512" s="1" t="s">
        <v>43</v>
      </c>
    </row>
    <row r="513" ht="15.75" customHeight="1">
      <c r="A513" s="1" t="s">
        <v>1130</v>
      </c>
      <c r="B513" s="1" t="s">
        <v>1349</v>
      </c>
      <c r="C513" s="1">
        <v>50.0</v>
      </c>
      <c r="D513" s="1">
        <v>93.0</v>
      </c>
      <c r="E513" s="1" t="s">
        <v>43</v>
      </c>
      <c r="F513" s="1" t="s">
        <v>43</v>
      </c>
      <c r="G513" s="1" t="s">
        <v>43</v>
      </c>
      <c r="H513" s="1" t="s">
        <v>811</v>
      </c>
      <c r="I513" s="1">
        <v>3.0</v>
      </c>
      <c r="J513" s="1" t="s">
        <v>63</v>
      </c>
      <c r="K513" s="1" t="s">
        <v>1357</v>
      </c>
      <c r="L513" s="1" t="s">
        <v>809</v>
      </c>
      <c r="M513" s="1" t="s">
        <v>811</v>
      </c>
      <c r="N513" s="1">
        <v>0.0</v>
      </c>
      <c r="O513" s="1" t="s">
        <v>66</v>
      </c>
      <c r="P513" s="1" t="s">
        <v>43</v>
      </c>
    </row>
    <row r="514" ht="15.75" customHeight="1">
      <c r="A514" s="1" t="s">
        <v>1130</v>
      </c>
      <c r="B514" s="1" t="s">
        <v>1349</v>
      </c>
      <c r="C514" s="1">
        <v>50.0</v>
      </c>
      <c r="D514" s="1">
        <v>93.0</v>
      </c>
      <c r="E514" s="1" t="s">
        <v>43</v>
      </c>
      <c r="F514" s="1" t="s">
        <v>43</v>
      </c>
      <c r="G514" s="1" t="s">
        <v>43</v>
      </c>
      <c r="H514" s="1" t="s">
        <v>811</v>
      </c>
      <c r="I514" s="1">
        <v>3.0</v>
      </c>
      <c r="J514" s="1" t="s">
        <v>77</v>
      </c>
      <c r="K514" s="1" t="s">
        <v>1358</v>
      </c>
      <c r="L514" s="1" t="s">
        <v>809</v>
      </c>
      <c r="M514" s="1" t="s">
        <v>811</v>
      </c>
      <c r="N514" s="1">
        <v>0.0</v>
      </c>
      <c r="O514" s="1" t="s">
        <v>1234</v>
      </c>
      <c r="P514" s="1" t="s">
        <v>43</v>
      </c>
    </row>
    <row r="515" ht="15.75" customHeight="1">
      <c r="A515" s="1" t="s">
        <v>1130</v>
      </c>
      <c r="B515" s="1" t="s">
        <v>1349</v>
      </c>
      <c r="C515" s="1">
        <v>50.0</v>
      </c>
      <c r="D515" s="1">
        <v>93.0</v>
      </c>
      <c r="E515" s="1" t="s">
        <v>43</v>
      </c>
      <c r="F515" s="1" t="s">
        <v>43</v>
      </c>
      <c r="G515" s="1" t="s">
        <v>43</v>
      </c>
      <c r="H515" s="1" t="s">
        <v>811</v>
      </c>
      <c r="I515" s="1">
        <v>3.0</v>
      </c>
      <c r="J515" s="1" t="s">
        <v>245</v>
      </c>
      <c r="K515" s="1" t="s">
        <v>1359</v>
      </c>
      <c r="L515" s="1" t="s">
        <v>809</v>
      </c>
      <c r="M515" s="1" t="s">
        <v>811</v>
      </c>
      <c r="N515" s="1">
        <v>0.0</v>
      </c>
      <c r="O515" s="1" t="s">
        <v>1154</v>
      </c>
      <c r="P515" s="1" t="s">
        <v>43</v>
      </c>
    </row>
    <row r="516" ht="15.75" customHeight="1">
      <c r="A516" s="1" t="s">
        <v>1130</v>
      </c>
      <c r="B516" s="1" t="s">
        <v>1360</v>
      </c>
      <c r="C516" s="1">
        <v>51.0</v>
      </c>
      <c r="D516" s="1">
        <v>94.0</v>
      </c>
      <c r="E516" s="1" t="s">
        <v>43</v>
      </c>
      <c r="F516" s="1" t="s">
        <v>43</v>
      </c>
      <c r="G516" s="1" t="s">
        <v>43</v>
      </c>
      <c r="H516" s="1" t="s">
        <v>816</v>
      </c>
      <c r="I516" s="1">
        <v>1.0</v>
      </c>
      <c r="J516" s="1" t="s">
        <v>1255</v>
      </c>
      <c r="K516" s="1" t="s">
        <v>1361</v>
      </c>
      <c r="L516" s="1" t="s">
        <v>815</v>
      </c>
      <c r="M516" s="1" t="s">
        <v>816</v>
      </c>
      <c r="N516" s="1">
        <v>0.0</v>
      </c>
      <c r="O516" s="1" t="s">
        <v>1135</v>
      </c>
      <c r="P516" s="1" t="s">
        <v>43</v>
      </c>
    </row>
    <row r="517" ht="15.75" customHeight="1">
      <c r="A517" s="1" t="s">
        <v>1130</v>
      </c>
      <c r="B517" s="1" t="s">
        <v>1360</v>
      </c>
      <c r="C517" s="1">
        <v>51.0</v>
      </c>
      <c r="D517" s="1">
        <v>94.0</v>
      </c>
      <c r="E517" s="1" t="s">
        <v>43</v>
      </c>
      <c r="F517" s="1" t="s">
        <v>43</v>
      </c>
      <c r="G517" s="1" t="s">
        <v>43</v>
      </c>
      <c r="H517" s="1" t="s">
        <v>816</v>
      </c>
      <c r="I517" s="1">
        <v>1.0</v>
      </c>
      <c r="J517" s="1" t="s">
        <v>77</v>
      </c>
      <c r="K517" s="1" t="s">
        <v>1362</v>
      </c>
      <c r="L517" s="1" t="s">
        <v>815</v>
      </c>
      <c r="M517" s="1" t="s">
        <v>816</v>
      </c>
      <c r="N517" s="1">
        <v>0.0</v>
      </c>
      <c r="O517" s="1" t="s">
        <v>1234</v>
      </c>
      <c r="P517" s="1" t="s">
        <v>43</v>
      </c>
    </row>
    <row r="518" ht="15.75" customHeight="1">
      <c r="A518" s="1" t="s">
        <v>1130</v>
      </c>
      <c r="B518" s="1" t="s">
        <v>1360</v>
      </c>
      <c r="C518" s="1">
        <v>51.0</v>
      </c>
      <c r="D518" s="1">
        <v>94.0</v>
      </c>
      <c r="E518" s="1" t="s">
        <v>43</v>
      </c>
      <c r="F518" s="1" t="s">
        <v>43</v>
      </c>
      <c r="G518" s="1" t="s">
        <v>43</v>
      </c>
      <c r="H518" s="1" t="s">
        <v>816</v>
      </c>
      <c r="I518" s="1">
        <v>1.0</v>
      </c>
      <c r="J518" s="1" t="s">
        <v>80</v>
      </c>
      <c r="K518" s="1" t="s">
        <v>1363</v>
      </c>
      <c r="L518" s="1" t="s">
        <v>815</v>
      </c>
      <c r="M518" s="1" t="s">
        <v>816</v>
      </c>
      <c r="N518" s="1">
        <v>0.0</v>
      </c>
      <c r="O518" s="1" t="s">
        <v>1330</v>
      </c>
      <c r="P518" s="1" t="s">
        <v>43</v>
      </c>
    </row>
    <row r="519" ht="15.75" customHeight="1">
      <c r="A519" s="1" t="s">
        <v>1130</v>
      </c>
      <c r="B519" s="1" t="s">
        <v>1360</v>
      </c>
      <c r="C519" s="1">
        <v>51.0</v>
      </c>
      <c r="D519" s="1">
        <v>94.0</v>
      </c>
      <c r="E519" s="1" t="s">
        <v>43</v>
      </c>
      <c r="F519" s="1" t="s">
        <v>43</v>
      </c>
      <c r="G519" s="1" t="s">
        <v>43</v>
      </c>
      <c r="H519" s="1" t="s">
        <v>816</v>
      </c>
      <c r="I519" s="1">
        <v>2.0</v>
      </c>
      <c r="J519" s="1" t="s">
        <v>1255</v>
      </c>
      <c r="K519" s="1" t="s">
        <v>1364</v>
      </c>
      <c r="L519" s="1" t="s">
        <v>815</v>
      </c>
      <c r="M519" s="1" t="s">
        <v>816</v>
      </c>
      <c r="N519" s="1">
        <v>0.0</v>
      </c>
      <c r="O519" s="1" t="s">
        <v>1135</v>
      </c>
      <c r="P519" s="1" t="s">
        <v>43</v>
      </c>
    </row>
    <row r="520" ht="15.75" customHeight="1">
      <c r="A520" s="1" t="s">
        <v>1130</v>
      </c>
      <c r="B520" s="1" t="s">
        <v>1360</v>
      </c>
      <c r="C520" s="1">
        <v>51.0</v>
      </c>
      <c r="D520" s="1">
        <v>94.0</v>
      </c>
      <c r="E520" s="1" t="s">
        <v>43</v>
      </c>
      <c r="F520" s="1" t="s">
        <v>43</v>
      </c>
      <c r="G520" s="1" t="s">
        <v>43</v>
      </c>
      <c r="H520" s="1" t="s">
        <v>816</v>
      </c>
      <c r="I520" s="1">
        <v>2.0</v>
      </c>
      <c r="J520" s="1" t="s">
        <v>77</v>
      </c>
      <c r="K520" s="1" t="s">
        <v>1365</v>
      </c>
      <c r="L520" s="1" t="s">
        <v>815</v>
      </c>
      <c r="M520" s="1" t="s">
        <v>816</v>
      </c>
      <c r="N520" s="1">
        <v>0.0</v>
      </c>
      <c r="O520" s="1" t="s">
        <v>1234</v>
      </c>
      <c r="P520" s="1" t="s">
        <v>43</v>
      </c>
    </row>
    <row r="521" ht="15.75" customHeight="1">
      <c r="A521" s="1" t="s">
        <v>1130</v>
      </c>
      <c r="B521" s="1" t="s">
        <v>1360</v>
      </c>
      <c r="C521" s="1">
        <v>51.0</v>
      </c>
      <c r="D521" s="1">
        <v>94.0</v>
      </c>
      <c r="E521" s="1" t="s">
        <v>43</v>
      </c>
      <c r="F521" s="1" t="s">
        <v>43</v>
      </c>
      <c r="G521" s="1" t="s">
        <v>43</v>
      </c>
      <c r="H521" s="1" t="s">
        <v>816</v>
      </c>
      <c r="I521" s="1">
        <v>2.0</v>
      </c>
      <c r="J521" s="1" t="s">
        <v>80</v>
      </c>
      <c r="K521" s="1" t="s">
        <v>1366</v>
      </c>
      <c r="L521" s="1" t="s">
        <v>815</v>
      </c>
      <c r="M521" s="1" t="s">
        <v>816</v>
      </c>
      <c r="N521" s="1">
        <v>0.0</v>
      </c>
      <c r="O521" s="1" t="s">
        <v>1330</v>
      </c>
      <c r="P521" s="1" t="s">
        <v>43</v>
      </c>
    </row>
    <row r="522" ht="15.75" customHeight="1">
      <c r="A522" s="1" t="s">
        <v>1130</v>
      </c>
      <c r="B522" s="1" t="s">
        <v>1360</v>
      </c>
      <c r="C522" s="1">
        <v>51.0</v>
      </c>
      <c r="D522" s="1">
        <v>94.0</v>
      </c>
      <c r="E522" s="1" t="s">
        <v>43</v>
      </c>
      <c r="F522" s="1" t="s">
        <v>43</v>
      </c>
      <c r="G522" s="1" t="s">
        <v>43</v>
      </c>
      <c r="H522" s="1" t="s">
        <v>816</v>
      </c>
      <c r="I522" s="1">
        <v>3.0</v>
      </c>
      <c r="J522" s="1" t="s">
        <v>1255</v>
      </c>
      <c r="K522" s="1" t="s">
        <v>1367</v>
      </c>
      <c r="L522" s="1" t="s">
        <v>815</v>
      </c>
      <c r="M522" s="1" t="s">
        <v>816</v>
      </c>
      <c r="N522" s="1">
        <v>0.0</v>
      </c>
      <c r="O522" s="1" t="s">
        <v>1135</v>
      </c>
      <c r="P522" s="1" t="s">
        <v>43</v>
      </c>
    </row>
    <row r="523" ht="15.75" customHeight="1">
      <c r="A523" s="1" t="s">
        <v>1130</v>
      </c>
      <c r="B523" s="1" t="s">
        <v>1360</v>
      </c>
      <c r="C523" s="1">
        <v>51.0</v>
      </c>
      <c r="D523" s="1">
        <v>94.0</v>
      </c>
      <c r="E523" s="1" t="s">
        <v>43</v>
      </c>
      <c r="F523" s="1" t="s">
        <v>43</v>
      </c>
      <c r="G523" s="1" t="s">
        <v>43</v>
      </c>
      <c r="H523" s="1" t="s">
        <v>816</v>
      </c>
      <c r="I523" s="1">
        <v>3.0</v>
      </c>
      <c r="J523" s="1" t="s">
        <v>77</v>
      </c>
      <c r="K523" s="1" t="s">
        <v>1368</v>
      </c>
      <c r="L523" s="1" t="s">
        <v>815</v>
      </c>
      <c r="M523" s="1" t="s">
        <v>816</v>
      </c>
      <c r="N523" s="1">
        <v>0.0</v>
      </c>
      <c r="O523" s="1" t="s">
        <v>1234</v>
      </c>
      <c r="P523" s="1" t="s">
        <v>43</v>
      </c>
    </row>
    <row r="524" ht="15.75" customHeight="1">
      <c r="A524" s="1" t="s">
        <v>1130</v>
      </c>
      <c r="B524" s="1" t="s">
        <v>1360</v>
      </c>
      <c r="C524" s="1">
        <v>51.0</v>
      </c>
      <c r="D524" s="1">
        <v>94.0</v>
      </c>
      <c r="E524" s="1" t="s">
        <v>43</v>
      </c>
      <c r="F524" s="1" t="s">
        <v>43</v>
      </c>
      <c r="G524" s="1" t="s">
        <v>43</v>
      </c>
      <c r="H524" s="1" t="s">
        <v>816</v>
      </c>
      <c r="I524" s="1">
        <v>3.0</v>
      </c>
      <c r="J524" s="1" t="s">
        <v>80</v>
      </c>
      <c r="K524" s="1" t="s">
        <v>1369</v>
      </c>
      <c r="L524" s="1" t="s">
        <v>815</v>
      </c>
      <c r="M524" s="1" t="s">
        <v>816</v>
      </c>
      <c r="N524" s="1">
        <v>0.0</v>
      </c>
      <c r="O524" s="1" t="s">
        <v>1330</v>
      </c>
      <c r="P524" s="1" t="s">
        <v>43</v>
      </c>
    </row>
    <row r="525" ht="15.75" customHeight="1">
      <c r="A525" s="1" t="s">
        <v>1130</v>
      </c>
      <c r="B525" s="1" t="s">
        <v>1370</v>
      </c>
      <c r="C525" s="1">
        <v>52.0</v>
      </c>
      <c r="D525" s="1">
        <v>95.0</v>
      </c>
      <c r="E525" s="1" t="s">
        <v>43</v>
      </c>
      <c r="F525" s="1" t="s">
        <v>43</v>
      </c>
      <c r="G525" s="1" t="s">
        <v>43</v>
      </c>
      <c r="H525" s="1" t="s">
        <v>822</v>
      </c>
      <c r="I525" s="1">
        <v>1.0</v>
      </c>
      <c r="J525" s="1" t="s">
        <v>45</v>
      </c>
      <c r="K525" s="1" t="s">
        <v>1371</v>
      </c>
      <c r="L525" s="1" t="s">
        <v>821</v>
      </c>
      <c r="M525" s="1" t="s">
        <v>822</v>
      </c>
      <c r="N525" s="1">
        <v>0.0</v>
      </c>
      <c r="O525" s="1" t="s">
        <v>1372</v>
      </c>
      <c r="P525" s="1" t="s">
        <v>43</v>
      </c>
    </row>
    <row r="526" ht="15.75" customHeight="1">
      <c r="A526" s="1" t="s">
        <v>1130</v>
      </c>
      <c r="B526" s="1" t="s">
        <v>1370</v>
      </c>
      <c r="C526" s="1">
        <v>52.0</v>
      </c>
      <c r="D526" s="1">
        <v>95.0</v>
      </c>
      <c r="E526" s="1" t="s">
        <v>43</v>
      </c>
      <c r="F526" s="1" t="s">
        <v>43</v>
      </c>
      <c r="G526" s="1" t="s">
        <v>43</v>
      </c>
      <c r="H526" s="1" t="s">
        <v>822</v>
      </c>
      <c r="I526" s="1">
        <v>1.0</v>
      </c>
      <c r="J526" s="1" t="s">
        <v>1255</v>
      </c>
      <c r="K526" s="1" t="s">
        <v>1373</v>
      </c>
      <c r="L526" s="1" t="s">
        <v>821</v>
      </c>
      <c r="M526" s="1" t="s">
        <v>822</v>
      </c>
      <c r="N526" s="1">
        <v>0.0</v>
      </c>
      <c r="O526" s="1" t="s">
        <v>1135</v>
      </c>
      <c r="P526" s="1" t="s">
        <v>43</v>
      </c>
    </row>
    <row r="527" ht="15.75" customHeight="1">
      <c r="A527" s="1" t="s">
        <v>1130</v>
      </c>
      <c r="B527" s="1" t="s">
        <v>1370</v>
      </c>
      <c r="C527" s="1">
        <v>52.0</v>
      </c>
      <c r="D527" s="1">
        <v>95.0</v>
      </c>
      <c r="E527" s="1" t="s">
        <v>43</v>
      </c>
      <c r="F527" s="1" t="s">
        <v>43</v>
      </c>
      <c r="G527" s="1" t="s">
        <v>43</v>
      </c>
      <c r="H527" s="1" t="s">
        <v>822</v>
      </c>
      <c r="I527" s="1">
        <v>1.0</v>
      </c>
      <c r="J527" s="1" t="s">
        <v>77</v>
      </c>
      <c r="K527" s="1" t="s">
        <v>1374</v>
      </c>
      <c r="L527" s="1" t="s">
        <v>821</v>
      </c>
      <c r="M527" s="1" t="s">
        <v>822</v>
      </c>
      <c r="N527" s="1">
        <v>0.0</v>
      </c>
      <c r="O527" s="1" t="s">
        <v>1375</v>
      </c>
      <c r="P527" s="1" t="s">
        <v>43</v>
      </c>
    </row>
    <row r="528" ht="15.75" customHeight="1">
      <c r="A528" s="1" t="s">
        <v>1130</v>
      </c>
      <c r="B528" s="1" t="s">
        <v>1370</v>
      </c>
      <c r="C528" s="1">
        <v>52.0</v>
      </c>
      <c r="D528" s="1">
        <v>95.0</v>
      </c>
      <c r="E528" s="1" t="s">
        <v>43</v>
      </c>
      <c r="F528" s="1" t="s">
        <v>43</v>
      </c>
      <c r="G528" s="1" t="s">
        <v>43</v>
      </c>
      <c r="H528" s="1" t="s">
        <v>822</v>
      </c>
      <c r="I528" s="1">
        <v>1.0</v>
      </c>
      <c r="J528" s="1" t="s">
        <v>245</v>
      </c>
      <c r="K528" s="1" t="s">
        <v>1376</v>
      </c>
      <c r="L528" s="1" t="s">
        <v>821</v>
      </c>
      <c r="M528" s="1" t="s">
        <v>822</v>
      </c>
      <c r="N528" s="1">
        <v>0.0</v>
      </c>
      <c r="O528" s="1" t="s">
        <v>1154</v>
      </c>
      <c r="P528" s="1" t="s">
        <v>43</v>
      </c>
    </row>
    <row r="529" ht="15.75" customHeight="1">
      <c r="A529" s="1" t="s">
        <v>1130</v>
      </c>
      <c r="B529" s="1" t="s">
        <v>1370</v>
      </c>
      <c r="C529" s="1">
        <v>52.0</v>
      </c>
      <c r="D529" s="1">
        <v>95.0</v>
      </c>
      <c r="E529" s="1" t="s">
        <v>43</v>
      </c>
      <c r="F529" s="1" t="s">
        <v>43</v>
      </c>
      <c r="G529" s="1" t="s">
        <v>43</v>
      </c>
      <c r="H529" s="1" t="s">
        <v>822</v>
      </c>
      <c r="I529" s="1">
        <v>2.0</v>
      </c>
      <c r="J529" s="1" t="s">
        <v>45</v>
      </c>
      <c r="K529" s="1" t="s">
        <v>1377</v>
      </c>
      <c r="L529" s="1" t="s">
        <v>821</v>
      </c>
      <c r="M529" s="1" t="s">
        <v>822</v>
      </c>
      <c r="N529" s="1">
        <v>0.0</v>
      </c>
      <c r="O529" s="1" t="s">
        <v>1372</v>
      </c>
      <c r="P529" s="1" t="s">
        <v>43</v>
      </c>
    </row>
    <row r="530" ht="15.75" customHeight="1">
      <c r="A530" s="1" t="s">
        <v>1130</v>
      </c>
      <c r="B530" s="1" t="s">
        <v>1370</v>
      </c>
      <c r="C530" s="1">
        <v>52.0</v>
      </c>
      <c r="D530" s="1">
        <v>95.0</v>
      </c>
      <c r="E530" s="1" t="s">
        <v>43</v>
      </c>
      <c r="F530" s="1" t="s">
        <v>43</v>
      </c>
      <c r="G530" s="1" t="s">
        <v>43</v>
      </c>
      <c r="H530" s="1" t="s">
        <v>822</v>
      </c>
      <c r="I530" s="1">
        <v>2.0</v>
      </c>
      <c r="J530" s="1" t="s">
        <v>1255</v>
      </c>
      <c r="K530" s="1" t="s">
        <v>1378</v>
      </c>
      <c r="L530" s="1" t="s">
        <v>821</v>
      </c>
      <c r="M530" s="1" t="s">
        <v>822</v>
      </c>
      <c r="N530" s="1">
        <v>0.0</v>
      </c>
      <c r="O530" s="1" t="s">
        <v>1135</v>
      </c>
      <c r="P530" s="1" t="s">
        <v>43</v>
      </c>
    </row>
    <row r="531" ht="15.75" customHeight="1">
      <c r="A531" s="1" t="s">
        <v>1130</v>
      </c>
      <c r="B531" s="1" t="s">
        <v>1370</v>
      </c>
      <c r="C531" s="1">
        <v>52.0</v>
      </c>
      <c r="D531" s="1">
        <v>95.0</v>
      </c>
      <c r="E531" s="1" t="s">
        <v>43</v>
      </c>
      <c r="F531" s="1" t="s">
        <v>43</v>
      </c>
      <c r="G531" s="1" t="s">
        <v>43</v>
      </c>
      <c r="H531" s="1" t="s">
        <v>822</v>
      </c>
      <c r="I531" s="1">
        <v>2.0</v>
      </c>
      <c r="J531" s="1" t="s">
        <v>77</v>
      </c>
      <c r="K531" s="1" t="s">
        <v>1380</v>
      </c>
      <c r="L531" s="1" t="s">
        <v>821</v>
      </c>
      <c r="M531" s="1" t="s">
        <v>822</v>
      </c>
      <c r="N531" s="1">
        <v>0.0</v>
      </c>
      <c r="O531" s="1" t="s">
        <v>1375</v>
      </c>
      <c r="P531" s="1" t="s">
        <v>43</v>
      </c>
    </row>
    <row r="532" ht="15.75" customHeight="1">
      <c r="A532" s="1" t="s">
        <v>1130</v>
      </c>
      <c r="B532" s="1" t="s">
        <v>1370</v>
      </c>
      <c r="C532" s="1">
        <v>52.0</v>
      </c>
      <c r="D532" s="1">
        <v>95.0</v>
      </c>
      <c r="E532" s="1" t="s">
        <v>43</v>
      </c>
      <c r="F532" s="1" t="s">
        <v>43</v>
      </c>
      <c r="G532" s="1" t="s">
        <v>43</v>
      </c>
      <c r="H532" s="1" t="s">
        <v>822</v>
      </c>
      <c r="I532" s="1">
        <v>2.0</v>
      </c>
      <c r="J532" s="1" t="s">
        <v>245</v>
      </c>
      <c r="K532" s="1" t="s">
        <v>1381</v>
      </c>
      <c r="L532" s="1" t="s">
        <v>821</v>
      </c>
      <c r="M532" s="1" t="s">
        <v>822</v>
      </c>
      <c r="N532" s="1">
        <v>0.0</v>
      </c>
      <c r="O532" s="1" t="s">
        <v>1154</v>
      </c>
      <c r="P532" s="1" t="s">
        <v>43</v>
      </c>
    </row>
    <row r="533" ht="15.75" customHeight="1">
      <c r="A533" s="1" t="s">
        <v>1130</v>
      </c>
      <c r="B533" s="1" t="s">
        <v>1370</v>
      </c>
      <c r="C533" s="1">
        <v>52.0</v>
      </c>
      <c r="D533" s="1">
        <v>95.0</v>
      </c>
      <c r="E533" s="1" t="s">
        <v>43</v>
      </c>
      <c r="F533" s="1" t="s">
        <v>43</v>
      </c>
      <c r="G533" s="1" t="s">
        <v>43</v>
      </c>
      <c r="H533" s="1" t="s">
        <v>822</v>
      </c>
      <c r="I533" s="1">
        <v>3.0</v>
      </c>
      <c r="J533" s="1" t="s">
        <v>45</v>
      </c>
      <c r="K533" s="1" t="s">
        <v>1382</v>
      </c>
      <c r="L533" s="1" t="s">
        <v>821</v>
      </c>
      <c r="M533" s="1" t="s">
        <v>822</v>
      </c>
      <c r="N533" s="1">
        <v>0.0</v>
      </c>
      <c r="O533" s="1" t="s">
        <v>1372</v>
      </c>
      <c r="P533" s="1" t="s">
        <v>43</v>
      </c>
    </row>
    <row r="534" ht="15.75" customHeight="1">
      <c r="A534" s="1" t="s">
        <v>1130</v>
      </c>
      <c r="B534" s="1" t="s">
        <v>1370</v>
      </c>
      <c r="C534" s="1">
        <v>52.0</v>
      </c>
      <c r="D534" s="1">
        <v>95.0</v>
      </c>
      <c r="E534" s="1" t="s">
        <v>43</v>
      </c>
      <c r="F534" s="1" t="s">
        <v>43</v>
      </c>
      <c r="G534" s="1" t="s">
        <v>43</v>
      </c>
      <c r="H534" s="1" t="s">
        <v>822</v>
      </c>
      <c r="I534" s="1">
        <v>3.0</v>
      </c>
      <c r="J534" s="1" t="s">
        <v>1255</v>
      </c>
      <c r="K534" s="1" t="s">
        <v>1384</v>
      </c>
      <c r="L534" s="1" t="s">
        <v>821</v>
      </c>
      <c r="M534" s="1" t="s">
        <v>822</v>
      </c>
      <c r="N534" s="1">
        <v>0.0</v>
      </c>
      <c r="O534" s="1" t="s">
        <v>1135</v>
      </c>
      <c r="P534" s="1" t="s">
        <v>43</v>
      </c>
    </row>
    <row r="535" ht="15.75" customHeight="1">
      <c r="A535" s="1" t="s">
        <v>1130</v>
      </c>
      <c r="B535" s="1" t="s">
        <v>1370</v>
      </c>
      <c r="C535" s="1">
        <v>52.0</v>
      </c>
      <c r="D535" s="1">
        <v>95.0</v>
      </c>
      <c r="E535" s="1" t="s">
        <v>43</v>
      </c>
      <c r="F535" s="1" t="s">
        <v>43</v>
      </c>
      <c r="G535" s="1" t="s">
        <v>43</v>
      </c>
      <c r="H535" s="1" t="s">
        <v>822</v>
      </c>
      <c r="I535" s="1">
        <v>3.0</v>
      </c>
      <c r="J535" s="1" t="s">
        <v>77</v>
      </c>
      <c r="K535" s="1" t="s">
        <v>1385</v>
      </c>
      <c r="L535" s="1" t="s">
        <v>821</v>
      </c>
      <c r="M535" s="1" t="s">
        <v>822</v>
      </c>
      <c r="N535" s="1">
        <v>0.0</v>
      </c>
      <c r="O535" s="1" t="s">
        <v>1375</v>
      </c>
      <c r="P535" s="1" t="s">
        <v>43</v>
      </c>
    </row>
    <row r="536" ht="15.75" customHeight="1">
      <c r="A536" s="1" t="s">
        <v>1130</v>
      </c>
      <c r="B536" s="1" t="s">
        <v>1370</v>
      </c>
      <c r="C536" s="1">
        <v>52.0</v>
      </c>
      <c r="D536" s="1">
        <v>95.0</v>
      </c>
      <c r="E536" s="1" t="s">
        <v>43</v>
      </c>
      <c r="F536" s="1" t="s">
        <v>43</v>
      </c>
      <c r="G536" s="1" t="s">
        <v>43</v>
      </c>
      <c r="H536" s="1" t="s">
        <v>822</v>
      </c>
      <c r="I536" s="1">
        <v>3.0</v>
      </c>
      <c r="J536" s="1" t="s">
        <v>245</v>
      </c>
      <c r="K536" s="1" t="s">
        <v>1386</v>
      </c>
      <c r="L536" s="1" t="s">
        <v>821</v>
      </c>
      <c r="M536" s="1" t="s">
        <v>822</v>
      </c>
      <c r="N536" s="1">
        <v>0.0</v>
      </c>
      <c r="O536" s="1" t="s">
        <v>1154</v>
      </c>
      <c r="P536" s="1" t="s">
        <v>43</v>
      </c>
    </row>
    <row r="537" ht="15.75" customHeight="1">
      <c r="A537" s="1" t="s">
        <v>1130</v>
      </c>
      <c r="B537" s="1" t="s">
        <v>1370</v>
      </c>
      <c r="C537" s="1">
        <v>52.0</v>
      </c>
      <c r="D537" s="1">
        <v>95.0</v>
      </c>
      <c r="E537" s="1" t="s">
        <v>43</v>
      </c>
      <c r="F537" s="1" t="s">
        <v>43</v>
      </c>
      <c r="G537" s="1" t="s">
        <v>43</v>
      </c>
      <c r="H537" s="1" t="s">
        <v>822</v>
      </c>
      <c r="I537" s="1">
        <v>4.0</v>
      </c>
      <c r="J537" s="1" t="s">
        <v>45</v>
      </c>
      <c r="K537" s="1" t="s">
        <v>1388</v>
      </c>
      <c r="L537" s="1" t="s">
        <v>821</v>
      </c>
      <c r="M537" s="1" t="s">
        <v>822</v>
      </c>
      <c r="N537" s="1">
        <v>0.0</v>
      </c>
      <c r="O537" s="1" t="s">
        <v>1372</v>
      </c>
      <c r="P537" s="1" t="s">
        <v>43</v>
      </c>
    </row>
    <row r="538" ht="15.75" customHeight="1">
      <c r="A538" s="1" t="s">
        <v>1130</v>
      </c>
      <c r="B538" s="1" t="s">
        <v>1370</v>
      </c>
      <c r="C538" s="1">
        <v>52.0</v>
      </c>
      <c r="D538" s="1">
        <v>95.0</v>
      </c>
      <c r="E538" s="1" t="s">
        <v>43</v>
      </c>
      <c r="F538" s="1" t="s">
        <v>43</v>
      </c>
      <c r="G538" s="1" t="s">
        <v>43</v>
      </c>
      <c r="H538" s="1" t="s">
        <v>822</v>
      </c>
      <c r="I538" s="1">
        <v>4.0</v>
      </c>
      <c r="J538" s="1" t="s">
        <v>1255</v>
      </c>
      <c r="K538" s="1" t="s">
        <v>1389</v>
      </c>
      <c r="L538" s="1" t="s">
        <v>821</v>
      </c>
      <c r="M538" s="1" t="s">
        <v>822</v>
      </c>
      <c r="N538" s="1">
        <v>0.0</v>
      </c>
      <c r="O538" s="1" t="s">
        <v>1135</v>
      </c>
      <c r="P538" s="1" t="s">
        <v>43</v>
      </c>
    </row>
    <row r="539" ht="15.75" customHeight="1">
      <c r="A539" s="1" t="s">
        <v>1130</v>
      </c>
      <c r="B539" s="1" t="s">
        <v>1370</v>
      </c>
      <c r="C539" s="1">
        <v>52.0</v>
      </c>
      <c r="D539" s="1">
        <v>95.0</v>
      </c>
      <c r="E539" s="1" t="s">
        <v>43</v>
      </c>
      <c r="F539" s="1" t="s">
        <v>43</v>
      </c>
      <c r="G539" s="1" t="s">
        <v>43</v>
      </c>
      <c r="H539" s="1" t="s">
        <v>822</v>
      </c>
      <c r="I539" s="1">
        <v>4.0</v>
      </c>
      <c r="J539" s="1" t="s">
        <v>77</v>
      </c>
      <c r="K539" s="1" t="s">
        <v>1390</v>
      </c>
      <c r="L539" s="1" t="s">
        <v>821</v>
      </c>
      <c r="M539" s="1" t="s">
        <v>822</v>
      </c>
      <c r="N539" s="1">
        <v>0.0</v>
      </c>
      <c r="O539" s="1" t="s">
        <v>1375</v>
      </c>
      <c r="P539" s="1" t="s">
        <v>43</v>
      </c>
    </row>
    <row r="540" ht="15.75" customHeight="1">
      <c r="A540" s="1" t="s">
        <v>1130</v>
      </c>
      <c r="B540" s="1" t="s">
        <v>1370</v>
      </c>
      <c r="C540" s="1">
        <v>52.0</v>
      </c>
      <c r="D540" s="1">
        <v>95.0</v>
      </c>
      <c r="E540" s="1" t="s">
        <v>43</v>
      </c>
      <c r="F540" s="1" t="s">
        <v>43</v>
      </c>
      <c r="G540" s="1" t="s">
        <v>43</v>
      </c>
      <c r="H540" s="1" t="s">
        <v>822</v>
      </c>
      <c r="I540" s="1">
        <v>4.0</v>
      </c>
      <c r="J540" s="1" t="s">
        <v>245</v>
      </c>
      <c r="K540" s="1" t="s">
        <v>1391</v>
      </c>
      <c r="L540" s="1" t="s">
        <v>821</v>
      </c>
      <c r="M540" s="1" t="s">
        <v>822</v>
      </c>
      <c r="N540" s="1">
        <v>0.0</v>
      </c>
      <c r="O540" s="1" t="s">
        <v>1154</v>
      </c>
      <c r="P540" s="1" t="s">
        <v>43</v>
      </c>
    </row>
    <row r="541" ht="15.75" customHeight="1">
      <c r="A541" s="1" t="s">
        <v>1130</v>
      </c>
      <c r="B541" s="1" t="s">
        <v>1392</v>
      </c>
      <c r="C541" s="1">
        <v>53.0</v>
      </c>
      <c r="D541" s="1">
        <v>96.0</v>
      </c>
      <c r="E541" s="1" t="s">
        <v>43</v>
      </c>
      <c r="F541" s="1" t="s">
        <v>43</v>
      </c>
      <c r="G541" s="1" t="s">
        <v>43</v>
      </c>
      <c r="H541" s="1" t="s">
        <v>826</v>
      </c>
      <c r="I541" s="1">
        <v>1.0</v>
      </c>
      <c r="J541" s="1" t="s">
        <v>45</v>
      </c>
      <c r="K541" s="1" t="s">
        <v>1393</v>
      </c>
      <c r="L541" s="1" t="s">
        <v>825</v>
      </c>
      <c r="M541" s="1" t="s">
        <v>826</v>
      </c>
      <c r="N541" s="1">
        <v>0.0</v>
      </c>
      <c r="O541" s="1" t="s">
        <v>1372</v>
      </c>
      <c r="P541" s="1" t="s">
        <v>43</v>
      </c>
    </row>
    <row r="542" ht="15.75" customHeight="1">
      <c r="A542" s="1" t="s">
        <v>1130</v>
      </c>
      <c r="B542" s="1" t="s">
        <v>1392</v>
      </c>
      <c r="C542" s="1">
        <v>53.0</v>
      </c>
      <c r="D542" s="1">
        <v>96.0</v>
      </c>
      <c r="E542" s="1" t="s">
        <v>43</v>
      </c>
      <c r="F542" s="1" t="s">
        <v>43</v>
      </c>
      <c r="G542" s="1" t="s">
        <v>43</v>
      </c>
      <c r="H542" s="1" t="s">
        <v>826</v>
      </c>
      <c r="I542" s="1">
        <v>1.0</v>
      </c>
      <c r="J542" s="1" t="s">
        <v>1255</v>
      </c>
      <c r="K542" s="1" t="s">
        <v>1394</v>
      </c>
      <c r="L542" s="1" t="s">
        <v>825</v>
      </c>
      <c r="M542" s="1" t="s">
        <v>826</v>
      </c>
      <c r="N542" s="1">
        <v>0.0</v>
      </c>
      <c r="O542" s="1" t="s">
        <v>1135</v>
      </c>
      <c r="P542" s="1" t="s">
        <v>43</v>
      </c>
    </row>
    <row r="543" ht="15.75" customHeight="1">
      <c r="A543" s="1" t="s">
        <v>1130</v>
      </c>
      <c r="B543" s="1" t="s">
        <v>1392</v>
      </c>
      <c r="C543" s="1">
        <v>53.0</v>
      </c>
      <c r="D543" s="1">
        <v>96.0</v>
      </c>
      <c r="E543" s="1" t="s">
        <v>43</v>
      </c>
      <c r="F543" s="1" t="s">
        <v>43</v>
      </c>
      <c r="G543" s="1" t="s">
        <v>43</v>
      </c>
      <c r="H543" s="1" t="s">
        <v>826</v>
      </c>
      <c r="I543" s="1">
        <v>1.0</v>
      </c>
      <c r="J543" s="1" t="s">
        <v>77</v>
      </c>
      <c r="K543" s="1" t="s">
        <v>1395</v>
      </c>
      <c r="L543" s="1" t="s">
        <v>825</v>
      </c>
      <c r="M543" s="1" t="s">
        <v>826</v>
      </c>
      <c r="N543" s="1">
        <v>0.0</v>
      </c>
      <c r="O543" s="1" t="s">
        <v>1375</v>
      </c>
      <c r="P543" s="1" t="s">
        <v>43</v>
      </c>
    </row>
    <row r="544" ht="15.75" customHeight="1">
      <c r="A544" s="1" t="s">
        <v>1130</v>
      </c>
      <c r="B544" s="1" t="s">
        <v>1392</v>
      </c>
      <c r="C544" s="1">
        <v>53.0</v>
      </c>
      <c r="D544" s="1">
        <v>96.0</v>
      </c>
      <c r="E544" s="1" t="s">
        <v>43</v>
      </c>
      <c r="F544" s="1" t="s">
        <v>43</v>
      </c>
      <c r="G544" s="1" t="s">
        <v>43</v>
      </c>
      <c r="H544" s="1" t="s">
        <v>826</v>
      </c>
      <c r="I544" s="1">
        <v>1.0</v>
      </c>
      <c r="J544" s="1" t="s">
        <v>80</v>
      </c>
      <c r="K544" s="1" t="s">
        <v>1396</v>
      </c>
      <c r="L544" s="1" t="s">
        <v>825</v>
      </c>
      <c r="M544" s="1" t="s">
        <v>826</v>
      </c>
      <c r="N544" s="1">
        <v>0.0</v>
      </c>
      <c r="O544" s="1" t="s">
        <v>1397</v>
      </c>
      <c r="P544" s="1" t="s">
        <v>43</v>
      </c>
    </row>
    <row r="545" ht="15.75" customHeight="1">
      <c r="A545" s="1" t="s">
        <v>1130</v>
      </c>
      <c r="B545" s="1" t="s">
        <v>1392</v>
      </c>
      <c r="C545" s="1">
        <v>53.0</v>
      </c>
      <c r="D545" s="1">
        <v>96.0</v>
      </c>
      <c r="E545" s="1" t="s">
        <v>43</v>
      </c>
      <c r="F545" s="1" t="s">
        <v>43</v>
      </c>
      <c r="G545" s="1" t="s">
        <v>43</v>
      </c>
      <c r="H545" s="1" t="s">
        <v>826</v>
      </c>
      <c r="I545" s="1">
        <v>2.0</v>
      </c>
      <c r="J545" s="1" t="s">
        <v>45</v>
      </c>
      <c r="K545" s="1" t="s">
        <v>1398</v>
      </c>
      <c r="L545" s="1" t="s">
        <v>825</v>
      </c>
      <c r="M545" s="1" t="s">
        <v>826</v>
      </c>
      <c r="N545" s="1">
        <v>0.0</v>
      </c>
      <c r="O545" s="1" t="s">
        <v>1372</v>
      </c>
      <c r="P545" s="1" t="s">
        <v>43</v>
      </c>
    </row>
    <row r="546" ht="15.75" customHeight="1">
      <c r="A546" s="1" t="s">
        <v>1130</v>
      </c>
      <c r="B546" s="1" t="s">
        <v>1392</v>
      </c>
      <c r="C546" s="1">
        <v>53.0</v>
      </c>
      <c r="D546" s="1">
        <v>96.0</v>
      </c>
      <c r="E546" s="1" t="s">
        <v>43</v>
      </c>
      <c r="F546" s="1" t="s">
        <v>43</v>
      </c>
      <c r="G546" s="1" t="s">
        <v>43</v>
      </c>
      <c r="H546" s="1" t="s">
        <v>826</v>
      </c>
      <c r="I546" s="1">
        <v>2.0</v>
      </c>
      <c r="J546" s="1" t="s">
        <v>1255</v>
      </c>
      <c r="K546" s="1" t="s">
        <v>1399</v>
      </c>
      <c r="L546" s="1" t="s">
        <v>825</v>
      </c>
      <c r="M546" s="1" t="s">
        <v>826</v>
      </c>
      <c r="N546" s="1">
        <v>0.0</v>
      </c>
      <c r="O546" s="1" t="s">
        <v>1135</v>
      </c>
      <c r="P546" s="1" t="s">
        <v>43</v>
      </c>
    </row>
    <row r="547" ht="15.75" customHeight="1">
      <c r="A547" s="1" t="s">
        <v>1130</v>
      </c>
      <c r="B547" s="1" t="s">
        <v>1392</v>
      </c>
      <c r="C547" s="1">
        <v>53.0</v>
      </c>
      <c r="D547" s="1">
        <v>96.0</v>
      </c>
      <c r="E547" s="1" t="s">
        <v>43</v>
      </c>
      <c r="F547" s="1" t="s">
        <v>43</v>
      </c>
      <c r="G547" s="1" t="s">
        <v>43</v>
      </c>
      <c r="H547" s="1" t="s">
        <v>826</v>
      </c>
      <c r="I547" s="1">
        <v>2.0</v>
      </c>
      <c r="J547" s="1" t="s">
        <v>77</v>
      </c>
      <c r="K547" s="1" t="s">
        <v>1400</v>
      </c>
      <c r="L547" s="1" t="s">
        <v>825</v>
      </c>
      <c r="M547" s="1" t="s">
        <v>826</v>
      </c>
      <c r="N547" s="1">
        <v>0.0</v>
      </c>
      <c r="O547" s="1" t="s">
        <v>1375</v>
      </c>
      <c r="P547" s="1" t="s">
        <v>43</v>
      </c>
    </row>
    <row r="548" ht="15.75" customHeight="1">
      <c r="A548" s="1" t="s">
        <v>1130</v>
      </c>
      <c r="B548" s="1" t="s">
        <v>1392</v>
      </c>
      <c r="C548" s="1">
        <v>53.0</v>
      </c>
      <c r="D548" s="1">
        <v>96.0</v>
      </c>
      <c r="E548" s="1" t="s">
        <v>43</v>
      </c>
      <c r="F548" s="1" t="s">
        <v>43</v>
      </c>
      <c r="G548" s="1" t="s">
        <v>43</v>
      </c>
      <c r="H548" s="1" t="s">
        <v>826</v>
      </c>
      <c r="I548" s="1">
        <v>2.0</v>
      </c>
      <c r="J548" s="1" t="s">
        <v>80</v>
      </c>
      <c r="K548" s="1" t="s">
        <v>1401</v>
      </c>
      <c r="L548" s="1" t="s">
        <v>825</v>
      </c>
      <c r="M548" s="1" t="s">
        <v>826</v>
      </c>
      <c r="N548" s="1">
        <v>0.0</v>
      </c>
      <c r="O548" s="1" t="s">
        <v>1397</v>
      </c>
      <c r="P548" s="1" t="s">
        <v>43</v>
      </c>
    </row>
    <row r="549" ht="15.75" customHeight="1">
      <c r="A549" s="1" t="s">
        <v>1130</v>
      </c>
      <c r="B549" s="1" t="s">
        <v>1392</v>
      </c>
      <c r="C549" s="1">
        <v>53.0</v>
      </c>
      <c r="D549" s="1">
        <v>96.0</v>
      </c>
      <c r="E549" s="1" t="s">
        <v>43</v>
      </c>
      <c r="F549" s="1" t="s">
        <v>43</v>
      </c>
      <c r="G549" s="1" t="s">
        <v>43</v>
      </c>
      <c r="H549" s="1" t="s">
        <v>826</v>
      </c>
      <c r="I549" s="1">
        <v>3.0</v>
      </c>
      <c r="J549" s="1" t="s">
        <v>45</v>
      </c>
      <c r="K549" s="1" t="s">
        <v>1402</v>
      </c>
      <c r="L549" s="1" t="s">
        <v>825</v>
      </c>
      <c r="M549" s="1" t="s">
        <v>826</v>
      </c>
      <c r="N549" s="1">
        <v>0.0</v>
      </c>
      <c r="O549" s="1" t="s">
        <v>1372</v>
      </c>
      <c r="P549" s="1" t="s">
        <v>43</v>
      </c>
    </row>
    <row r="550" ht="15.75" customHeight="1">
      <c r="A550" s="1" t="s">
        <v>1130</v>
      </c>
      <c r="B550" s="1" t="s">
        <v>1392</v>
      </c>
      <c r="C550" s="1">
        <v>53.0</v>
      </c>
      <c r="D550" s="1">
        <v>96.0</v>
      </c>
      <c r="E550" s="1" t="s">
        <v>43</v>
      </c>
      <c r="F550" s="1" t="s">
        <v>43</v>
      </c>
      <c r="G550" s="1" t="s">
        <v>43</v>
      </c>
      <c r="H550" s="1" t="s">
        <v>826</v>
      </c>
      <c r="I550" s="1">
        <v>3.0</v>
      </c>
      <c r="J550" s="1" t="s">
        <v>1255</v>
      </c>
      <c r="K550" s="1" t="s">
        <v>1403</v>
      </c>
      <c r="L550" s="1" t="s">
        <v>825</v>
      </c>
      <c r="M550" s="1" t="s">
        <v>826</v>
      </c>
      <c r="N550" s="1">
        <v>0.0</v>
      </c>
      <c r="O550" s="1" t="s">
        <v>1135</v>
      </c>
      <c r="P550" s="1" t="s">
        <v>43</v>
      </c>
    </row>
    <row r="551" ht="15.75" customHeight="1">
      <c r="A551" s="1" t="s">
        <v>1130</v>
      </c>
      <c r="B551" s="1" t="s">
        <v>1392</v>
      </c>
      <c r="C551" s="1">
        <v>53.0</v>
      </c>
      <c r="D551" s="1">
        <v>96.0</v>
      </c>
      <c r="E551" s="1" t="s">
        <v>43</v>
      </c>
      <c r="F551" s="1" t="s">
        <v>43</v>
      </c>
      <c r="G551" s="1" t="s">
        <v>43</v>
      </c>
      <c r="H551" s="1" t="s">
        <v>826</v>
      </c>
      <c r="I551" s="1">
        <v>3.0</v>
      </c>
      <c r="J551" s="1" t="s">
        <v>77</v>
      </c>
      <c r="K551" s="1" t="s">
        <v>1404</v>
      </c>
      <c r="L551" s="1" t="s">
        <v>825</v>
      </c>
      <c r="M551" s="1" t="s">
        <v>826</v>
      </c>
      <c r="N551" s="1">
        <v>0.0</v>
      </c>
      <c r="O551" s="1" t="s">
        <v>1375</v>
      </c>
      <c r="P551" s="1" t="s">
        <v>43</v>
      </c>
    </row>
    <row r="552" ht="15.75" customHeight="1">
      <c r="A552" s="1" t="s">
        <v>1130</v>
      </c>
      <c r="B552" s="1" t="s">
        <v>1392</v>
      </c>
      <c r="C552" s="1">
        <v>53.0</v>
      </c>
      <c r="D552" s="1">
        <v>96.0</v>
      </c>
      <c r="E552" s="1" t="s">
        <v>43</v>
      </c>
      <c r="F552" s="1" t="s">
        <v>43</v>
      </c>
      <c r="G552" s="1" t="s">
        <v>43</v>
      </c>
      <c r="H552" s="1" t="s">
        <v>826</v>
      </c>
      <c r="I552" s="1">
        <v>3.0</v>
      </c>
      <c r="J552" s="1" t="s">
        <v>80</v>
      </c>
      <c r="K552" s="1" t="s">
        <v>1405</v>
      </c>
      <c r="L552" s="1" t="s">
        <v>825</v>
      </c>
      <c r="M552" s="1" t="s">
        <v>826</v>
      </c>
      <c r="N552" s="1">
        <v>0.0</v>
      </c>
      <c r="O552" s="1" t="s">
        <v>1397</v>
      </c>
      <c r="P552" s="1" t="s">
        <v>43</v>
      </c>
    </row>
    <row r="553" ht="15.75" customHeight="1">
      <c r="A553" s="1" t="s">
        <v>1130</v>
      </c>
      <c r="B553" s="1" t="s">
        <v>1392</v>
      </c>
      <c r="C553" s="1">
        <v>53.0</v>
      </c>
      <c r="D553" s="1">
        <v>96.0</v>
      </c>
      <c r="E553" s="1" t="s">
        <v>43</v>
      </c>
      <c r="F553" s="1" t="s">
        <v>43</v>
      </c>
      <c r="G553" s="1" t="s">
        <v>43</v>
      </c>
      <c r="H553" s="1" t="s">
        <v>826</v>
      </c>
      <c r="I553" s="1">
        <v>4.0</v>
      </c>
      <c r="J553" s="1" t="s">
        <v>45</v>
      </c>
      <c r="K553" s="1" t="s">
        <v>1406</v>
      </c>
      <c r="L553" s="1" t="s">
        <v>825</v>
      </c>
      <c r="M553" s="1" t="s">
        <v>826</v>
      </c>
      <c r="N553" s="1">
        <v>0.0</v>
      </c>
      <c r="O553" s="1" t="s">
        <v>1372</v>
      </c>
      <c r="P553" s="1" t="s">
        <v>43</v>
      </c>
    </row>
    <row r="554" ht="15.75" customHeight="1">
      <c r="A554" s="1" t="s">
        <v>1130</v>
      </c>
      <c r="B554" s="1" t="s">
        <v>1392</v>
      </c>
      <c r="C554" s="1">
        <v>53.0</v>
      </c>
      <c r="D554" s="1">
        <v>96.0</v>
      </c>
      <c r="E554" s="1" t="s">
        <v>43</v>
      </c>
      <c r="F554" s="1" t="s">
        <v>43</v>
      </c>
      <c r="G554" s="1" t="s">
        <v>43</v>
      </c>
      <c r="H554" s="1" t="s">
        <v>826</v>
      </c>
      <c r="I554" s="1">
        <v>4.0</v>
      </c>
      <c r="J554" s="1" t="s">
        <v>1255</v>
      </c>
      <c r="K554" s="1" t="s">
        <v>1407</v>
      </c>
      <c r="L554" s="1" t="s">
        <v>825</v>
      </c>
      <c r="M554" s="1" t="s">
        <v>826</v>
      </c>
      <c r="N554" s="1">
        <v>0.0</v>
      </c>
      <c r="O554" s="1" t="s">
        <v>1135</v>
      </c>
      <c r="P554" s="1" t="s">
        <v>43</v>
      </c>
    </row>
    <row r="555" ht="15.75" customHeight="1">
      <c r="A555" s="1" t="s">
        <v>1130</v>
      </c>
      <c r="B555" s="1" t="s">
        <v>1392</v>
      </c>
      <c r="C555" s="1">
        <v>53.0</v>
      </c>
      <c r="D555" s="1">
        <v>96.0</v>
      </c>
      <c r="E555" s="1" t="s">
        <v>43</v>
      </c>
      <c r="F555" s="1" t="s">
        <v>43</v>
      </c>
      <c r="G555" s="1" t="s">
        <v>43</v>
      </c>
      <c r="H555" s="1" t="s">
        <v>826</v>
      </c>
      <c r="I555" s="1">
        <v>4.0</v>
      </c>
      <c r="J555" s="1" t="s">
        <v>77</v>
      </c>
      <c r="K555" s="1" t="s">
        <v>1408</v>
      </c>
      <c r="L555" s="1" t="s">
        <v>825</v>
      </c>
      <c r="M555" s="1" t="s">
        <v>826</v>
      </c>
      <c r="N555" s="1">
        <v>0.0</v>
      </c>
      <c r="O555" s="1" t="s">
        <v>1375</v>
      </c>
      <c r="P555" s="1" t="s">
        <v>43</v>
      </c>
    </row>
    <row r="556" ht="15.75" customHeight="1">
      <c r="A556" s="1" t="s">
        <v>1130</v>
      </c>
      <c r="B556" s="1" t="s">
        <v>1392</v>
      </c>
      <c r="C556" s="1">
        <v>53.0</v>
      </c>
      <c r="D556" s="1">
        <v>96.0</v>
      </c>
      <c r="E556" s="1" t="s">
        <v>43</v>
      </c>
      <c r="F556" s="1" t="s">
        <v>43</v>
      </c>
      <c r="G556" s="1" t="s">
        <v>43</v>
      </c>
      <c r="H556" s="1" t="s">
        <v>826</v>
      </c>
      <c r="I556" s="1">
        <v>4.0</v>
      </c>
      <c r="J556" s="1" t="s">
        <v>80</v>
      </c>
      <c r="K556" s="1" t="s">
        <v>1409</v>
      </c>
      <c r="L556" s="1" t="s">
        <v>825</v>
      </c>
      <c r="M556" s="1" t="s">
        <v>826</v>
      </c>
      <c r="N556" s="1">
        <v>0.0</v>
      </c>
      <c r="O556" s="1" t="s">
        <v>1397</v>
      </c>
      <c r="P556" s="1" t="s">
        <v>43</v>
      </c>
    </row>
    <row r="557" ht="15.75" customHeight="1">
      <c r="A557" s="1" t="s">
        <v>1130</v>
      </c>
      <c r="B557" s="1" t="s">
        <v>1411</v>
      </c>
      <c r="C557" s="1">
        <v>54.0</v>
      </c>
      <c r="D557" s="1">
        <v>97.0</v>
      </c>
      <c r="E557" s="1" t="s">
        <v>43</v>
      </c>
      <c r="F557" s="1" t="s">
        <v>43</v>
      </c>
      <c r="G557" s="1" t="s">
        <v>43</v>
      </c>
      <c r="H557" s="1" t="s">
        <v>831</v>
      </c>
      <c r="I557" s="1">
        <v>1.0</v>
      </c>
      <c r="J557" s="1" t="s">
        <v>45</v>
      </c>
      <c r="K557" s="1" t="s">
        <v>1412</v>
      </c>
      <c r="L557" s="1" t="s">
        <v>830</v>
      </c>
      <c r="M557" s="1" t="s">
        <v>831</v>
      </c>
      <c r="N557" s="1">
        <v>0.0</v>
      </c>
      <c r="O557" s="1" t="s">
        <v>1133</v>
      </c>
      <c r="P557" s="1" t="s">
        <v>1413</v>
      </c>
    </row>
    <row r="558" ht="15.75" customHeight="1">
      <c r="A558" s="1" t="s">
        <v>1130</v>
      </c>
      <c r="B558" s="1" t="s">
        <v>1411</v>
      </c>
      <c r="C558" s="1">
        <v>54.0</v>
      </c>
      <c r="D558" s="1">
        <v>97.0</v>
      </c>
      <c r="E558" s="1" t="s">
        <v>43</v>
      </c>
      <c r="F558" s="1" t="s">
        <v>43</v>
      </c>
      <c r="G558" s="1" t="s">
        <v>43</v>
      </c>
      <c r="H558" s="1" t="s">
        <v>831</v>
      </c>
      <c r="I558" s="1">
        <v>1.0</v>
      </c>
      <c r="J558" s="1" t="s">
        <v>80</v>
      </c>
      <c r="K558" s="1" t="s">
        <v>1414</v>
      </c>
      <c r="L558" s="1" t="s">
        <v>830</v>
      </c>
      <c r="M558" s="1" t="s">
        <v>831</v>
      </c>
      <c r="N558" s="1">
        <v>0.0</v>
      </c>
      <c r="O558" s="1" t="s">
        <v>1415</v>
      </c>
      <c r="P558" s="1" t="s">
        <v>1416</v>
      </c>
    </row>
    <row r="559" ht="15.75" customHeight="1">
      <c r="A559" s="1" t="s">
        <v>1130</v>
      </c>
      <c r="B559" s="1" t="s">
        <v>1411</v>
      </c>
      <c r="C559" s="1">
        <v>54.0</v>
      </c>
      <c r="D559" s="1">
        <v>97.0</v>
      </c>
      <c r="E559" s="1" t="s">
        <v>43</v>
      </c>
      <c r="F559" s="1" t="s">
        <v>43</v>
      </c>
      <c r="G559" s="1" t="s">
        <v>43</v>
      </c>
      <c r="H559" s="1" t="s">
        <v>831</v>
      </c>
      <c r="I559" s="1">
        <v>1.0</v>
      </c>
      <c r="J559" s="1" t="s">
        <v>1274</v>
      </c>
      <c r="K559" s="1" t="s">
        <v>1417</v>
      </c>
      <c r="L559" s="1" t="s">
        <v>830</v>
      </c>
      <c r="M559" s="1" t="s">
        <v>831</v>
      </c>
      <c r="N559" s="1">
        <v>0.0</v>
      </c>
      <c r="O559" s="1" t="s">
        <v>1418</v>
      </c>
      <c r="P559" s="1" t="s">
        <v>1419</v>
      </c>
    </row>
    <row r="560" ht="15.75" customHeight="1">
      <c r="A560" s="1" t="s">
        <v>1130</v>
      </c>
      <c r="B560" s="1" t="s">
        <v>1411</v>
      </c>
      <c r="C560" s="1">
        <v>54.0</v>
      </c>
      <c r="D560" s="1">
        <v>97.0</v>
      </c>
      <c r="E560" s="1" t="s">
        <v>43</v>
      </c>
      <c r="F560" s="1" t="s">
        <v>43</v>
      </c>
      <c r="G560" s="1" t="s">
        <v>43</v>
      </c>
      <c r="H560" s="1" t="s">
        <v>831</v>
      </c>
      <c r="I560" s="1">
        <v>1.0</v>
      </c>
      <c r="J560" s="1" t="s">
        <v>63</v>
      </c>
      <c r="K560" s="1" t="s">
        <v>1420</v>
      </c>
      <c r="L560" s="1" t="s">
        <v>830</v>
      </c>
      <c r="M560" s="1" t="s">
        <v>831</v>
      </c>
      <c r="N560" s="1">
        <v>0.0</v>
      </c>
      <c r="O560" s="1" t="s">
        <v>66</v>
      </c>
      <c r="P560" s="1" t="s">
        <v>1421</v>
      </c>
    </row>
    <row r="561" ht="15.75" customHeight="1">
      <c r="A561" s="1" t="s">
        <v>1130</v>
      </c>
      <c r="B561" s="1" t="s">
        <v>1411</v>
      </c>
      <c r="C561" s="1">
        <v>54.0</v>
      </c>
      <c r="D561" s="1">
        <v>97.0</v>
      </c>
      <c r="E561" s="1" t="s">
        <v>43</v>
      </c>
      <c r="F561" s="1" t="s">
        <v>43</v>
      </c>
      <c r="G561" s="1" t="s">
        <v>43</v>
      </c>
      <c r="H561" s="1" t="s">
        <v>831</v>
      </c>
      <c r="I561" s="1">
        <v>1.0</v>
      </c>
      <c r="J561" s="1" t="s">
        <v>1274</v>
      </c>
      <c r="K561" s="1" t="s">
        <v>1422</v>
      </c>
      <c r="L561" s="1" t="s">
        <v>830</v>
      </c>
      <c r="M561" s="1" t="s">
        <v>831</v>
      </c>
      <c r="N561" s="1">
        <v>0.0</v>
      </c>
      <c r="O561" s="1" t="s">
        <v>1418</v>
      </c>
      <c r="P561" s="1" t="s">
        <v>1419</v>
      </c>
    </row>
    <row r="562" ht="15.75" customHeight="1">
      <c r="A562" s="1" t="s">
        <v>1130</v>
      </c>
      <c r="B562" s="1" t="s">
        <v>1411</v>
      </c>
      <c r="C562" s="1">
        <v>54.0</v>
      </c>
      <c r="D562" s="1">
        <v>97.0</v>
      </c>
      <c r="E562" s="1" t="s">
        <v>43</v>
      </c>
      <c r="F562" s="1" t="s">
        <v>43</v>
      </c>
      <c r="G562" s="1" t="s">
        <v>43</v>
      </c>
      <c r="H562" s="1" t="s">
        <v>831</v>
      </c>
      <c r="I562" s="1">
        <v>1.0</v>
      </c>
      <c r="J562" s="1" t="s">
        <v>1274</v>
      </c>
      <c r="K562" s="1" t="s">
        <v>1423</v>
      </c>
      <c r="L562" s="1" t="s">
        <v>830</v>
      </c>
      <c r="M562" s="1" t="s">
        <v>831</v>
      </c>
      <c r="N562" s="1">
        <v>0.0</v>
      </c>
      <c r="O562" s="1" t="s">
        <v>1418</v>
      </c>
      <c r="P562" s="1" t="s">
        <v>1424</v>
      </c>
    </row>
    <row r="563" ht="15.75" customHeight="1">
      <c r="A563" s="1" t="s">
        <v>1130</v>
      </c>
      <c r="B563" s="1" t="s">
        <v>1411</v>
      </c>
      <c r="C563" s="1">
        <v>54.0</v>
      </c>
      <c r="D563" s="1">
        <v>97.0</v>
      </c>
      <c r="E563" s="1" t="s">
        <v>43</v>
      </c>
      <c r="F563" s="1" t="s">
        <v>43</v>
      </c>
      <c r="G563" s="1" t="s">
        <v>43</v>
      </c>
      <c r="H563" s="1" t="s">
        <v>831</v>
      </c>
      <c r="I563" s="1">
        <v>1.0</v>
      </c>
      <c r="J563" s="1" t="s">
        <v>1274</v>
      </c>
      <c r="K563" s="1" t="s">
        <v>1425</v>
      </c>
      <c r="L563" s="1" t="s">
        <v>830</v>
      </c>
      <c r="M563" s="1" t="s">
        <v>831</v>
      </c>
      <c r="N563" s="1">
        <v>0.0</v>
      </c>
      <c r="O563" s="1" t="s">
        <v>1418</v>
      </c>
      <c r="P563" s="1" t="s">
        <v>1424</v>
      </c>
    </row>
    <row r="564" ht="15.75" customHeight="1">
      <c r="A564" s="1" t="s">
        <v>1130</v>
      </c>
      <c r="B564" s="1" t="s">
        <v>1426</v>
      </c>
      <c r="C564" s="1">
        <v>55.0</v>
      </c>
      <c r="D564" s="1">
        <v>98.0</v>
      </c>
      <c r="E564" s="1" t="s">
        <v>43</v>
      </c>
      <c r="F564" s="1" t="s">
        <v>43</v>
      </c>
      <c r="G564" s="1" t="s">
        <v>43</v>
      </c>
      <c r="H564" s="1" t="s">
        <v>835</v>
      </c>
      <c r="I564" s="1">
        <v>1.0</v>
      </c>
      <c r="J564" s="1" t="s">
        <v>45</v>
      </c>
      <c r="K564" s="1" t="s">
        <v>1427</v>
      </c>
      <c r="L564" s="1" t="s">
        <v>834</v>
      </c>
      <c r="M564" s="1" t="s">
        <v>835</v>
      </c>
      <c r="N564" s="1">
        <v>0.0</v>
      </c>
      <c r="O564" s="1" t="s">
        <v>1133</v>
      </c>
      <c r="P564" s="1" t="s">
        <v>1413</v>
      </c>
    </row>
    <row r="565" ht="15.75" customHeight="1">
      <c r="A565" s="1" t="s">
        <v>1130</v>
      </c>
      <c r="B565" s="1" t="s">
        <v>1426</v>
      </c>
      <c r="C565" s="1">
        <v>55.0</v>
      </c>
      <c r="D565" s="1">
        <v>98.0</v>
      </c>
      <c r="E565" s="1" t="s">
        <v>43</v>
      </c>
      <c r="F565" s="1" t="s">
        <v>43</v>
      </c>
      <c r="G565" s="1" t="s">
        <v>43</v>
      </c>
      <c r="H565" s="1" t="s">
        <v>835</v>
      </c>
      <c r="I565" s="1">
        <v>1.0</v>
      </c>
      <c r="J565" s="1" t="s">
        <v>80</v>
      </c>
      <c r="K565" s="1" t="s">
        <v>1428</v>
      </c>
      <c r="L565" s="1" t="s">
        <v>834</v>
      </c>
      <c r="M565" s="1" t="s">
        <v>835</v>
      </c>
      <c r="N565" s="1">
        <v>0.0</v>
      </c>
      <c r="O565" s="1" t="s">
        <v>1415</v>
      </c>
      <c r="P565" s="1" t="s">
        <v>1416</v>
      </c>
    </row>
    <row r="566" ht="15.75" customHeight="1">
      <c r="A566" s="1" t="s">
        <v>1130</v>
      </c>
      <c r="B566" s="1" t="s">
        <v>1426</v>
      </c>
      <c r="C566" s="1">
        <v>55.0</v>
      </c>
      <c r="D566" s="1">
        <v>98.0</v>
      </c>
      <c r="E566" s="1" t="s">
        <v>43</v>
      </c>
      <c r="F566" s="1" t="s">
        <v>43</v>
      </c>
      <c r="G566" s="1" t="s">
        <v>43</v>
      </c>
      <c r="H566" s="1" t="s">
        <v>835</v>
      </c>
      <c r="I566" s="1">
        <v>1.0</v>
      </c>
      <c r="J566" s="1" t="s">
        <v>1274</v>
      </c>
      <c r="K566" s="1" t="s">
        <v>1429</v>
      </c>
      <c r="L566" s="1" t="s">
        <v>834</v>
      </c>
      <c r="M566" s="1" t="s">
        <v>835</v>
      </c>
      <c r="N566" s="1">
        <v>0.0</v>
      </c>
      <c r="O566" s="1" t="s">
        <v>1418</v>
      </c>
      <c r="P566" s="1" t="s">
        <v>1419</v>
      </c>
    </row>
    <row r="567" ht="15.75" customHeight="1">
      <c r="A567" s="1" t="s">
        <v>1130</v>
      </c>
      <c r="B567" s="1" t="s">
        <v>1426</v>
      </c>
      <c r="C567" s="1">
        <v>55.0</v>
      </c>
      <c r="D567" s="1">
        <v>98.0</v>
      </c>
      <c r="E567" s="1" t="s">
        <v>43</v>
      </c>
      <c r="F567" s="1" t="s">
        <v>43</v>
      </c>
      <c r="G567" s="1" t="s">
        <v>43</v>
      </c>
      <c r="H567" s="1" t="s">
        <v>835</v>
      </c>
      <c r="I567" s="1">
        <v>1.0</v>
      </c>
      <c r="J567" s="1" t="s">
        <v>63</v>
      </c>
      <c r="K567" s="1" t="s">
        <v>1430</v>
      </c>
      <c r="L567" s="1" t="s">
        <v>834</v>
      </c>
      <c r="M567" s="1" t="s">
        <v>835</v>
      </c>
      <c r="N567" s="1">
        <v>0.0</v>
      </c>
      <c r="O567" s="1" t="s">
        <v>66</v>
      </c>
      <c r="P567" s="1" t="s">
        <v>1421</v>
      </c>
    </row>
    <row r="568" ht="15.75" customHeight="1">
      <c r="A568" s="1" t="s">
        <v>1130</v>
      </c>
      <c r="B568" s="1" t="s">
        <v>1426</v>
      </c>
      <c r="C568" s="1">
        <v>55.0</v>
      </c>
      <c r="D568" s="1">
        <v>98.0</v>
      </c>
      <c r="E568" s="1" t="s">
        <v>43</v>
      </c>
      <c r="F568" s="1" t="s">
        <v>43</v>
      </c>
      <c r="G568" s="1" t="s">
        <v>43</v>
      </c>
      <c r="H568" s="1" t="s">
        <v>835</v>
      </c>
      <c r="I568" s="1">
        <v>1.0</v>
      </c>
      <c r="J568" s="1" t="s">
        <v>1274</v>
      </c>
      <c r="K568" s="1" t="s">
        <v>1431</v>
      </c>
      <c r="L568" s="1" t="s">
        <v>834</v>
      </c>
      <c r="M568" s="1" t="s">
        <v>835</v>
      </c>
      <c r="N568" s="1">
        <v>0.0</v>
      </c>
      <c r="O568" s="1" t="s">
        <v>1418</v>
      </c>
      <c r="P568" s="1" t="s">
        <v>1419</v>
      </c>
    </row>
    <row r="569" ht="15.75" customHeight="1">
      <c r="A569" s="1" t="s">
        <v>1130</v>
      </c>
      <c r="B569" s="1" t="s">
        <v>1426</v>
      </c>
      <c r="C569" s="1">
        <v>55.0</v>
      </c>
      <c r="D569" s="1">
        <v>98.0</v>
      </c>
      <c r="E569" s="1" t="s">
        <v>43</v>
      </c>
      <c r="F569" s="1" t="s">
        <v>43</v>
      </c>
      <c r="G569" s="1" t="s">
        <v>43</v>
      </c>
      <c r="H569" s="1" t="s">
        <v>835</v>
      </c>
      <c r="I569" s="1">
        <v>1.0</v>
      </c>
      <c r="J569" s="1" t="s">
        <v>1274</v>
      </c>
      <c r="K569" s="1" t="s">
        <v>1432</v>
      </c>
      <c r="L569" s="1" t="s">
        <v>834</v>
      </c>
      <c r="M569" s="1" t="s">
        <v>835</v>
      </c>
      <c r="N569" s="1">
        <v>0.0</v>
      </c>
      <c r="O569" s="1" t="s">
        <v>1418</v>
      </c>
      <c r="P569" s="1" t="s">
        <v>1424</v>
      </c>
    </row>
    <row r="570" ht="15.75" customHeight="1">
      <c r="A570" s="1" t="s">
        <v>1130</v>
      </c>
      <c r="B570" s="1" t="s">
        <v>1426</v>
      </c>
      <c r="C570" s="1">
        <v>55.0</v>
      </c>
      <c r="D570" s="1">
        <v>98.0</v>
      </c>
      <c r="E570" s="1" t="s">
        <v>43</v>
      </c>
      <c r="F570" s="1" t="s">
        <v>43</v>
      </c>
      <c r="G570" s="1" t="s">
        <v>43</v>
      </c>
      <c r="H570" s="1" t="s">
        <v>835</v>
      </c>
      <c r="I570" s="1">
        <v>1.0</v>
      </c>
      <c r="J570" s="1" t="s">
        <v>1274</v>
      </c>
      <c r="K570" s="1" t="s">
        <v>1433</v>
      </c>
      <c r="L570" s="1" t="s">
        <v>834</v>
      </c>
      <c r="M570" s="1" t="s">
        <v>835</v>
      </c>
      <c r="N570" s="1">
        <v>0.0</v>
      </c>
      <c r="O570" s="1" t="s">
        <v>1418</v>
      </c>
      <c r="P570" s="1" t="s">
        <v>1424</v>
      </c>
    </row>
    <row r="571" ht="15.75" customHeight="1">
      <c r="A571" s="1" t="s">
        <v>1130</v>
      </c>
      <c r="B571" s="1" t="s">
        <v>1434</v>
      </c>
      <c r="C571" s="1">
        <v>56.0</v>
      </c>
      <c r="D571" s="1">
        <v>99.0</v>
      </c>
      <c r="E571" s="1" t="s">
        <v>43</v>
      </c>
      <c r="F571" s="1" t="s">
        <v>43</v>
      </c>
      <c r="G571" s="1" t="s">
        <v>43</v>
      </c>
      <c r="H571" s="1" t="s">
        <v>839</v>
      </c>
      <c r="I571" s="1">
        <v>1.0</v>
      </c>
      <c r="J571" s="1" t="s">
        <v>45</v>
      </c>
      <c r="K571" s="1" t="s">
        <v>1435</v>
      </c>
      <c r="L571" s="1" t="s">
        <v>838</v>
      </c>
      <c r="M571" s="1" t="s">
        <v>839</v>
      </c>
      <c r="N571" s="1">
        <v>0.0</v>
      </c>
      <c r="O571" s="1" t="s">
        <v>1133</v>
      </c>
      <c r="P571" s="1" t="s">
        <v>1413</v>
      </c>
    </row>
    <row r="572" ht="15.75" customHeight="1">
      <c r="A572" s="1" t="s">
        <v>1130</v>
      </c>
      <c r="B572" s="1" t="s">
        <v>1434</v>
      </c>
      <c r="C572" s="1">
        <v>56.0</v>
      </c>
      <c r="D572" s="1">
        <v>99.0</v>
      </c>
      <c r="E572" s="1" t="s">
        <v>43</v>
      </c>
      <c r="F572" s="1" t="s">
        <v>43</v>
      </c>
      <c r="G572" s="1" t="s">
        <v>43</v>
      </c>
      <c r="H572" s="1" t="s">
        <v>839</v>
      </c>
      <c r="I572" s="1">
        <v>1.0</v>
      </c>
      <c r="J572" s="1" t="s">
        <v>80</v>
      </c>
      <c r="K572" s="1" t="s">
        <v>1437</v>
      </c>
      <c r="L572" s="1" t="s">
        <v>838</v>
      </c>
      <c r="M572" s="1" t="s">
        <v>839</v>
      </c>
      <c r="N572" s="1">
        <v>0.0</v>
      </c>
      <c r="O572" s="1" t="s">
        <v>1415</v>
      </c>
      <c r="P572" s="1" t="s">
        <v>1416</v>
      </c>
    </row>
    <row r="573" ht="15.75" customHeight="1">
      <c r="A573" s="1" t="s">
        <v>1130</v>
      </c>
      <c r="B573" s="1" t="s">
        <v>1434</v>
      </c>
      <c r="C573" s="1">
        <v>56.0</v>
      </c>
      <c r="D573" s="1">
        <v>99.0</v>
      </c>
      <c r="E573" s="1" t="s">
        <v>43</v>
      </c>
      <c r="F573" s="1" t="s">
        <v>43</v>
      </c>
      <c r="G573" s="1" t="s">
        <v>43</v>
      </c>
      <c r="H573" s="1" t="s">
        <v>839</v>
      </c>
      <c r="I573" s="1">
        <v>1.0</v>
      </c>
      <c r="J573" s="1" t="s">
        <v>1274</v>
      </c>
      <c r="K573" s="1" t="s">
        <v>1438</v>
      </c>
      <c r="L573" s="1" t="s">
        <v>838</v>
      </c>
      <c r="M573" s="1" t="s">
        <v>839</v>
      </c>
      <c r="N573" s="1">
        <v>0.0</v>
      </c>
      <c r="O573" s="1" t="s">
        <v>1418</v>
      </c>
      <c r="P573" s="1" t="s">
        <v>1419</v>
      </c>
    </row>
    <row r="574" ht="15.75" customHeight="1">
      <c r="A574" s="1" t="s">
        <v>1130</v>
      </c>
      <c r="B574" s="1" t="s">
        <v>1434</v>
      </c>
      <c r="C574" s="1">
        <v>56.0</v>
      </c>
      <c r="D574" s="1">
        <v>99.0</v>
      </c>
      <c r="E574" s="1" t="s">
        <v>43</v>
      </c>
      <c r="F574" s="1" t="s">
        <v>43</v>
      </c>
      <c r="G574" s="1" t="s">
        <v>43</v>
      </c>
      <c r="H574" s="1" t="s">
        <v>839</v>
      </c>
      <c r="I574" s="1">
        <v>1.0</v>
      </c>
      <c r="J574" s="1" t="s">
        <v>1274</v>
      </c>
      <c r="K574" s="1" t="s">
        <v>1439</v>
      </c>
      <c r="L574" s="1" t="s">
        <v>838</v>
      </c>
      <c r="M574" s="1" t="s">
        <v>839</v>
      </c>
      <c r="N574" s="1">
        <v>0.0</v>
      </c>
      <c r="O574" s="1" t="s">
        <v>1418</v>
      </c>
      <c r="P574" s="1" t="s">
        <v>1424</v>
      </c>
    </row>
    <row r="575" ht="15.75" customHeight="1">
      <c r="A575" s="1" t="s">
        <v>1130</v>
      </c>
      <c r="B575" s="1" t="s">
        <v>1434</v>
      </c>
      <c r="C575" s="1">
        <v>56.0</v>
      </c>
      <c r="D575" s="1">
        <v>99.0</v>
      </c>
      <c r="E575" s="1" t="s">
        <v>43</v>
      </c>
      <c r="F575" s="1" t="s">
        <v>43</v>
      </c>
      <c r="G575" s="1" t="s">
        <v>43</v>
      </c>
      <c r="H575" s="1" t="s">
        <v>839</v>
      </c>
      <c r="I575" s="1">
        <v>1.0</v>
      </c>
      <c r="J575" s="1" t="s">
        <v>1274</v>
      </c>
      <c r="K575" s="1" t="s">
        <v>1440</v>
      </c>
      <c r="L575" s="1" t="s">
        <v>838</v>
      </c>
      <c r="M575" s="1" t="s">
        <v>839</v>
      </c>
      <c r="N575" s="1">
        <v>0.0</v>
      </c>
      <c r="O575" s="1" t="s">
        <v>1418</v>
      </c>
      <c r="P575" s="1" t="s">
        <v>1419</v>
      </c>
    </row>
    <row r="576" ht="15.75" customHeight="1">
      <c r="A576" s="1" t="s">
        <v>1130</v>
      </c>
      <c r="B576" s="1" t="s">
        <v>1434</v>
      </c>
      <c r="C576" s="1">
        <v>56.0</v>
      </c>
      <c r="D576" s="1">
        <v>99.0</v>
      </c>
      <c r="E576" s="1" t="s">
        <v>43</v>
      </c>
      <c r="F576" s="1" t="s">
        <v>43</v>
      </c>
      <c r="G576" s="1" t="s">
        <v>43</v>
      </c>
      <c r="H576" s="1" t="s">
        <v>839</v>
      </c>
      <c r="I576" s="1">
        <v>1.0</v>
      </c>
      <c r="J576" s="1" t="s">
        <v>1274</v>
      </c>
      <c r="K576" s="1" t="s">
        <v>1442</v>
      </c>
      <c r="L576" s="1" t="s">
        <v>838</v>
      </c>
      <c r="M576" s="1" t="s">
        <v>839</v>
      </c>
      <c r="N576" s="1">
        <v>0.0</v>
      </c>
      <c r="O576" s="1" t="s">
        <v>1418</v>
      </c>
      <c r="P576" s="1" t="s">
        <v>1424</v>
      </c>
    </row>
    <row r="577" ht="15.75" customHeight="1">
      <c r="A577" s="1" t="s">
        <v>1130</v>
      </c>
      <c r="B577" s="1" t="s">
        <v>1443</v>
      </c>
      <c r="C577" s="1">
        <v>57.0</v>
      </c>
      <c r="D577" s="1">
        <v>100.0</v>
      </c>
      <c r="E577" s="1" t="s">
        <v>43</v>
      </c>
      <c r="F577" s="1" t="s">
        <v>43</v>
      </c>
      <c r="G577" s="1" t="s">
        <v>43</v>
      </c>
      <c r="H577" s="1" t="s">
        <v>846</v>
      </c>
      <c r="I577" s="1">
        <v>1.0</v>
      </c>
      <c r="J577" s="1" t="s">
        <v>45</v>
      </c>
      <c r="K577" s="1" t="s">
        <v>1444</v>
      </c>
      <c r="L577" s="1" t="s">
        <v>843</v>
      </c>
      <c r="M577" s="1" t="s">
        <v>846</v>
      </c>
      <c r="N577" s="1">
        <v>0.0</v>
      </c>
      <c r="O577" s="1" t="s">
        <v>1445</v>
      </c>
      <c r="P577" s="1" t="s">
        <v>1446</v>
      </c>
    </row>
    <row r="578" ht="15.75" customHeight="1">
      <c r="A578" s="1" t="s">
        <v>1130</v>
      </c>
      <c r="B578" s="1" t="s">
        <v>1443</v>
      </c>
      <c r="C578" s="1">
        <v>57.0</v>
      </c>
      <c r="D578" s="1">
        <v>100.0</v>
      </c>
      <c r="E578" s="1" t="s">
        <v>43</v>
      </c>
      <c r="F578" s="1" t="s">
        <v>43</v>
      </c>
      <c r="G578" s="1" t="s">
        <v>43</v>
      </c>
      <c r="H578" s="1" t="s">
        <v>846</v>
      </c>
      <c r="I578" s="1">
        <v>1.0</v>
      </c>
      <c r="J578" s="1" t="s">
        <v>45</v>
      </c>
      <c r="K578" s="1" t="s">
        <v>1448</v>
      </c>
      <c r="L578" s="1" t="s">
        <v>843</v>
      </c>
      <c r="M578" s="1" t="s">
        <v>846</v>
      </c>
      <c r="N578" s="1">
        <v>0.0</v>
      </c>
      <c r="O578" s="1" t="s">
        <v>1445</v>
      </c>
      <c r="P578" s="1" t="s">
        <v>1449</v>
      </c>
    </row>
    <row r="579" ht="15.75" customHeight="1">
      <c r="A579" s="1" t="s">
        <v>1130</v>
      </c>
      <c r="B579" s="1" t="s">
        <v>1443</v>
      </c>
      <c r="C579" s="1">
        <v>57.0</v>
      </c>
      <c r="D579" s="1">
        <v>100.0</v>
      </c>
      <c r="E579" s="1" t="s">
        <v>43</v>
      </c>
      <c r="F579" s="1" t="s">
        <v>43</v>
      </c>
      <c r="G579" s="1" t="s">
        <v>43</v>
      </c>
      <c r="H579" s="1" t="s">
        <v>846</v>
      </c>
      <c r="I579" s="1">
        <v>1.0</v>
      </c>
      <c r="J579" s="1" t="s">
        <v>45</v>
      </c>
      <c r="K579" s="1" t="s">
        <v>1450</v>
      </c>
      <c r="L579" s="1" t="s">
        <v>843</v>
      </c>
      <c r="M579" s="1" t="s">
        <v>846</v>
      </c>
      <c r="N579" s="1">
        <v>0.0</v>
      </c>
      <c r="O579" s="1" t="s">
        <v>1445</v>
      </c>
      <c r="P579" s="1" t="s">
        <v>1413</v>
      </c>
    </row>
    <row r="580" ht="15.75" customHeight="1">
      <c r="A580" s="1" t="s">
        <v>1130</v>
      </c>
      <c r="B580" s="1" t="s">
        <v>1443</v>
      </c>
      <c r="C580" s="1">
        <v>57.0</v>
      </c>
      <c r="D580" s="1">
        <v>100.0</v>
      </c>
      <c r="E580" s="1" t="s">
        <v>43</v>
      </c>
      <c r="F580" s="1" t="s">
        <v>43</v>
      </c>
      <c r="G580" s="1" t="s">
        <v>43</v>
      </c>
      <c r="H580" s="1" t="s">
        <v>846</v>
      </c>
      <c r="I580" s="1">
        <v>1.0</v>
      </c>
      <c r="J580" s="1" t="s">
        <v>1274</v>
      </c>
      <c r="K580" s="1" t="s">
        <v>1451</v>
      </c>
      <c r="L580" s="1" t="s">
        <v>843</v>
      </c>
      <c r="M580" s="1" t="s">
        <v>846</v>
      </c>
      <c r="N580" s="1">
        <v>0.0</v>
      </c>
      <c r="O580" s="1" t="s">
        <v>1452</v>
      </c>
      <c r="P580" s="1" t="s">
        <v>1419</v>
      </c>
    </row>
    <row r="581" ht="15.75" customHeight="1">
      <c r="A581" s="1" t="s">
        <v>1130</v>
      </c>
      <c r="B581" s="1" t="s">
        <v>1443</v>
      </c>
      <c r="C581" s="1">
        <v>57.0</v>
      </c>
      <c r="D581" s="1">
        <v>100.0</v>
      </c>
      <c r="E581" s="1" t="s">
        <v>43</v>
      </c>
      <c r="F581" s="1" t="s">
        <v>43</v>
      </c>
      <c r="G581" s="1" t="s">
        <v>43</v>
      </c>
      <c r="H581" s="1" t="s">
        <v>846</v>
      </c>
      <c r="I581" s="1">
        <v>1.0</v>
      </c>
      <c r="J581" s="1" t="s">
        <v>1274</v>
      </c>
      <c r="K581" s="1" t="s">
        <v>1453</v>
      </c>
      <c r="L581" s="1" t="s">
        <v>843</v>
      </c>
      <c r="M581" s="1" t="s">
        <v>846</v>
      </c>
      <c r="N581" s="1">
        <v>0.0</v>
      </c>
      <c r="O581" s="1" t="s">
        <v>1452</v>
      </c>
      <c r="P581" s="1" t="s">
        <v>1424</v>
      </c>
    </row>
    <row r="582" ht="15.75" customHeight="1">
      <c r="A582" s="1" t="s">
        <v>1130</v>
      </c>
      <c r="B582" s="1" t="s">
        <v>1443</v>
      </c>
      <c r="C582" s="1">
        <v>57.0</v>
      </c>
      <c r="D582" s="1">
        <v>100.0</v>
      </c>
      <c r="E582" s="1" t="s">
        <v>43</v>
      </c>
      <c r="F582" s="1" t="s">
        <v>43</v>
      </c>
      <c r="G582" s="1" t="s">
        <v>43</v>
      </c>
      <c r="H582" s="1" t="s">
        <v>846</v>
      </c>
      <c r="I582" s="1">
        <v>1.0</v>
      </c>
      <c r="J582" s="1" t="s">
        <v>1454</v>
      </c>
      <c r="K582" s="1" t="s">
        <v>1455</v>
      </c>
      <c r="L582" s="1" t="s">
        <v>843</v>
      </c>
      <c r="M582" s="1" t="s">
        <v>846</v>
      </c>
      <c r="N582" s="1">
        <v>0.0</v>
      </c>
      <c r="O582" s="1" t="s">
        <v>1152</v>
      </c>
      <c r="P582" s="1" t="s">
        <v>1456</v>
      </c>
    </row>
    <row r="583" ht="15.75" customHeight="1">
      <c r="A583" s="1" t="s">
        <v>1130</v>
      </c>
      <c r="B583" s="1" t="s">
        <v>1443</v>
      </c>
      <c r="C583" s="1">
        <v>57.0</v>
      </c>
      <c r="D583" s="1">
        <v>100.0</v>
      </c>
      <c r="E583" s="1" t="s">
        <v>43</v>
      </c>
      <c r="F583" s="1" t="s">
        <v>43</v>
      </c>
      <c r="G583" s="1" t="s">
        <v>43</v>
      </c>
      <c r="H583" s="1" t="s">
        <v>846</v>
      </c>
      <c r="I583" s="1">
        <v>1.0</v>
      </c>
      <c r="J583" s="1" t="s">
        <v>245</v>
      </c>
      <c r="K583" s="1" t="s">
        <v>1457</v>
      </c>
      <c r="L583" s="1" t="s">
        <v>843</v>
      </c>
      <c r="M583" s="1" t="s">
        <v>846</v>
      </c>
      <c r="N583" s="1">
        <v>0.0</v>
      </c>
      <c r="O583" s="1" t="s">
        <v>1458</v>
      </c>
      <c r="P583" s="1" t="s">
        <v>1459</v>
      </c>
    </row>
    <row r="584" ht="15.75" customHeight="1">
      <c r="A584" s="1" t="s">
        <v>1130</v>
      </c>
      <c r="B584" s="1" t="s">
        <v>1443</v>
      </c>
      <c r="C584" s="1">
        <v>57.0</v>
      </c>
      <c r="D584" s="1">
        <v>100.0</v>
      </c>
      <c r="E584" s="1" t="s">
        <v>43</v>
      </c>
      <c r="F584" s="1" t="s">
        <v>43</v>
      </c>
      <c r="G584" s="1" t="s">
        <v>43</v>
      </c>
      <c r="H584" s="1" t="s">
        <v>846</v>
      </c>
      <c r="I584" s="1">
        <v>1.0</v>
      </c>
      <c r="J584" s="1" t="s">
        <v>245</v>
      </c>
      <c r="K584" s="1" t="s">
        <v>1460</v>
      </c>
      <c r="L584" s="1" t="s">
        <v>843</v>
      </c>
      <c r="M584" s="1" t="s">
        <v>846</v>
      </c>
      <c r="N584" s="1">
        <v>0.0</v>
      </c>
      <c r="O584" s="1" t="s">
        <v>1461</v>
      </c>
      <c r="P584" s="1" t="s">
        <v>1462</v>
      </c>
    </row>
    <row r="585" ht="15.75" customHeight="1">
      <c r="A585" s="1" t="s">
        <v>1130</v>
      </c>
      <c r="B585" s="1" t="s">
        <v>1443</v>
      </c>
      <c r="C585" s="1">
        <v>57.0</v>
      </c>
      <c r="D585" s="1">
        <v>100.0</v>
      </c>
      <c r="E585" s="1" t="s">
        <v>43</v>
      </c>
      <c r="F585" s="1" t="s">
        <v>43</v>
      </c>
      <c r="G585" s="1" t="s">
        <v>43</v>
      </c>
      <c r="H585" s="1" t="s">
        <v>846</v>
      </c>
      <c r="I585" s="1">
        <v>1.0</v>
      </c>
      <c r="J585" s="1" t="s">
        <v>245</v>
      </c>
      <c r="K585" s="1" t="s">
        <v>1463</v>
      </c>
      <c r="L585" s="1" t="s">
        <v>843</v>
      </c>
      <c r="M585" s="1" t="s">
        <v>846</v>
      </c>
      <c r="N585" s="1">
        <v>0.0</v>
      </c>
      <c r="O585" s="1" t="s">
        <v>1461</v>
      </c>
      <c r="P585" s="1" t="s">
        <v>1464</v>
      </c>
    </row>
    <row r="586" ht="15.75" customHeight="1">
      <c r="A586" s="1" t="s">
        <v>1130</v>
      </c>
      <c r="B586" s="1" t="s">
        <v>1465</v>
      </c>
      <c r="C586" s="1">
        <v>58.0</v>
      </c>
      <c r="D586" s="1">
        <v>101.0</v>
      </c>
      <c r="E586" s="1" t="s">
        <v>43</v>
      </c>
      <c r="F586" s="1" t="s">
        <v>43</v>
      </c>
      <c r="G586" s="1" t="s">
        <v>43</v>
      </c>
      <c r="H586" s="1" t="s">
        <v>854</v>
      </c>
      <c r="I586" s="1">
        <v>1.0</v>
      </c>
      <c r="J586" s="1" t="s">
        <v>1255</v>
      </c>
      <c r="K586" s="1" t="s">
        <v>1466</v>
      </c>
      <c r="L586" s="1" t="s">
        <v>852</v>
      </c>
      <c r="M586" s="1" t="s">
        <v>854</v>
      </c>
      <c r="N586" s="1">
        <v>0.0</v>
      </c>
      <c r="O586" s="1" t="s">
        <v>1135</v>
      </c>
      <c r="P586" s="1" t="s">
        <v>1456</v>
      </c>
    </row>
    <row r="587" ht="15.75" customHeight="1">
      <c r="A587" s="1" t="s">
        <v>1130</v>
      </c>
      <c r="B587" s="1" t="s">
        <v>1465</v>
      </c>
      <c r="C587" s="1">
        <v>58.0</v>
      </c>
      <c r="D587" s="1">
        <v>101.0</v>
      </c>
      <c r="E587" s="1" t="s">
        <v>43</v>
      </c>
      <c r="F587" s="1" t="s">
        <v>43</v>
      </c>
      <c r="G587" s="1" t="s">
        <v>43</v>
      </c>
      <c r="H587" s="1" t="s">
        <v>854</v>
      </c>
      <c r="I587" s="1">
        <v>1.0</v>
      </c>
      <c r="J587" s="1" t="s">
        <v>45</v>
      </c>
      <c r="K587" s="1" t="s">
        <v>1467</v>
      </c>
      <c r="L587" s="1" t="s">
        <v>852</v>
      </c>
      <c r="M587" s="1" t="s">
        <v>854</v>
      </c>
      <c r="N587" s="1">
        <v>0.0</v>
      </c>
      <c r="O587" s="1" t="s">
        <v>1445</v>
      </c>
      <c r="P587" s="1" t="s">
        <v>1449</v>
      </c>
    </row>
    <row r="588" ht="15.75" customHeight="1">
      <c r="A588" s="1" t="s">
        <v>1130</v>
      </c>
      <c r="B588" s="1" t="s">
        <v>1465</v>
      </c>
      <c r="C588" s="1">
        <v>58.0</v>
      </c>
      <c r="D588" s="1">
        <v>101.0</v>
      </c>
      <c r="E588" s="1" t="s">
        <v>43</v>
      </c>
      <c r="F588" s="1" t="s">
        <v>43</v>
      </c>
      <c r="G588" s="1" t="s">
        <v>43</v>
      </c>
      <c r="H588" s="1" t="s">
        <v>854</v>
      </c>
      <c r="I588" s="1">
        <v>1.0</v>
      </c>
      <c r="J588" s="1" t="s">
        <v>45</v>
      </c>
      <c r="K588" s="1" t="s">
        <v>1468</v>
      </c>
      <c r="L588" s="1" t="s">
        <v>852</v>
      </c>
      <c r="M588" s="1" t="s">
        <v>854</v>
      </c>
      <c r="N588" s="1">
        <v>0.0</v>
      </c>
      <c r="O588" s="1" t="s">
        <v>1445</v>
      </c>
      <c r="P588" s="1" t="s">
        <v>1413</v>
      </c>
    </row>
    <row r="589" ht="15.75" customHeight="1">
      <c r="A589" s="1" t="s">
        <v>1130</v>
      </c>
      <c r="B589" s="1" t="s">
        <v>1465</v>
      </c>
      <c r="C589" s="1">
        <v>58.0</v>
      </c>
      <c r="D589" s="1">
        <v>101.0</v>
      </c>
      <c r="E589" s="1" t="s">
        <v>43</v>
      </c>
      <c r="F589" s="1" t="s">
        <v>43</v>
      </c>
      <c r="G589" s="1" t="s">
        <v>43</v>
      </c>
      <c r="H589" s="1" t="s">
        <v>854</v>
      </c>
      <c r="I589" s="1">
        <v>1.0</v>
      </c>
      <c r="J589" s="1" t="s">
        <v>1274</v>
      </c>
      <c r="K589" s="1" t="s">
        <v>1469</v>
      </c>
      <c r="L589" s="1" t="s">
        <v>852</v>
      </c>
      <c r="M589" s="1" t="s">
        <v>854</v>
      </c>
      <c r="N589" s="1">
        <v>0.0</v>
      </c>
      <c r="O589" s="1" t="s">
        <v>1452</v>
      </c>
      <c r="P589" s="1" t="s">
        <v>1419</v>
      </c>
    </row>
    <row r="590" ht="15.75" customHeight="1">
      <c r="A590" s="1" t="s">
        <v>1130</v>
      </c>
      <c r="B590" s="1" t="s">
        <v>1465</v>
      </c>
      <c r="C590" s="1">
        <v>58.0</v>
      </c>
      <c r="D590" s="1">
        <v>101.0</v>
      </c>
      <c r="E590" s="1" t="s">
        <v>43</v>
      </c>
      <c r="F590" s="1" t="s">
        <v>43</v>
      </c>
      <c r="G590" s="1" t="s">
        <v>43</v>
      </c>
      <c r="H590" s="1" t="s">
        <v>854</v>
      </c>
      <c r="I590" s="1">
        <v>1.0</v>
      </c>
      <c r="J590" s="1" t="s">
        <v>1274</v>
      </c>
      <c r="K590" s="1" t="s">
        <v>1470</v>
      </c>
      <c r="L590" s="1" t="s">
        <v>852</v>
      </c>
      <c r="M590" s="1" t="s">
        <v>854</v>
      </c>
      <c r="N590" s="1">
        <v>0.0</v>
      </c>
      <c r="O590" s="1" t="s">
        <v>1452</v>
      </c>
      <c r="P590" s="1" t="s">
        <v>1424</v>
      </c>
    </row>
    <row r="591" ht="15.75" customHeight="1">
      <c r="A591" s="1" t="s">
        <v>1130</v>
      </c>
      <c r="B591" s="1" t="s">
        <v>1465</v>
      </c>
      <c r="C591" s="1">
        <v>58.0</v>
      </c>
      <c r="D591" s="1">
        <v>101.0</v>
      </c>
      <c r="E591" s="1" t="s">
        <v>43</v>
      </c>
      <c r="F591" s="1" t="s">
        <v>43</v>
      </c>
      <c r="G591" s="1" t="s">
        <v>43</v>
      </c>
      <c r="H591" s="1" t="s">
        <v>854</v>
      </c>
      <c r="I591" s="1">
        <v>1.0</v>
      </c>
      <c r="J591" s="1" t="s">
        <v>63</v>
      </c>
      <c r="K591" s="1" t="s">
        <v>1471</v>
      </c>
      <c r="L591" s="1" t="s">
        <v>852</v>
      </c>
      <c r="M591" s="1" t="s">
        <v>854</v>
      </c>
      <c r="N591" s="1">
        <v>0.0</v>
      </c>
      <c r="O591" s="1" t="s">
        <v>66</v>
      </c>
      <c r="P591" s="1" t="s">
        <v>1421</v>
      </c>
    </row>
    <row r="592" ht="15.75" customHeight="1">
      <c r="A592" s="1" t="s">
        <v>1130</v>
      </c>
      <c r="B592" s="1" t="s">
        <v>1465</v>
      </c>
      <c r="C592" s="1">
        <v>58.0</v>
      </c>
      <c r="D592" s="1">
        <v>101.0</v>
      </c>
      <c r="E592" s="1" t="s">
        <v>43</v>
      </c>
      <c r="F592" s="1" t="s">
        <v>43</v>
      </c>
      <c r="G592" s="1" t="s">
        <v>43</v>
      </c>
      <c r="H592" s="1" t="s">
        <v>854</v>
      </c>
      <c r="I592" s="1">
        <v>1.0</v>
      </c>
      <c r="J592" s="1" t="s">
        <v>245</v>
      </c>
      <c r="K592" s="1" t="s">
        <v>1472</v>
      </c>
      <c r="L592" s="1" t="s">
        <v>852</v>
      </c>
      <c r="M592" s="1" t="s">
        <v>854</v>
      </c>
      <c r="N592" s="1">
        <v>0.0</v>
      </c>
      <c r="O592" s="1" t="s">
        <v>1461</v>
      </c>
      <c r="P592" s="1" t="s">
        <v>1464</v>
      </c>
    </row>
    <row r="593" ht="15.75" customHeight="1">
      <c r="A593" s="1" t="s">
        <v>1130</v>
      </c>
      <c r="B593" s="1" t="s">
        <v>1473</v>
      </c>
      <c r="C593" s="1">
        <v>59.0</v>
      </c>
      <c r="D593" s="1">
        <v>102.0</v>
      </c>
      <c r="E593" s="1" t="s">
        <v>43</v>
      </c>
      <c r="F593" s="1" t="s">
        <v>43</v>
      </c>
      <c r="G593" s="1" t="s">
        <v>43</v>
      </c>
      <c r="H593" s="1" t="s">
        <v>861</v>
      </c>
      <c r="I593" s="1">
        <v>1.0</v>
      </c>
      <c r="J593" s="1" t="s">
        <v>1255</v>
      </c>
      <c r="K593" s="1" t="s">
        <v>1474</v>
      </c>
      <c r="L593" s="1" t="s">
        <v>860</v>
      </c>
      <c r="M593" s="1" t="s">
        <v>861</v>
      </c>
      <c r="N593" s="1">
        <v>0.0</v>
      </c>
      <c r="O593" s="1" t="s">
        <v>1135</v>
      </c>
      <c r="P593" s="1" t="s">
        <v>43</v>
      </c>
    </row>
    <row r="594" ht="15.75" customHeight="1">
      <c r="A594" s="1" t="s">
        <v>1130</v>
      </c>
      <c r="B594" s="1" t="s">
        <v>1473</v>
      </c>
      <c r="C594" s="1">
        <v>59.0</v>
      </c>
      <c r="D594" s="1">
        <v>102.0</v>
      </c>
      <c r="E594" s="1" t="s">
        <v>43</v>
      </c>
      <c r="F594" s="1" t="s">
        <v>43</v>
      </c>
      <c r="G594" s="1" t="s">
        <v>43</v>
      </c>
      <c r="H594" s="1" t="s">
        <v>861</v>
      </c>
      <c r="I594" s="1">
        <v>1.0</v>
      </c>
      <c r="J594" s="1" t="s">
        <v>1255</v>
      </c>
      <c r="K594" s="1" t="s">
        <v>1475</v>
      </c>
      <c r="L594" s="1" t="s">
        <v>860</v>
      </c>
      <c r="M594" s="1" t="s">
        <v>861</v>
      </c>
      <c r="N594" s="1">
        <v>0.0</v>
      </c>
      <c r="O594" s="1" t="s">
        <v>1135</v>
      </c>
      <c r="P594" s="1" t="s">
        <v>43</v>
      </c>
    </row>
    <row r="595" ht="15.75" customHeight="1">
      <c r="A595" s="1" t="s">
        <v>1130</v>
      </c>
      <c r="B595" s="1" t="s">
        <v>1473</v>
      </c>
      <c r="C595" s="1">
        <v>59.0</v>
      </c>
      <c r="D595" s="1">
        <v>102.0</v>
      </c>
      <c r="E595" s="1" t="s">
        <v>43</v>
      </c>
      <c r="F595" s="1" t="s">
        <v>43</v>
      </c>
      <c r="G595" s="1" t="s">
        <v>43</v>
      </c>
      <c r="H595" s="1" t="s">
        <v>861</v>
      </c>
      <c r="I595" s="1">
        <v>1.0</v>
      </c>
      <c r="J595" s="1" t="s">
        <v>77</v>
      </c>
      <c r="K595" s="1" t="s">
        <v>1476</v>
      </c>
      <c r="L595" s="1" t="s">
        <v>860</v>
      </c>
      <c r="M595" s="1" t="s">
        <v>861</v>
      </c>
      <c r="N595" s="1">
        <v>0.0</v>
      </c>
      <c r="O595" s="1" t="s">
        <v>1477</v>
      </c>
      <c r="P595" s="1" t="s">
        <v>43</v>
      </c>
    </row>
    <row r="596" ht="15.75" customHeight="1">
      <c r="A596" s="1" t="s">
        <v>1130</v>
      </c>
      <c r="B596" s="1" t="s">
        <v>1473</v>
      </c>
      <c r="C596" s="1">
        <v>59.0</v>
      </c>
      <c r="D596" s="1">
        <v>102.0</v>
      </c>
      <c r="E596" s="1" t="s">
        <v>43</v>
      </c>
      <c r="F596" s="1" t="s">
        <v>43</v>
      </c>
      <c r="G596" s="1" t="s">
        <v>43</v>
      </c>
      <c r="H596" s="1" t="s">
        <v>861</v>
      </c>
      <c r="I596" s="1">
        <v>1.0</v>
      </c>
      <c r="J596" s="1" t="s">
        <v>77</v>
      </c>
      <c r="K596" s="1" t="s">
        <v>1478</v>
      </c>
      <c r="L596" s="1" t="s">
        <v>860</v>
      </c>
      <c r="M596" s="1" t="s">
        <v>861</v>
      </c>
      <c r="N596" s="1">
        <v>0.0</v>
      </c>
      <c r="O596" s="1" t="s">
        <v>1477</v>
      </c>
      <c r="P596" s="1" t="s">
        <v>43</v>
      </c>
    </row>
    <row r="597" ht="15.75" customHeight="1">
      <c r="A597" s="1" t="s">
        <v>1130</v>
      </c>
      <c r="B597" s="1" t="s">
        <v>1473</v>
      </c>
      <c r="C597" s="1">
        <v>59.0</v>
      </c>
      <c r="D597" s="1">
        <v>102.0</v>
      </c>
      <c r="E597" s="1" t="s">
        <v>43</v>
      </c>
      <c r="F597" s="1" t="s">
        <v>43</v>
      </c>
      <c r="G597" s="1" t="s">
        <v>43</v>
      </c>
      <c r="H597" s="1" t="s">
        <v>861</v>
      </c>
      <c r="I597" s="1">
        <v>1.0</v>
      </c>
      <c r="J597" s="1" t="s">
        <v>245</v>
      </c>
      <c r="K597" s="1" t="s">
        <v>1479</v>
      </c>
      <c r="L597" s="1" t="s">
        <v>860</v>
      </c>
      <c r="M597" s="1" t="s">
        <v>861</v>
      </c>
      <c r="N597" s="1">
        <v>0.0</v>
      </c>
      <c r="O597" s="1" t="s">
        <v>1154</v>
      </c>
      <c r="P597" s="1" t="s">
        <v>43</v>
      </c>
    </row>
    <row r="598" ht="15.75" customHeight="1">
      <c r="A598" s="1" t="s">
        <v>1130</v>
      </c>
      <c r="B598" s="1" t="s">
        <v>1473</v>
      </c>
      <c r="C598" s="1">
        <v>59.0</v>
      </c>
      <c r="D598" s="1">
        <v>102.0</v>
      </c>
      <c r="E598" s="1" t="s">
        <v>43</v>
      </c>
      <c r="F598" s="1" t="s">
        <v>43</v>
      </c>
      <c r="G598" s="1" t="s">
        <v>43</v>
      </c>
      <c r="H598" s="1" t="s">
        <v>861</v>
      </c>
      <c r="I598" s="1">
        <v>1.0</v>
      </c>
      <c r="J598" s="1" t="s">
        <v>245</v>
      </c>
      <c r="K598" s="1" t="s">
        <v>1480</v>
      </c>
      <c r="L598" s="1" t="s">
        <v>860</v>
      </c>
      <c r="M598" s="1" t="s">
        <v>861</v>
      </c>
      <c r="N598" s="1">
        <v>0.0</v>
      </c>
      <c r="O598" s="1" t="s">
        <v>1154</v>
      </c>
      <c r="P598" s="1" t="s">
        <v>43</v>
      </c>
    </row>
    <row r="599" ht="15.75" customHeight="1">
      <c r="A599" s="1" t="s">
        <v>1130</v>
      </c>
      <c r="B599" s="1" t="s">
        <v>1481</v>
      </c>
      <c r="C599" s="1">
        <v>60.0</v>
      </c>
      <c r="D599" s="1">
        <v>103.0</v>
      </c>
      <c r="E599" s="1" t="s">
        <v>43</v>
      </c>
      <c r="F599" s="1" t="s">
        <v>43</v>
      </c>
      <c r="G599" s="1" t="s">
        <v>43</v>
      </c>
      <c r="H599" s="1" t="s">
        <v>868</v>
      </c>
      <c r="I599" s="1">
        <v>1.0</v>
      </c>
      <c r="J599" s="1" t="s">
        <v>1255</v>
      </c>
      <c r="K599" s="1" t="s">
        <v>1482</v>
      </c>
      <c r="L599" s="1" t="s">
        <v>866</v>
      </c>
      <c r="M599" s="1" t="s">
        <v>868</v>
      </c>
      <c r="N599" s="1">
        <v>0.0</v>
      </c>
      <c r="O599" s="1" t="s">
        <v>1135</v>
      </c>
      <c r="P599" s="1" t="s">
        <v>43</v>
      </c>
    </row>
    <row r="600" ht="15.75" customHeight="1">
      <c r="A600" s="1" t="s">
        <v>1130</v>
      </c>
      <c r="B600" s="1" t="s">
        <v>1481</v>
      </c>
      <c r="C600" s="1">
        <v>60.0</v>
      </c>
      <c r="D600" s="1">
        <v>103.0</v>
      </c>
      <c r="E600" s="1" t="s">
        <v>43</v>
      </c>
      <c r="F600" s="1" t="s">
        <v>43</v>
      </c>
      <c r="G600" s="1" t="s">
        <v>43</v>
      </c>
      <c r="H600" s="1" t="s">
        <v>868</v>
      </c>
      <c r="I600" s="1">
        <v>1.0</v>
      </c>
      <c r="J600" s="1" t="s">
        <v>1255</v>
      </c>
      <c r="K600" s="1" t="s">
        <v>1483</v>
      </c>
      <c r="L600" s="1" t="s">
        <v>866</v>
      </c>
      <c r="M600" s="1" t="s">
        <v>868</v>
      </c>
      <c r="N600" s="1">
        <v>0.0</v>
      </c>
      <c r="O600" s="1" t="s">
        <v>1135</v>
      </c>
      <c r="P600" s="1" t="s">
        <v>43</v>
      </c>
    </row>
    <row r="601" ht="15.75" customHeight="1">
      <c r="A601" s="1" t="s">
        <v>1130</v>
      </c>
      <c r="B601" s="1" t="s">
        <v>1481</v>
      </c>
      <c r="C601" s="1">
        <v>60.0</v>
      </c>
      <c r="D601" s="1">
        <v>103.0</v>
      </c>
      <c r="E601" s="1" t="s">
        <v>43</v>
      </c>
      <c r="F601" s="1" t="s">
        <v>43</v>
      </c>
      <c r="G601" s="1" t="s">
        <v>43</v>
      </c>
      <c r="H601" s="1" t="s">
        <v>868</v>
      </c>
      <c r="I601" s="1">
        <v>1.0</v>
      </c>
      <c r="J601" s="1" t="s">
        <v>245</v>
      </c>
      <c r="K601" s="1" t="s">
        <v>1485</v>
      </c>
      <c r="L601" s="1" t="s">
        <v>866</v>
      </c>
      <c r="M601" s="1" t="s">
        <v>868</v>
      </c>
      <c r="N601" s="1">
        <v>0.0</v>
      </c>
      <c r="O601" s="1" t="s">
        <v>1154</v>
      </c>
      <c r="P601" s="1" t="s">
        <v>43</v>
      </c>
    </row>
    <row r="602" ht="15.75" customHeight="1">
      <c r="A602" s="1" t="s">
        <v>1130</v>
      </c>
      <c r="B602" s="1" t="s">
        <v>1481</v>
      </c>
      <c r="C602" s="1">
        <v>60.0</v>
      </c>
      <c r="D602" s="1">
        <v>103.0</v>
      </c>
      <c r="E602" s="1" t="s">
        <v>43</v>
      </c>
      <c r="F602" s="1" t="s">
        <v>43</v>
      </c>
      <c r="G602" s="1" t="s">
        <v>43</v>
      </c>
      <c r="H602" s="1" t="s">
        <v>868</v>
      </c>
      <c r="I602" s="1">
        <v>1.0</v>
      </c>
      <c r="J602" s="1" t="s">
        <v>245</v>
      </c>
      <c r="K602" s="1" t="s">
        <v>1486</v>
      </c>
      <c r="L602" s="1" t="s">
        <v>866</v>
      </c>
      <c r="M602" s="1" t="s">
        <v>868</v>
      </c>
      <c r="N602" s="1">
        <v>0.0</v>
      </c>
      <c r="O602" s="1" t="s">
        <v>1154</v>
      </c>
      <c r="P602" s="1" t="s">
        <v>43</v>
      </c>
    </row>
    <row r="603" ht="15.75" customHeight="1">
      <c r="A603" s="1" t="s">
        <v>1130</v>
      </c>
      <c r="B603" s="1" t="s">
        <v>1487</v>
      </c>
      <c r="C603" s="1">
        <v>61.0</v>
      </c>
      <c r="D603" s="1">
        <v>104.0</v>
      </c>
      <c r="E603" s="1" t="s">
        <v>43</v>
      </c>
      <c r="F603" s="1" t="s">
        <v>43</v>
      </c>
      <c r="G603" s="1" t="s">
        <v>43</v>
      </c>
      <c r="H603" s="1" t="s">
        <v>874</v>
      </c>
      <c r="I603" s="1">
        <v>1.0</v>
      </c>
      <c r="J603" s="1" t="s">
        <v>1488</v>
      </c>
      <c r="K603" s="1" t="s">
        <v>1489</v>
      </c>
      <c r="L603" s="1" t="s">
        <v>872</v>
      </c>
      <c r="M603" s="1" t="s">
        <v>874</v>
      </c>
      <c r="N603" s="1">
        <v>0.0</v>
      </c>
      <c r="O603" s="1" t="s">
        <v>1490</v>
      </c>
      <c r="P603" s="1" t="s">
        <v>1491</v>
      </c>
    </row>
    <row r="604" ht="15.75" customHeight="1">
      <c r="A604" s="1" t="s">
        <v>1130</v>
      </c>
      <c r="B604" s="1" t="s">
        <v>1487</v>
      </c>
      <c r="C604" s="1">
        <v>61.0</v>
      </c>
      <c r="D604" s="1">
        <v>104.0</v>
      </c>
      <c r="E604" s="1" t="s">
        <v>43</v>
      </c>
      <c r="F604" s="1" t="s">
        <v>43</v>
      </c>
      <c r="G604" s="1" t="s">
        <v>43</v>
      </c>
      <c r="H604" s="1" t="s">
        <v>874</v>
      </c>
      <c r="I604" s="1">
        <v>1.0</v>
      </c>
      <c r="J604" s="1" t="s">
        <v>1492</v>
      </c>
      <c r="K604" s="1" t="s">
        <v>1493</v>
      </c>
      <c r="L604" s="1" t="s">
        <v>872</v>
      </c>
      <c r="M604" s="1" t="s">
        <v>874</v>
      </c>
      <c r="N604" s="1">
        <v>0.0</v>
      </c>
      <c r="O604" s="1" t="s">
        <v>1494</v>
      </c>
      <c r="P604" s="1" t="s">
        <v>1495</v>
      </c>
    </row>
    <row r="605" ht="15.75" customHeight="1">
      <c r="A605" s="1" t="s">
        <v>1130</v>
      </c>
      <c r="B605" s="1" t="s">
        <v>1487</v>
      </c>
      <c r="C605" s="1">
        <v>61.0</v>
      </c>
      <c r="D605" s="1">
        <v>104.0</v>
      </c>
      <c r="E605" s="1" t="s">
        <v>43</v>
      </c>
      <c r="F605" s="1" t="s">
        <v>43</v>
      </c>
      <c r="G605" s="1" t="s">
        <v>43</v>
      </c>
      <c r="H605" s="1" t="s">
        <v>874</v>
      </c>
      <c r="I605" s="1">
        <v>1.0</v>
      </c>
      <c r="J605" s="1" t="s">
        <v>1492</v>
      </c>
      <c r="K605" s="1" t="s">
        <v>1496</v>
      </c>
      <c r="L605" s="1" t="s">
        <v>872</v>
      </c>
      <c r="M605" s="1" t="s">
        <v>874</v>
      </c>
      <c r="N605" s="1">
        <v>0.0</v>
      </c>
      <c r="O605" s="1" t="s">
        <v>1494</v>
      </c>
      <c r="P605" s="1" t="s">
        <v>1497</v>
      </c>
    </row>
    <row r="606" ht="15.75" customHeight="1">
      <c r="A606" s="1" t="s">
        <v>1130</v>
      </c>
      <c r="B606" s="1" t="s">
        <v>1487</v>
      </c>
      <c r="C606" s="1">
        <v>61.0</v>
      </c>
      <c r="D606" s="1">
        <v>104.0</v>
      </c>
      <c r="E606" s="1" t="s">
        <v>43</v>
      </c>
      <c r="F606" s="1" t="s">
        <v>43</v>
      </c>
      <c r="G606" s="1" t="s">
        <v>43</v>
      </c>
      <c r="H606" s="1" t="s">
        <v>874</v>
      </c>
      <c r="I606" s="1">
        <v>1.0</v>
      </c>
      <c r="J606" s="1" t="s">
        <v>1488</v>
      </c>
      <c r="K606" s="1" t="s">
        <v>1498</v>
      </c>
      <c r="L606" s="1" t="s">
        <v>872</v>
      </c>
      <c r="M606" s="1" t="s">
        <v>874</v>
      </c>
      <c r="N606" s="1">
        <v>0.0</v>
      </c>
      <c r="O606" s="1" t="s">
        <v>1490</v>
      </c>
      <c r="P606" s="1" t="s">
        <v>1499</v>
      </c>
    </row>
    <row r="607" ht="15.75" customHeight="1">
      <c r="A607" s="1" t="s">
        <v>1130</v>
      </c>
      <c r="B607" s="1" t="s">
        <v>1487</v>
      </c>
      <c r="C607" s="1">
        <v>61.0</v>
      </c>
      <c r="D607" s="1">
        <v>104.0</v>
      </c>
      <c r="E607" s="1" t="s">
        <v>43</v>
      </c>
      <c r="F607" s="1" t="s">
        <v>43</v>
      </c>
      <c r="G607" s="1" t="s">
        <v>43</v>
      </c>
      <c r="H607" s="1" t="s">
        <v>874</v>
      </c>
      <c r="I607" s="1">
        <v>1.0</v>
      </c>
      <c r="J607" s="1" t="s">
        <v>1492</v>
      </c>
      <c r="K607" s="1" t="s">
        <v>1500</v>
      </c>
      <c r="L607" s="1" t="s">
        <v>872</v>
      </c>
      <c r="M607" s="1" t="s">
        <v>874</v>
      </c>
      <c r="N607" s="1">
        <v>0.0</v>
      </c>
      <c r="O607" s="1" t="s">
        <v>1494</v>
      </c>
      <c r="P607" s="1" t="s">
        <v>1501</v>
      </c>
    </row>
    <row r="608" ht="15.75" customHeight="1">
      <c r="A608" s="1" t="s">
        <v>1130</v>
      </c>
      <c r="B608" s="1" t="s">
        <v>1487</v>
      </c>
      <c r="C608" s="1">
        <v>61.0</v>
      </c>
      <c r="D608" s="1">
        <v>104.0</v>
      </c>
      <c r="E608" s="1" t="s">
        <v>43</v>
      </c>
      <c r="F608" s="1" t="s">
        <v>43</v>
      </c>
      <c r="G608" s="1" t="s">
        <v>43</v>
      </c>
      <c r="H608" s="1" t="s">
        <v>874</v>
      </c>
      <c r="I608" s="1">
        <v>1.0</v>
      </c>
      <c r="J608" s="1" t="s">
        <v>1492</v>
      </c>
      <c r="K608" s="1" t="s">
        <v>1502</v>
      </c>
      <c r="L608" s="1" t="s">
        <v>872</v>
      </c>
      <c r="M608" s="1" t="s">
        <v>874</v>
      </c>
      <c r="N608" s="1">
        <v>0.0</v>
      </c>
      <c r="O608" s="1" t="s">
        <v>1494</v>
      </c>
      <c r="P608" s="1" t="s">
        <v>1503</v>
      </c>
    </row>
    <row r="609" ht="15.75" customHeight="1">
      <c r="A609" s="1" t="s">
        <v>1130</v>
      </c>
      <c r="B609" s="1" t="s">
        <v>1487</v>
      </c>
      <c r="C609" s="1">
        <v>61.0</v>
      </c>
      <c r="D609" s="1">
        <v>104.0</v>
      </c>
      <c r="E609" s="1" t="s">
        <v>43</v>
      </c>
      <c r="F609" s="1" t="s">
        <v>43</v>
      </c>
      <c r="G609" s="1" t="s">
        <v>43</v>
      </c>
      <c r="H609" s="1" t="s">
        <v>874</v>
      </c>
      <c r="I609" s="1">
        <v>1.0</v>
      </c>
      <c r="J609" s="1" t="s">
        <v>1488</v>
      </c>
      <c r="K609" s="1" t="s">
        <v>1504</v>
      </c>
      <c r="L609" s="1" t="s">
        <v>872</v>
      </c>
      <c r="M609" s="1" t="s">
        <v>874</v>
      </c>
      <c r="N609" s="1">
        <v>0.0</v>
      </c>
      <c r="O609" s="1" t="s">
        <v>1490</v>
      </c>
      <c r="P609" s="1" t="s">
        <v>1505</v>
      </c>
    </row>
    <row r="610" ht="15.75" customHeight="1">
      <c r="A610" s="1" t="s">
        <v>1130</v>
      </c>
      <c r="B610" s="1" t="s">
        <v>1487</v>
      </c>
      <c r="C610" s="1">
        <v>61.0</v>
      </c>
      <c r="D610" s="1">
        <v>104.0</v>
      </c>
      <c r="E610" s="1" t="s">
        <v>43</v>
      </c>
      <c r="F610" s="1" t="s">
        <v>43</v>
      </c>
      <c r="G610" s="1" t="s">
        <v>43</v>
      </c>
      <c r="H610" s="1" t="s">
        <v>874</v>
      </c>
      <c r="I610" s="1">
        <v>1.0</v>
      </c>
      <c r="J610" s="1" t="s">
        <v>1492</v>
      </c>
      <c r="K610" s="1" t="s">
        <v>1506</v>
      </c>
      <c r="L610" s="1" t="s">
        <v>872</v>
      </c>
      <c r="M610" s="1" t="s">
        <v>874</v>
      </c>
      <c r="N610" s="1">
        <v>0.0</v>
      </c>
      <c r="O610" s="1" t="s">
        <v>1494</v>
      </c>
      <c r="P610" s="1" t="s">
        <v>1507</v>
      </c>
    </row>
    <row r="611" ht="15.75" customHeight="1">
      <c r="A611" s="1" t="s">
        <v>1130</v>
      </c>
      <c r="B611" s="1" t="s">
        <v>1487</v>
      </c>
      <c r="C611" s="1">
        <v>61.0</v>
      </c>
      <c r="D611" s="1">
        <v>104.0</v>
      </c>
      <c r="E611" s="1" t="s">
        <v>43</v>
      </c>
      <c r="F611" s="1" t="s">
        <v>43</v>
      </c>
      <c r="G611" s="1" t="s">
        <v>43</v>
      </c>
      <c r="H611" s="1" t="s">
        <v>874</v>
      </c>
      <c r="I611" s="1">
        <v>1.0</v>
      </c>
      <c r="J611" s="1" t="s">
        <v>1492</v>
      </c>
      <c r="K611" s="1" t="s">
        <v>1508</v>
      </c>
      <c r="L611" s="1" t="s">
        <v>872</v>
      </c>
      <c r="M611" s="1" t="s">
        <v>874</v>
      </c>
      <c r="N611" s="1">
        <v>0.0</v>
      </c>
      <c r="O611" s="1" t="s">
        <v>1494</v>
      </c>
      <c r="P611" s="1" t="s">
        <v>1509</v>
      </c>
    </row>
    <row r="612" ht="15.75" customHeight="1">
      <c r="A612" s="1" t="s">
        <v>1130</v>
      </c>
      <c r="B612" s="1" t="s">
        <v>1487</v>
      </c>
      <c r="C612" s="1">
        <v>61.0</v>
      </c>
      <c r="D612" s="1">
        <v>104.0</v>
      </c>
      <c r="E612" s="1" t="s">
        <v>43</v>
      </c>
      <c r="F612" s="1" t="s">
        <v>43</v>
      </c>
      <c r="G612" s="1" t="s">
        <v>43</v>
      </c>
      <c r="H612" s="1" t="s">
        <v>874</v>
      </c>
      <c r="I612" s="1">
        <v>1.0</v>
      </c>
      <c r="J612" s="1" t="s">
        <v>1488</v>
      </c>
      <c r="K612" s="1" t="s">
        <v>1510</v>
      </c>
      <c r="L612" s="1" t="s">
        <v>872</v>
      </c>
      <c r="M612" s="1" t="s">
        <v>874</v>
      </c>
      <c r="N612" s="1">
        <v>0.0</v>
      </c>
      <c r="O612" s="1" t="s">
        <v>1490</v>
      </c>
      <c r="P612" s="1" t="s">
        <v>1511</v>
      </c>
    </row>
    <row r="613" ht="15.75" customHeight="1">
      <c r="A613" s="1" t="s">
        <v>1130</v>
      </c>
      <c r="B613" s="1" t="s">
        <v>1487</v>
      </c>
      <c r="C613" s="1">
        <v>61.0</v>
      </c>
      <c r="D613" s="1">
        <v>104.0</v>
      </c>
      <c r="E613" s="1" t="s">
        <v>43</v>
      </c>
      <c r="F613" s="1" t="s">
        <v>43</v>
      </c>
      <c r="G613" s="1" t="s">
        <v>43</v>
      </c>
      <c r="H613" s="1" t="s">
        <v>874</v>
      </c>
      <c r="I613" s="1">
        <v>1.0</v>
      </c>
      <c r="J613" s="1" t="s">
        <v>1492</v>
      </c>
      <c r="K613" s="1" t="s">
        <v>1512</v>
      </c>
      <c r="L613" s="1" t="s">
        <v>872</v>
      </c>
      <c r="M613" s="1" t="s">
        <v>874</v>
      </c>
      <c r="N613" s="1">
        <v>0.0</v>
      </c>
      <c r="O613" s="1" t="s">
        <v>1494</v>
      </c>
      <c r="P613" s="1" t="s">
        <v>1513</v>
      </c>
    </row>
    <row r="614" ht="15.75" customHeight="1">
      <c r="A614" s="1" t="s">
        <v>1130</v>
      </c>
      <c r="B614" s="1" t="s">
        <v>1487</v>
      </c>
      <c r="C614" s="1">
        <v>61.0</v>
      </c>
      <c r="D614" s="1">
        <v>104.0</v>
      </c>
      <c r="E614" s="1" t="s">
        <v>43</v>
      </c>
      <c r="F614" s="1" t="s">
        <v>43</v>
      </c>
      <c r="G614" s="1" t="s">
        <v>43</v>
      </c>
      <c r="H614" s="1" t="s">
        <v>874</v>
      </c>
      <c r="I614" s="1">
        <v>1.0</v>
      </c>
      <c r="J614" s="1" t="s">
        <v>1492</v>
      </c>
      <c r="K614" s="1" t="s">
        <v>1514</v>
      </c>
      <c r="L614" s="1" t="s">
        <v>872</v>
      </c>
      <c r="M614" s="1" t="s">
        <v>874</v>
      </c>
      <c r="N614" s="1">
        <v>0.0</v>
      </c>
      <c r="O614" s="1" t="s">
        <v>1494</v>
      </c>
      <c r="P614" s="1" t="s">
        <v>1515</v>
      </c>
    </row>
    <row r="615" ht="15.75" customHeight="1">
      <c r="A615" s="1" t="s">
        <v>1130</v>
      </c>
      <c r="B615" s="1" t="s">
        <v>1487</v>
      </c>
      <c r="C615" s="1">
        <v>61.0</v>
      </c>
      <c r="D615" s="1">
        <v>104.0</v>
      </c>
      <c r="E615" s="1" t="s">
        <v>43</v>
      </c>
      <c r="F615" s="1" t="s">
        <v>43</v>
      </c>
      <c r="G615" s="1" t="s">
        <v>43</v>
      </c>
      <c r="H615" s="1" t="s">
        <v>874</v>
      </c>
      <c r="I615" s="1">
        <v>1.0</v>
      </c>
      <c r="J615" s="1" t="s">
        <v>1488</v>
      </c>
      <c r="K615" s="1" t="s">
        <v>1516</v>
      </c>
      <c r="L615" s="1" t="s">
        <v>872</v>
      </c>
      <c r="M615" s="1" t="s">
        <v>874</v>
      </c>
      <c r="N615" s="1">
        <v>0.0</v>
      </c>
      <c r="O615" s="1" t="s">
        <v>1490</v>
      </c>
      <c r="P615" s="1" t="s">
        <v>1517</v>
      </c>
    </row>
    <row r="616" ht="15.75" customHeight="1">
      <c r="A616" s="1" t="s">
        <v>1130</v>
      </c>
      <c r="B616" s="1" t="s">
        <v>1487</v>
      </c>
      <c r="C616" s="1">
        <v>61.0</v>
      </c>
      <c r="D616" s="1">
        <v>104.0</v>
      </c>
      <c r="E616" s="1" t="s">
        <v>43</v>
      </c>
      <c r="F616" s="1" t="s">
        <v>43</v>
      </c>
      <c r="G616" s="1" t="s">
        <v>43</v>
      </c>
      <c r="H616" s="1" t="s">
        <v>874</v>
      </c>
      <c r="I616" s="1">
        <v>1.0</v>
      </c>
      <c r="J616" s="1" t="s">
        <v>1492</v>
      </c>
      <c r="K616" s="1" t="s">
        <v>1518</v>
      </c>
      <c r="L616" s="1" t="s">
        <v>872</v>
      </c>
      <c r="M616" s="1" t="s">
        <v>874</v>
      </c>
      <c r="N616" s="1">
        <v>0.0</v>
      </c>
      <c r="O616" s="1" t="s">
        <v>1494</v>
      </c>
      <c r="P616" s="1" t="s">
        <v>1519</v>
      </c>
    </row>
    <row r="617" ht="15.75" customHeight="1">
      <c r="A617" s="1" t="s">
        <v>1130</v>
      </c>
      <c r="B617" s="1" t="s">
        <v>1487</v>
      </c>
      <c r="C617" s="1">
        <v>61.0</v>
      </c>
      <c r="D617" s="1">
        <v>104.0</v>
      </c>
      <c r="E617" s="1" t="s">
        <v>43</v>
      </c>
      <c r="F617" s="1" t="s">
        <v>43</v>
      </c>
      <c r="G617" s="1" t="s">
        <v>43</v>
      </c>
      <c r="H617" s="1" t="s">
        <v>874</v>
      </c>
      <c r="I617" s="1">
        <v>1.0</v>
      </c>
      <c r="J617" s="1" t="s">
        <v>1492</v>
      </c>
      <c r="K617" s="1" t="s">
        <v>1520</v>
      </c>
      <c r="L617" s="1" t="s">
        <v>872</v>
      </c>
      <c r="M617" s="1" t="s">
        <v>874</v>
      </c>
      <c r="N617" s="1">
        <v>0.0</v>
      </c>
      <c r="O617" s="1" t="s">
        <v>1494</v>
      </c>
      <c r="P617" s="1" t="s">
        <v>1522</v>
      </c>
    </row>
    <row r="618" ht="15.75" customHeight="1">
      <c r="A618" s="1" t="s">
        <v>1130</v>
      </c>
      <c r="B618" s="1" t="s">
        <v>1523</v>
      </c>
      <c r="C618" s="1">
        <v>62.0</v>
      </c>
      <c r="D618" s="1">
        <v>105.0</v>
      </c>
      <c r="E618" s="1" t="s">
        <v>43</v>
      </c>
      <c r="F618" s="1" t="s">
        <v>43</v>
      </c>
      <c r="G618" s="1" t="s">
        <v>43</v>
      </c>
      <c r="H618" s="1" t="s">
        <v>880</v>
      </c>
      <c r="I618" s="1">
        <v>1.0</v>
      </c>
      <c r="J618" s="1" t="s">
        <v>1488</v>
      </c>
      <c r="K618" s="1" t="s">
        <v>1524</v>
      </c>
      <c r="L618" s="1" t="s">
        <v>879</v>
      </c>
      <c r="M618" s="1" t="s">
        <v>880</v>
      </c>
      <c r="N618" s="1">
        <v>0.0</v>
      </c>
      <c r="O618" s="1" t="s">
        <v>1490</v>
      </c>
      <c r="P618" s="1" t="s">
        <v>1491</v>
      </c>
    </row>
    <row r="619" ht="15.75" customHeight="1">
      <c r="A619" s="1" t="s">
        <v>1130</v>
      </c>
      <c r="B619" s="1" t="s">
        <v>1523</v>
      </c>
      <c r="C619" s="1">
        <v>62.0</v>
      </c>
      <c r="D619" s="1">
        <v>105.0</v>
      </c>
      <c r="E619" s="1" t="s">
        <v>43</v>
      </c>
      <c r="F619" s="1" t="s">
        <v>43</v>
      </c>
      <c r="G619" s="1" t="s">
        <v>43</v>
      </c>
      <c r="H619" s="1" t="s">
        <v>880</v>
      </c>
      <c r="I619" s="1">
        <v>1.0</v>
      </c>
      <c r="J619" s="1" t="s">
        <v>1492</v>
      </c>
      <c r="K619" s="1" t="s">
        <v>1525</v>
      </c>
      <c r="L619" s="1" t="s">
        <v>879</v>
      </c>
      <c r="M619" s="1" t="s">
        <v>880</v>
      </c>
      <c r="N619" s="1">
        <v>0.0</v>
      </c>
      <c r="O619" s="1" t="s">
        <v>1494</v>
      </c>
      <c r="P619" s="1" t="s">
        <v>1495</v>
      </c>
    </row>
    <row r="620" ht="15.75" customHeight="1">
      <c r="A620" s="1" t="s">
        <v>1130</v>
      </c>
      <c r="B620" s="1" t="s">
        <v>1523</v>
      </c>
      <c r="C620" s="1">
        <v>62.0</v>
      </c>
      <c r="D620" s="1">
        <v>105.0</v>
      </c>
      <c r="E620" s="1" t="s">
        <v>43</v>
      </c>
      <c r="F620" s="1" t="s">
        <v>43</v>
      </c>
      <c r="G620" s="1" t="s">
        <v>43</v>
      </c>
      <c r="H620" s="1" t="s">
        <v>880</v>
      </c>
      <c r="I620" s="1">
        <v>1.0</v>
      </c>
      <c r="J620" s="1" t="s">
        <v>1492</v>
      </c>
      <c r="K620" s="1" t="s">
        <v>1527</v>
      </c>
      <c r="L620" s="1" t="s">
        <v>879</v>
      </c>
      <c r="M620" s="1" t="s">
        <v>880</v>
      </c>
      <c r="N620" s="1">
        <v>0.0</v>
      </c>
      <c r="O620" s="1" t="s">
        <v>1494</v>
      </c>
      <c r="P620" s="1" t="s">
        <v>1497</v>
      </c>
    </row>
    <row r="621" ht="15.75" customHeight="1">
      <c r="A621" s="1" t="s">
        <v>1130</v>
      </c>
      <c r="B621" s="1" t="s">
        <v>1523</v>
      </c>
      <c r="C621" s="1">
        <v>62.0</v>
      </c>
      <c r="D621" s="1">
        <v>105.0</v>
      </c>
      <c r="E621" s="1" t="s">
        <v>43</v>
      </c>
      <c r="F621" s="1" t="s">
        <v>43</v>
      </c>
      <c r="G621" s="1" t="s">
        <v>43</v>
      </c>
      <c r="H621" s="1" t="s">
        <v>880</v>
      </c>
      <c r="I621" s="1">
        <v>1.0</v>
      </c>
      <c r="J621" s="1" t="s">
        <v>1488</v>
      </c>
      <c r="K621" s="1" t="s">
        <v>1528</v>
      </c>
      <c r="L621" s="1" t="s">
        <v>879</v>
      </c>
      <c r="M621" s="1" t="s">
        <v>880</v>
      </c>
      <c r="N621" s="1">
        <v>0.0</v>
      </c>
      <c r="O621" s="1" t="s">
        <v>1490</v>
      </c>
      <c r="P621" s="1" t="s">
        <v>1499</v>
      </c>
    </row>
    <row r="622" ht="15.75" customHeight="1">
      <c r="A622" s="1" t="s">
        <v>1130</v>
      </c>
      <c r="B622" s="1" t="s">
        <v>1523</v>
      </c>
      <c r="C622" s="1">
        <v>62.0</v>
      </c>
      <c r="D622" s="1">
        <v>105.0</v>
      </c>
      <c r="E622" s="1" t="s">
        <v>43</v>
      </c>
      <c r="F622" s="1" t="s">
        <v>43</v>
      </c>
      <c r="G622" s="1" t="s">
        <v>43</v>
      </c>
      <c r="H622" s="1" t="s">
        <v>880</v>
      </c>
      <c r="I622" s="1">
        <v>1.0</v>
      </c>
      <c r="J622" s="1" t="s">
        <v>1492</v>
      </c>
      <c r="K622" s="1" t="s">
        <v>1529</v>
      </c>
      <c r="L622" s="1" t="s">
        <v>879</v>
      </c>
      <c r="M622" s="1" t="s">
        <v>880</v>
      </c>
      <c r="N622" s="1">
        <v>0.0</v>
      </c>
      <c r="O622" s="1" t="s">
        <v>1494</v>
      </c>
      <c r="P622" s="1" t="s">
        <v>1501</v>
      </c>
    </row>
    <row r="623" ht="15.75" customHeight="1">
      <c r="A623" s="1" t="s">
        <v>1130</v>
      </c>
      <c r="B623" s="1" t="s">
        <v>1523</v>
      </c>
      <c r="C623" s="1">
        <v>62.0</v>
      </c>
      <c r="D623" s="1">
        <v>105.0</v>
      </c>
      <c r="E623" s="1" t="s">
        <v>43</v>
      </c>
      <c r="F623" s="1" t="s">
        <v>43</v>
      </c>
      <c r="G623" s="1" t="s">
        <v>43</v>
      </c>
      <c r="H623" s="1" t="s">
        <v>880</v>
      </c>
      <c r="I623" s="1">
        <v>1.0</v>
      </c>
      <c r="J623" s="1" t="s">
        <v>1492</v>
      </c>
      <c r="K623" s="1" t="s">
        <v>1531</v>
      </c>
      <c r="L623" s="1" t="s">
        <v>879</v>
      </c>
      <c r="M623" s="1" t="s">
        <v>880</v>
      </c>
      <c r="N623" s="1">
        <v>0.0</v>
      </c>
      <c r="O623" s="1" t="s">
        <v>1494</v>
      </c>
      <c r="P623" s="1" t="s">
        <v>1503</v>
      </c>
    </row>
    <row r="624" ht="15.75" customHeight="1">
      <c r="A624" s="1" t="s">
        <v>1130</v>
      </c>
      <c r="B624" s="1" t="s">
        <v>1523</v>
      </c>
      <c r="C624" s="1">
        <v>62.0</v>
      </c>
      <c r="D624" s="1">
        <v>105.0</v>
      </c>
      <c r="E624" s="1" t="s">
        <v>43</v>
      </c>
      <c r="F624" s="1" t="s">
        <v>43</v>
      </c>
      <c r="G624" s="1" t="s">
        <v>43</v>
      </c>
      <c r="H624" s="1" t="s">
        <v>880</v>
      </c>
      <c r="I624" s="1">
        <v>1.0</v>
      </c>
      <c r="J624" s="1" t="s">
        <v>1488</v>
      </c>
      <c r="K624" s="1" t="s">
        <v>1532</v>
      </c>
      <c r="L624" s="1" t="s">
        <v>879</v>
      </c>
      <c r="M624" s="1" t="s">
        <v>880</v>
      </c>
      <c r="N624" s="1">
        <v>0.0</v>
      </c>
      <c r="O624" s="1" t="s">
        <v>1490</v>
      </c>
      <c r="P624" s="1" t="s">
        <v>1505</v>
      </c>
    </row>
    <row r="625" ht="15.75" customHeight="1">
      <c r="A625" s="1" t="s">
        <v>1130</v>
      </c>
      <c r="B625" s="1" t="s">
        <v>1523</v>
      </c>
      <c r="C625" s="1">
        <v>62.0</v>
      </c>
      <c r="D625" s="1">
        <v>105.0</v>
      </c>
      <c r="E625" s="1" t="s">
        <v>43</v>
      </c>
      <c r="F625" s="1" t="s">
        <v>43</v>
      </c>
      <c r="G625" s="1" t="s">
        <v>43</v>
      </c>
      <c r="H625" s="1" t="s">
        <v>880</v>
      </c>
      <c r="I625" s="1">
        <v>1.0</v>
      </c>
      <c r="J625" s="1" t="s">
        <v>1492</v>
      </c>
      <c r="K625" s="1" t="s">
        <v>1533</v>
      </c>
      <c r="L625" s="1" t="s">
        <v>879</v>
      </c>
      <c r="M625" s="1" t="s">
        <v>880</v>
      </c>
      <c r="N625" s="1">
        <v>0.0</v>
      </c>
      <c r="O625" s="1" t="s">
        <v>1494</v>
      </c>
      <c r="P625" s="1" t="s">
        <v>1507</v>
      </c>
    </row>
    <row r="626" ht="15.75" customHeight="1">
      <c r="A626" s="1" t="s">
        <v>1130</v>
      </c>
      <c r="B626" s="1" t="s">
        <v>1523</v>
      </c>
      <c r="C626" s="1">
        <v>62.0</v>
      </c>
      <c r="D626" s="1">
        <v>105.0</v>
      </c>
      <c r="E626" s="1" t="s">
        <v>43</v>
      </c>
      <c r="F626" s="1" t="s">
        <v>43</v>
      </c>
      <c r="G626" s="1" t="s">
        <v>43</v>
      </c>
      <c r="H626" s="1" t="s">
        <v>880</v>
      </c>
      <c r="I626" s="1">
        <v>1.0</v>
      </c>
      <c r="J626" s="1" t="s">
        <v>1492</v>
      </c>
      <c r="K626" s="1" t="s">
        <v>1534</v>
      </c>
      <c r="L626" s="1" t="s">
        <v>879</v>
      </c>
      <c r="M626" s="1" t="s">
        <v>880</v>
      </c>
      <c r="N626" s="1">
        <v>0.0</v>
      </c>
      <c r="O626" s="1" t="s">
        <v>1494</v>
      </c>
      <c r="P626" s="1" t="s">
        <v>1509</v>
      </c>
    </row>
    <row r="627" ht="15.75" customHeight="1">
      <c r="A627" s="1" t="s">
        <v>1130</v>
      </c>
      <c r="B627" s="1" t="s">
        <v>1523</v>
      </c>
      <c r="C627" s="1">
        <v>62.0</v>
      </c>
      <c r="D627" s="1">
        <v>105.0</v>
      </c>
      <c r="E627" s="1" t="s">
        <v>43</v>
      </c>
      <c r="F627" s="1" t="s">
        <v>43</v>
      </c>
      <c r="G627" s="1" t="s">
        <v>43</v>
      </c>
      <c r="H627" s="1" t="s">
        <v>880</v>
      </c>
      <c r="I627" s="1">
        <v>1.0</v>
      </c>
      <c r="J627" s="1" t="s">
        <v>1488</v>
      </c>
      <c r="K627" s="1" t="s">
        <v>1535</v>
      </c>
      <c r="L627" s="1" t="s">
        <v>879</v>
      </c>
      <c r="M627" s="1" t="s">
        <v>880</v>
      </c>
      <c r="N627" s="1">
        <v>0.0</v>
      </c>
      <c r="O627" s="1" t="s">
        <v>1490</v>
      </c>
      <c r="P627" s="1" t="s">
        <v>1511</v>
      </c>
    </row>
    <row r="628" ht="15.75" customHeight="1">
      <c r="A628" s="1" t="s">
        <v>1130</v>
      </c>
      <c r="B628" s="1" t="s">
        <v>1523</v>
      </c>
      <c r="C628" s="1">
        <v>62.0</v>
      </c>
      <c r="D628" s="1">
        <v>105.0</v>
      </c>
      <c r="E628" s="1" t="s">
        <v>43</v>
      </c>
      <c r="F628" s="1" t="s">
        <v>43</v>
      </c>
      <c r="G628" s="1" t="s">
        <v>43</v>
      </c>
      <c r="H628" s="1" t="s">
        <v>880</v>
      </c>
      <c r="I628" s="1">
        <v>1.0</v>
      </c>
      <c r="J628" s="1" t="s">
        <v>1492</v>
      </c>
      <c r="K628" s="1" t="s">
        <v>1536</v>
      </c>
      <c r="L628" s="1" t="s">
        <v>879</v>
      </c>
      <c r="M628" s="1" t="s">
        <v>880</v>
      </c>
      <c r="N628" s="1">
        <v>0.0</v>
      </c>
      <c r="O628" s="1" t="s">
        <v>1494</v>
      </c>
      <c r="P628" s="1" t="s">
        <v>1513</v>
      </c>
    </row>
    <row r="629" ht="15.75" customHeight="1">
      <c r="A629" s="1" t="s">
        <v>1130</v>
      </c>
      <c r="B629" s="1" t="s">
        <v>1523</v>
      </c>
      <c r="C629" s="1">
        <v>62.0</v>
      </c>
      <c r="D629" s="1">
        <v>105.0</v>
      </c>
      <c r="E629" s="1" t="s">
        <v>43</v>
      </c>
      <c r="F629" s="1" t="s">
        <v>43</v>
      </c>
      <c r="G629" s="1" t="s">
        <v>43</v>
      </c>
      <c r="H629" s="1" t="s">
        <v>880</v>
      </c>
      <c r="I629" s="1">
        <v>1.0</v>
      </c>
      <c r="J629" s="1" t="s">
        <v>1492</v>
      </c>
      <c r="K629" s="1" t="s">
        <v>1537</v>
      </c>
      <c r="L629" s="1" t="s">
        <v>879</v>
      </c>
      <c r="M629" s="1" t="s">
        <v>880</v>
      </c>
      <c r="N629" s="1">
        <v>0.0</v>
      </c>
      <c r="O629" s="1" t="s">
        <v>1494</v>
      </c>
      <c r="P629" s="1" t="s">
        <v>1515</v>
      </c>
    </row>
    <row r="630" ht="15.75" customHeight="1">
      <c r="A630" s="1" t="s">
        <v>1130</v>
      </c>
      <c r="B630" s="1" t="s">
        <v>1523</v>
      </c>
      <c r="C630" s="1">
        <v>62.0</v>
      </c>
      <c r="D630" s="1">
        <v>105.0</v>
      </c>
      <c r="E630" s="1" t="s">
        <v>43</v>
      </c>
      <c r="F630" s="1" t="s">
        <v>43</v>
      </c>
      <c r="G630" s="1" t="s">
        <v>43</v>
      </c>
      <c r="H630" s="1" t="s">
        <v>880</v>
      </c>
      <c r="I630" s="1">
        <v>1.0</v>
      </c>
      <c r="J630" s="1" t="s">
        <v>1488</v>
      </c>
      <c r="K630" s="1" t="s">
        <v>1538</v>
      </c>
      <c r="L630" s="1" t="s">
        <v>879</v>
      </c>
      <c r="M630" s="1" t="s">
        <v>880</v>
      </c>
      <c r="N630" s="1">
        <v>0.0</v>
      </c>
      <c r="O630" s="1" t="s">
        <v>1490</v>
      </c>
      <c r="P630" s="1" t="s">
        <v>1517</v>
      </c>
    </row>
    <row r="631" ht="15.75" customHeight="1">
      <c r="A631" s="1" t="s">
        <v>1130</v>
      </c>
      <c r="B631" s="1" t="s">
        <v>1523</v>
      </c>
      <c r="C631" s="1">
        <v>62.0</v>
      </c>
      <c r="D631" s="1">
        <v>105.0</v>
      </c>
      <c r="E631" s="1" t="s">
        <v>43</v>
      </c>
      <c r="F631" s="1" t="s">
        <v>43</v>
      </c>
      <c r="G631" s="1" t="s">
        <v>43</v>
      </c>
      <c r="H631" s="1" t="s">
        <v>880</v>
      </c>
      <c r="I631" s="1">
        <v>1.0</v>
      </c>
      <c r="J631" s="1" t="s">
        <v>1492</v>
      </c>
      <c r="K631" s="1" t="s">
        <v>1539</v>
      </c>
      <c r="L631" s="1" t="s">
        <v>879</v>
      </c>
      <c r="M631" s="1" t="s">
        <v>880</v>
      </c>
      <c r="N631" s="1">
        <v>0.0</v>
      </c>
      <c r="O631" s="1" t="s">
        <v>1494</v>
      </c>
      <c r="P631" s="1" t="s">
        <v>1519</v>
      </c>
    </row>
    <row r="632" ht="15.75" customHeight="1">
      <c r="A632" s="1" t="s">
        <v>1130</v>
      </c>
      <c r="B632" s="1" t="s">
        <v>1523</v>
      </c>
      <c r="C632" s="1">
        <v>62.0</v>
      </c>
      <c r="D632" s="1">
        <v>105.0</v>
      </c>
      <c r="E632" s="1" t="s">
        <v>43</v>
      </c>
      <c r="F632" s="1" t="s">
        <v>43</v>
      </c>
      <c r="G632" s="1" t="s">
        <v>43</v>
      </c>
      <c r="H632" s="1" t="s">
        <v>880</v>
      </c>
      <c r="I632" s="1">
        <v>1.0</v>
      </c>
      <c r="J632" s="1" t="s">
        <v>1492</v>
      </c>
      <c r="K632" s="1" t="s">
        <v>1540</v>
      </c>
      <c r="L632" s="1" t="s">
        <v>879</v>
      </c>
      <c r="M632" s="1" t="s">
        <v>880</v>
      </c>
      <c r="N632" s="1">
        <v>0.0</v>
      </c>
      <c r="O632" s="1" t="s">
        <v>1494</v>
      </c>
      <c r="P632" s="1" t="s">
        <v>1522</v>
      </c>
    </row>
    <row r="633" ht="15.75" customHeight="1">
      <c r="A633" s="1" t="s">
        <v>1130</v>
      </c>
      <c r="B633" s="1" t="s">
        <v>1541</v>
      </c>
      <c r="C633" s="1">
        <v>63.0</v>
      </c>
      <c r="D633" s="1">
        <v>106.0</v>
      </c>
      <c r="E633" s="1" t="s">
        <v>43</v>
      </c>
      <c r="F633" s="1" t="s">
        <v>43</v>
      </c>
      <c r="G633" s="1" t="s">
        <v>43</v>
      </c>
      <c r="H633" s="1" t="s">
        <v>886</v>
      </c>
      <c r="I633" s="1">
        <v>1.0</v>
      </c>
      <c r="J633" s="1" t="s">
        <v>1255</v>
      </c>
      <c r="K633" s="1" t="s">
        <v>1542</v>
      </c>
      <c r="L633" s="1" t="s">
        <v>884</v>
      </c>
      <c r="M633" s="1" t="s">
        <v>886</v>
      </c>
      <c r="N633" s="1">
        <v>0.0</v>
      </c>
      <c r="O633" s="1" t="s">
        <v>1135</v>
      </c>
      <c r="P633" s="1" t="s">
        <v>43</v>
      </c>
    </row>
    <row r="634" ht="15.75" customHeight="1">
      <c r="A634" s="1" t="s">
        <v>1130</v>
      </c>
      <c r="B634" s="1" t="s">
        <v>1541</v>
      </c>
      <c r="C634" s="1">
        <v>63.0</v>
      </c>
      <c r="D634" s="1">
        <v>106.0</v>
      </c>
      <c r="E634" s="1" t="s">
        <v>43</v>
      </c>
      <c r="F634" s="1" t="s">
        <v>43</v>
      </c>
      <c r="G634" s="1" t="s">
        <v>43</v>
      </c>
      <c r="H634" s="1" t="s">
        <v>886</v>
      </c>
      <c r="I634" s="1">
        <v>1.0</v>
      </c>
      <c r="J634" s="1" t="s">
        <v>1255</v>
      </c>
      <c r="K634" s="1" t="s">
        <v>1543</v>
      </c>
      <c r="L634" s="1" t="s">
        <v>884</v>
      </c>
      <c r="M634" s="1" t="s">
        <v>886</v>
      </c>
      <c r="N634" s="1">
        <v>0.0</v>
      </c>
      <c r="O634" s="1" t="s">
        <v>1135</v>
      </c>
      <c r="P634" s="1" t="s">
        <v>43</v>
      </c>
    </row>
    <row r="635" ht="15.75" customHeight="1">
      <c r="A635" s="1" t="s">
        <v>1130</v>
      </c>
      <c r="B635" s="1" t="s">
        <v>1541</v>
      </c>
      <c r="C635" s="1">
        <v>63.0</v>
      </c>
      <c r="D635" s="1">
        <v>106.0</v>
      </c>
      <c r="E635" s="1" t="s">
        <v>43</v>
      </c>
      <c r="F635" s="1" t="s">
        <v>43</v>
      </c>
      <c r="G635" s="1" t="s">
        <v>43</v>
      </c>
      <c r="H635" s="1" t="s">
        <v>886</v>
      </c>
      <c r="I635" s="1">
        <v>1.0</v>
      </c>
      <c r="J635" s="1" t="s">
        <v>1255</v>
      </c>
      <c r="K635" s="1" t="s">
        <v>1544</v>
      </c>
      <c r="L635" s="1" t="s">
        <v>884</v>
      </c>
      <c r="M635" s="1" t="s">
        <v>886</v>
      </c>
      <c r="N635" s="1">
        <v>0.0</v>
      </c>
      <c r="O635" s="1" t="s">
        <v>1135</v>
      </c>
      <c r="P635" s="1" t="s">
        <v>43</v>
      </c>
    </row>
    <row r="636" ht="15.75" customHeight="1">
      <c r="A636" s="1" t="s">
        <v>1130</v>
      </c>
      <c r="B636" s="1" t="s">
        <v>1541</v>
      </c>
      <c r="C636" s="1">
        <v>63.0</v>
      </c>
      <c r="D636" s="1">
        <v>106.0</v>
      </c>
      <c r="E636" s="1" t="s">
        <v>43</v>
      </c>
      <c r="F636" s="1" t="s">
        <v>43</v>
      </c>
      <c r="G636" s="1" t="s">
        <v>43</v>
      </c>
      <c r="H636" s="1" t="s">
        <v>886</v>
      </c>
      <c r="I636" s="1">
        <v>1.0</v>
      </c>
      <c r="J636" s="1" t="s">
        <v>77</v>
      </c>
      <c r="K636" s="1" t="s">
        <v>1545</v>
      </c>
      <c r="L636" s="1" t="s">
        <v>884</v>
      </c>
      <c r="M636" s="1" t="s">
        <v>886</v>
      </c>
      <c r="N636" s="1">
        <v>0.0</v>
      </c>
      <c r="O636" s="1" t="s">
        <v>1546</v>
      </c>
      <c r="P636" s="1" t="s">
        <v>43</v>
      </c>
    </row>
    <row r="637" ht="15.75" customHeight="1">
      <c r="A637" s="1" t="s">
        <v>1130</v>
      </c>
      <c r="B637" s="1" t="s">
        <v>1541</v>
      </c>
      <c r="C637" s="1">
        <v>63.0</v>
      </c>
      <c r="D637" s="1">
        <v>106.0</v>
      </c>
      <c r="E637" s="1" t="s">
        <v>43</v>
      </c>
      <c r="F637" s="1" t="s">
        <v>43</v>
      </c>
      <c r="G637" s="1" t="s">
        <v>43</v>
      </c>
      <c r="H637" s="1" t="s">
        <v>886</v>
      </c>
      <c r="I637" s="1">
        <v>1.0</v>
      </c>
      <c r="J637" s="1" t="s">
        <v>77</v>
      </c>
      <c r="K637" s="1" t="s">
        <v>1547</v>
      </c>
      <c r="L637" s="1" t="s">
        <v>884</v>
      </c>
      <c r="M637" s="1" t="s">
        <v>886</v>
      </c>
      <c r="N637" s="1">
        <v>0.0</v>
      </c>
      <c r="O637" s="1" t="s">
        <v>1546</v>
      </c>
      <c r="P637" s="1" t="s">
        <v>43</v>
      </c>
    </row>
    <row r="638" ht="15.75" customHeight="1">
      <c r="A638" s="1" t="s">
        <v>1130</v>
      </c>
      <c r="B638" s="1" t="s">
        <v>1541</v>
      </c>
      <c r="C638" s="1">
        <v>63.0</v>
      </c>
      <c r="D638" s="1">
        <v>106.0</v>
      </c>
      <c r="E638" s="1" t="s">
        <v>43</v>
      </c>
      <c r="F638" s="1" t="s">
        <v>43</v>
      </c>
      <c r="G638" s="1" t="s">
        <v>43</v>
      </c>
      <c r="H638" s="1" t="s">
        <v>886</v>
      </c>
      <c r="I638" s="1">
        <v>1.0</v>
      </c>
      <c r="J638" s="1" t="s">
        <v>77</v>
      </c>
      <c r="K638" s="1" t="s">
        <v>1548</v>
      </c>
      <c r="L638" s="1" t="s">
        <v>884</v>
      </c>
      <c r="M638" s="1" t="s">
        <v>886</v>
      </c>
      <c r="N638" s="1">
        <v>0.0</v>
      </c>
      <c r="O638" s="1" t="s">
        <v>1546</v>
      </c>
      <c r="P638" s="1" t="s">
        <v>43</v>
      </c>
    </row>
    <row r="639" ht="15.75" customHeight="1">
      <c r="A639" s="1" t="s">
        <v>1130</v>
      </c>
      <c r="B639" s="1" t="s">
        <v>1541</v>
      </c>
      <c r="C639" s="1">
        <v>63.0</v>
      </c>
      <c r="D639" s="1">
        <v>106.0</v>
      </c>
      <c r="E639" s="1" t="s">
        <v>43</v>
      </c>
      <c r="F639" s="1" t="s">
        <v>43</v>
      </c>
      <c r="G639" s="1" t="s">
        <v>43</v>
      </c>
      <c r="H639" s="1" t="s">
        <v>886</v>
      </c>
      <c r="I639" s="1">
        <v>1.0</v>
      </c>
      <c r="J639" s="1" t="s">
        <v>245</v>
      </c>
      <c r="K639" s="1" t="s">
        <v>1549</v>
      </c>
      <c r="L639" s="1" t="s">
        <v>884</v>
      </c>
      <c r="M639" s="1" t="s">
        <v>886</v>
      </c>
      <c r="N639" s="1">
        <v>0.0</v>
      </c>
      <c r="O639" s="1" t="s">
        <v>1154</v>
      </c>
      <c r="P639" s="1" t="s">
        <v>43</v>
      </c>
    </row>
    <row r="640" ht="15.75" customHeight="1">
      <c r="A640" s="1" t="s">
        <v>1130</v>
      </c>
      <c r="B640" s="1" t="s">
        <v>1541</v>
      </c>
      <c r="C640" s="1">
        <v>63.0</v>
      </c>
      <c r="D640" s="1">
        <v>106.0</v>
      </c>
      <c r="E640" s="1" t="s">
        <v>43</v>
      </c>
      <c r="F640" s="1" t="s">
        <v>43</v>
      </c>
      <c r="G640" s="1" t="s">
        <v>43</v>
      </c>
      <c r="H640" s="1" t="s">
        <v>886</v>
      </c>
      <c r="I640" s="1">
        <v>1.0</v>
      </c>
      <c r="J640" s="1" t="s">
        <v>245</v>
      </c>
      <c r="K640" s="1" t="s">
        <v>1550</v>
      </c>
      <c r="L640" s="1" t="s">
        <v>884</v>
      </c>
      <c r="M640" s="1" t="s">
        <v>886</v>
      </c>
      <c r="N640" s="1">
        <v>0.0</v>
      </c>
      <c r="O640" s="1" t="s">
        <v>1154</v>
      </c>
      <c r="P640" s="1" t="s">
        <v>43</v>
      </c>
    </row>
    <row r="641" ht="15.75" customHeight="1">
      <c r="A641" s="1" t="s">
        <v>1130</v>
      </c>
      <c r="B641" s="1" t="s">
        <v>1541</v>
      </c>
      <c r="C641" s="1">
        <v>63.0</v>
      </c>
      <c r="D641" s="1">
        <v>106.0</v>
      </c>
      <c r="E641" s="1" t="s">
        <v>43</v>
      </c>
      <c r="F641" s="1" t="s">
        <v>43</v>
      </c>
      <c r="G641" s="1" t="s">
        <v>43</v>
      </c>
      <c r="H641" s="1" t="s">
        <v>886</v>
      </c>
      <c r="I641" s="1">
        <v>1.0</v>
      </c>
      <c r="J641" s="1" t="s">
        <v>245</v>
      </c>
      <c r="K641" s="1" t="s">
        <v>1551</v>
      </c>
      <c r="L641" s="1" t="s">
        <v>884</v>
      </c>
      <c r="M641" s="1" t="s">
        <v>886</v>
      </c>
      <c r="N641" s="1">
        <v>0.0</v>
      </c>
      <c r="O641" s="1" t="s">
        <v>1154</v>
      </c>
      <c r="P641" s="1" t="s">
        <v>43</v>
      </c>
    </row>
    <row r="642" ht="15.75" customHeight="1">
      <c r="A642" s="1" t="s">
        <v>1130</v>
      </c>
      <c r="B642" s="1" t="s">
        <v>1552</v>
      </c>
      <c r="C642" s="1">
        <v>64.0</v>
      </c>
      <c r="D642" s="1">
        <v>107.0</v>
      </c>
      <c r="E642" s="1" t="s">
        <v>43</v>
      </c>
      <c r="F642" s="1" t="s">
        <v>43</v>
      </c>
      <c r="G642" s="1" t="s">
        <v>43</v>
      </c>
      <c r="H642" s="1" t="s">
        <v>892</v>
      </c>
      <c r="I642" s="1">
        <v>1.0</v>
      </c>
      <c r="J642" s="1" t="s">
        <v>1255</v>
      </c>
      <c r="K642" s="1" t="s">
        <v>1553</v>
      </c>
      <c r="L642" s="1" t="s">
        <v>890</v>
      </c>
      <c r="M642" s="1" t="s">
        <v>892</v>
      </c>
      <c r="N642" s="1">
        <v>0.0</v>
      </c>
      <c r="O642" s="1" t="s">
        <v>1135</v>
      </c>
      <c r="P642" s="1" t="s">
        <v>1554</v>
      </c>
    </row>
    <row r="643" ht="15.75" customHeight="1">
      <c r="A643" s="1" t="s">
        <v>1130</v>
      </c>
      <c r="B643" s="1" t="s">
        <v>1552</v>
      </c>
      <c r="C643" s="1">
        <v>64.0</v>
      </c>
      <c r="D643" s="1">
        <v>107.0</v>
      </c>
      <c r="E643" s="1" t="s">
        <v>43</v>
      </c>
      <c r="F643" s="1" t="s">
        <v>43</v>
      </c>
      <c r="G643" s="1" t="s">
        <v>43</v>
      </c>
      <c r="H643" s="1" t="s">
        <v>892</v>
      </c>
      <c r="I643" s="1">
        <v>1.0</v>
      </c>
      <c r="J643" s="1" t="s">
        <v>1255</v>
      </c>
      <c r="K643" s="1" t="s">
        <v>1555</v>
      </c>
      <c r="L643" s="1" t="s">
        <v>890</v>
      </c>
      <c r="M643" s="1" t="s">
        <v>892</v>
      </c>
      <c r="N643" s="1">
        <v>0.0</v>
      </c>
      <c r="O643" s="1" t="s">
        <v>1135</v>
      </c>
      <c r="P643" s="1" t="s">
        <v>1556</v>
      </c>
    </row>
    <row r="644" ht="15.75" customHeight="1">
      <c r="A644" s="1" t="s">
        <v>1130</v>
      </c>
      <c r="B644" s="1" t="s">
        <v>1552</v>
      </c>
      <c r="C644" s="1">
        <v>64.0</v>
      </c>
      <c r="D644" s="1">
        <v>107.0</v>
      </c>
      <c r="E644" s="1" t="s">
        <v>43</v>
      </c>
      <c r="F644" s="1" t="s">
        <v>43</v>
      </c>
      <c r="G644" s="1" t="s">
        <v>43</v>
      </c>
      <c r="H644" s="1" t="s">
        <v>892</v>
      </c>
      <c r="I644" s="1">
        <v>1.0</v>
      </c>
      <c r="J644" s="1" t="s">
        <v>1255</v>
      </c>
      <c r="K644" s="1" t="s">
        <v>1557</v>
      </c>
      <c r="L644" s="1" t="s">
        <v>890</v>
      </c>
      <c r="M644" s="1" t="s">
        <v>892</v>
      </c>
      <c r="N644" s="1">
        <v>0.0</v>
      </c>
      <c r="O644" s="1" t="s">
        <v>1135</v>
      </c>
      <c r="P644" s="1" t="s">
        <v>1456</v>
      </c>
    </row>
    <row r="645" ht="15.75" customHeight="1">
      <c r="A645" s="1" t="s">
        <v>1130</v>
      </c>
      <c r="B645" s="1" t="s">
        <v>1552</v>
      </c>
      <c r="C645" s="1">
        <v>64.0</v>
      </c>
      <c r="D645" s="1">
        <v>107.0</v>
      </c>
      <c r="E645" s="1" t="s">
        <v>43</v>
      </c>
      <c r="F645" s="1" t="s">
        <v>43</v>
      </c>
      <c r="G645" s="1" t="s">
        <v>43</v>
      </c>
      <c r="H645" s="1" t="s">
        <v>892</v>
      </c>
      <c r="I645" s="1">
        <v>1.0</v>
      </c>
      <c r="J645" s="1" t="s">
        <v>245</v>
      </c>
      <c r="K645" s="1" t="s">
        <v>1558</v>
      </c>
      <c r="L645" s="1" t="s">
        <v>890</v>
      </c>
      <c r="M645" s="1" t="s">
        <v>892</v>
      </c>
      <c r="N645" s="1">
        <v>0.0</v>
      </c>
      <c r="O645" s="1" t="s">
        <v>1154</v>
      </c>
      <c r="P645" s="1" t="s">
        <v>1459</v>
      </c>
    </row>
    <row r="646" ht="15.75" customHeight="1">
      <c r="A646" s="1" t="s">
        <v>1130</v>
      </c>
      <c r="B646" s="1" t="s">
        <v>1552</v>
      </c>
      <c r="C646" s="1">
        <v>64.0</v>
      </c>
      <c r="D646" s="1">
        <v>107.0</v>
      </c>
      <c r="E646" s="1" t="s">
        <v>43</v>
      </c>
      <c r="F646" s="1" t="s">
        <v>43</v>
      </c>
      <c r="G646" s="1" t="s">
        <v>43</v>
      </c>
      <c r="H646" s="1" t="s">
        <v>892</v>
      </c>
      <c r="I646" s="1">
        <v>1.0</v>
      </c>
      <c r="J646" s="1" t="s">
        <v>245</v>
      </c>
      <c r="K646" s="1" t="s">
        <v>1559</v>
      </c>
      <c r="L646" s="1" t="s">
        <v>890</v>
      </c>
      <c r="M646" s="1" t="s">
        <v>892</v>
      </c>
      <c r="N646" s="1">
        <v>0.0</v>
      </c>
      <c r="O646" s="1" t="s">
        <v>1154</v>
      </c>
      <c r="P646" s="1" t="s">
        <v>1462</v>
      </c>
    </row>
    <row r="647" ht="15.75" customHeight="1">
      <c r="A647" s="1" t="s">
        <v>1130</v>
      </c>
      <c r="B647" s="1" t="s">
        <v>1552</v>
      </c>
      <c r="C647" s="1">
        <v>64.0</v>
      </c>
      <c r="D647" s="1">
        <v>107.0</v>
      </c>
      <c r="E647" s="1" t="s">
        <v>43</v>
      </c>
      <c r="F647" s="1" t="s">
        <v>43</v>
      </c>
      <c r="G647" s="1" t="s">
        <v>43</v>
      </c>
      <c r="H647" s="1" t="s">
        <v>892</v>
      </c>
      <c r="I647" s="1">
        <v>1.0</v>
      </c>
      <c r="J647" s="1" t="s">
        <v>245</v>
      </c>
      <c r="K647" s="1" t="s">
        <v>1560</v>
      </c>
      <c r="L647" s="1" t="s">
        <v>890</v>
      </c>
      <c r="M647" s="1" t="s">
        <v>892</v>
      </c>
      <c r="N647" s="1">
        <v>0.0</v>
      </c>
      <c r="O647" s="1" t="s">
        <v>1154</v>
      </c>
      <c r="P647" s="1" t="s">
        <v>1464</v>
      </c>
    </row>
    <row r="648" ht="15.75" customHeight="1">
      <c r="A648" s="1" t="s">
        <v>1130</v>
      </c>
      <c r="B648" s="1" t="s">
        <v>1552</v>
      </c>
      <c r="C648" s="1">
        <v>64.0</v>
      </c>
      <c r="D648" s="1">
        <v>107.0</v>
      </c>
      <c r="E648" s="1" t="s">
        <v>43</v>
      </c>
      <c r="F648" s="1" t="s">
        <v>43</v>
      </c>
      <c r="G648" s="1" t="s">
        <v>43</v>
      </c>
      <c r="H648" s="1" t="s">
        <v>892</v>
      </c>
      <c r="I648" s="1">
        <v>1.0</v>
      </c>
      <c r="J648" s="1" t="s">
        <v>1561</v>
      </c>
      <c r="K648" s="1" t="s">
        <v>1562</v>
      </c>
      <c r="L648" s="1" t="s">
        <v>890</v>
      </c>
      <c r="M648" s="1" t="s">
        <v>892</v>
      </c>
      <c r="N648" s="1">
        <v>0.0</v>
      </c>
      <c r="O648" s="1" t="s">
        <v>43</v>
      </c>
      <c r="P648" s="1" t="s">
        <v>1563</v>
      </c>
    </row>
    <row r="649" ht="15.75" customHeight="1">
      <c r="A649" s="1" t="s">
        <v>1130</v>
      </c>
      <c r="B649" s="1" t="s">
        <v>1552</v>
      </c>
      <c r="C649" s="1">
        <v>64.0</v>
      </c>
      <c r="D649" s="1">
        <v>107.0</v>
      </c>
      <c r="E649" s="1" t="s">
        <v>43</v>
      </c>
      <c r="F649" s="1" t="s">
        <v>43</v>
      </c>
      <c r="G649" s="1" t="s">
        <v>43</v>
      </c>
      <c r="H649" s="1" t="s">
        <v>892</v>
      </c>
      <c r="I649" s="1">
        <v>1.0</v>
      </c>
      <c r="J649" s="1" t="s">
        <v>1561</v>
      </c>
      <c r="K649" s="1" t="s">
        <v>1564</v>
      </c>
      <c r="L649" s="1" t="s">
        <v>890</v>
      </c>
      <c r="M649" s="1" t="s">
        <v>892</v>
      </c>
      <c r="N649" s="1">
        <v>0.0</v>
      </c>
      <c r="O649" s="1" t="s">
        <v>43</v>
      </c>
      <c r="P649" s="1" t="s">
        <v>1565</v>
      </c>
    </row>
    <row r="650" ht="15.75" customHeight="1">
      <c r="A650" s="1" t="s">
        <v>1130</v>
      </c>
      <c r="B650" s="1" t="s">
        <v>1552</v>
      </c>
      <c r="C650" s="1">
        <v>64.0</v>
      </c>
      <c r="D650" s="1">
        <v>107.0</v>
      </c>
      <c r="E650" s="1" t="s">
        <v>43</v>
      </c>
      <c r="F650" s="1" t="s">
        <v>43</v>
      </c>
      <c r="G650" s="1" t="s">
        <v>43</v>
      </c>
      <c r="H650" s="1" t="s">
        <v>892</v>
      </c>
      <c r="I650" s="1">
        <v>1.0</v>
      </c>
      <c r="J650" s="1" t="s">
        <v>1561</v>
      </c>
      <c r="K650" s="1" t="s">
        <v>1567</v>
      </c>
      <c r="L650" s="1" t="s">
        <v>890</v>
      </c>
      <c r="M650" s="1" t="s">
        <v>892</v>
      </c>
      <c r="N650" s="1">
        <v>0.0</v>
      </c>
      <c r="O650" s="1" t="s">
        <v>43</v>
      </c>
      <c r="P650" s="1" t="s">
        <v>1568</v>
      </c>
    </row>
    <row r="651" ht="15.75" customHeight="1">
      <c r="A651" s="1" t="s">
        <v>1130</v>
      </c>
      <c r="B651" s="1" t="s">
        <v>1552</v>
      </c>
      <c r="C651" s="1">
        <v>64.0</v>
      </c>
      <c r="D651" s="1">
        <v>107.0</v>
      </c>
      <c r="E651" s="1" t="s">
        <v>43</v>
      </c>
      <c r="F651" s="1" t="s">
        <v>43</v>
      </c>
      <c r="G651" s="1" t="s">
        <v>43</v>
      </c>
      <c r="H651" s="1" t="s">
        <v>892</v>
      </c>
      <c r="I651" s="1">
        <v>1.0</v>
      </c>
      <c r="J651" s="1" t="s">
        <v>1561</v>
      </c>
      <c r="K651" s="1" t="s">
        <v>1569</v>
      </c>
      <c r="L651" s="1" t="s">
        <v>890</v>
      </c>
      <c r="M651" s="1" t="s">
        <v>892</v>
      </c>
      <c r="N651" s="1">
        <v>0.0</v>
      </c>
      <c r="O651" s="1" t="s">
        <v>43</v>
      </c>
      <c r="P651" s="1" t="s">
        <v>1570</v>
      </c>
    </row>
    <row r="652" ht="15.75" customHeight="1">
      <c r="A652" s="1" t="s">
        <v>1130</v>
      </c>
      <c r="B652" s="1" t="s">
        <v>1552</v>
      </c>
      <c r="C652" s="1">
        <v>64.0</v>
      </c>
      <c r="D652" s="1">
        <v>107.0</v>
      </c>
      <c r="E652" s="1" t="s">
        <v>43</v>
      </c>
      <c r="F652" s="1" t="s">
        <v>43</v>
      </c>
      <c r="G652" s="1" t="s">
        <v>43</v>
      </c>
      <c r="H652" s="1" t="s">
        <v>892</v>
      </c>
      <c r="I652" s="1">
        <v>1.0</v>
      </c>
      <c r="J652" s="1" t="s">
        <v>1561</v>
      </c>
      <c r="K652" s="1" t="s">
        <v>1571</v>
      </c>
      <c r="L652" s="1" t="s">
        <v>890</v>
      </c>
      <c r="M652" s="1" t="s">
        <v>892</v>
      </c>
      <c r="N652" s="1">
        <v>0.0</v>
      </c>
      <c r="O652" s="1" t="s">
        <v>43</v>
      </c>
      <c r="P652" s="1" t="s">
        <v>1572</v>
      </c>
    </row>
    <row r="653" ht="15.75" customHeight="1">
      <c r="A653" s="1" t="s">
        <v>1130</v>
      </c>
      <c r="B653" s="1" t="s">
        <v>1552</v>
      </c>
      <c r="C653" s="1">
        <v>64.0</v>
      </c>
      <c r="D653" s="1">
        <v>107.0</v>
      </c>
      <c r="E653" s="1" t="s">
        <v>43</v>
      </c>
      <c r="F653" s="1" t="s">
        <v>43</v>
      </c>
      <c r="G653" s="1" t="s">
        <v>43</v>
      </c>
      <c r="H653" s="1" t="s">
        <v>892</v>
      </c>
      <c r="I653" s="1">
        <v>1.0</v>
      </c>
      <c r="J653" s="1" t="s">
        <v>1561</v>
      </c>
      <c r="K653" s="1" t="s">
        <v>1573</v>
      </c>
      <c r="L653" s="1" t="s">
        <v>890</v>
      </c>
      <c r="M653" s="1" t="s">
        <v>892</v>
      </c>
      <c r="N653" s="1">
        <v>0.0</v>
      </c>
      <c r="O653" s="1" t="s">
        <v>43</v>
      </c>
      <c r="P653" s="1" t="s">
        <v>1574</v>
      </c>
    </row>
    <row r="654" ht="15.75" customHeight="1">
      <c r="A654" s="1" t="s">
        <v>1130</v>
      </c>
      <c r="B654" s="1" t="s">
        <v>1552</v>
      </c>
      <c r="C654" s="1">
        <v>64.0</v>
      </c>
      <c r="D654" s="1">
        <v>107.0</v>
      </c>
      <c r="E654" s="1" t="s">
        <v>43</v>
      </c>
      <c r="F654" s="1" t="s">
        <v>43</v>
      </c>
      <c r="G654" s="1" t="s">
        <v>43</v>
      </c>
      <c r="H654" s="1" t="s">
        <v>892</v>
      </c>
      <c r="I654" s="1">
        <v>1.0</v>
      </c>
      <c r="J654" s="1" t="s">
        <v>1561</v>
      </c>
      <c r="K654" s="1" t="s">
        <v>1575</v>
      </c>
      <c r="L654" s="1" t="s">
        <v>890</v>
      </c>
      <c r="M654" s="1" t="s">
        <v>892</v>
      </c>
      <c r="N654" s="1">
        <v>0.0</v>
      </c>
      <c r="O654" s="1" t="s">
        <v>43</v>
      </c>
      <c r="P654" s="1" t="s">
        <v>1576</v>
      </c>
    </row>
    <row r="655" ht="15.75" customHeight="1">
      <c r="A655" s="1" t="s">
        <v>1130</v>
      </c>
      <c r="B655" s="1" t="s">
        <v>1552</v>
      </c>
      <c r="C655" s="1">
        <v>64.0</v>
      </c>
      <c r="D655" s="1">
        <v>107.0</v>
      </c>
      <c r="E655" s="1" t="s">
        <v>43</v>
      </c>
      <c r="F655" s="1" t="s">
        <v>43</v>
      </c>
      <c r="G655" s="1" t="s">
        <v>43</v>
      </c>
      <c r="H655" s="1" t="s">
        <v>892</v>
      </c>
      <c r="I655" s="1">
        <v>1.0</v>
      </c>
      <c r="J655" s="1" t="s">
        <v>1561</v>
      </c>
      <c r="K655" s="1" t="s">
        <v>1577</v>
      </c>
      <c r="L655" s="1" t="s">
        <v>890</v>
      </c>
      <c r="M655" s="1" t="s">
        <v>892</v>
      </c>
      <c r="N655" s="1">
        <v>0.0</v>
      </c>
      <c r="O655" s="1" t="s">
        <v>43</v>
      </c>
      <c r="P655" s="1" t="s">
        <v>1578</v>
      </c>
    </row>
    <row r="656" ht="15.75" customHeight="1">
      <c r="A656" s="1" t="s">
        <v>1130</v>
      </c>
      <c r="B656" s="1" t="s">
        <v>1552</v>
      </c>
      <c r="C656" s="1">
        <v>64.0</v>
      </c>
      <c r="D656" s="1">
        <v>107.0</v>
      </c>
      <c r="E656" s="1" t="s">
        <v>43</v>
      </c>
      <c r="F656" s="1" t="s">
        <v>43</v>
      </c>
      <c r="G656" s="1" t="s">
        <v>43</v>
      </c>
      <c r="H656" s="1" t="s">
        <v>892</v>
      </c>
      <c r="I656" s="1">
        <v>1.0</v>
      </c>
      <c r="J656" s="1" t="s">
        <v>1561</v>
      </c>
      <c r="K656" s="1" t="s">
        <v>1579</v>
      </c>
      <c r="L656" s="1" t="s">
        <v>890</v>
      </c>
      <c r="M656" s="1" t="s">
        <v>892</v>
      </c>
      <c r="N656" s="1">
        <v>0.0</v>
      </c>
      <c r="O656" s="1" t="s">
        <v>43</v>
      </c>
      <c r="P656" s="1" t="s">
        <v>1580</v>
      </c>
    </row>
    <row r="657" ht="15.75" customHeight="1">
      <c r="A657" s="1" t="s">
        <v>1130</v>
      </c>
      <c r="B657" s="1" t="s">
        <v>1552</v>
      </c>
      <c r="C657" s="1">
        <v>64.0</v>
      </c>
      <c r="D657" s="1">
        <v>107.0</v>
      </c>
      <c r="E657" s="1" t="s">
        <v>43</v>
      </c>
      <c r="F657" s="1" t="s">
        <v>43</v>
      </c>
      <c r="G657" s="1" t="s">
        <v>43</v>
      </c>
      <c r="H657" s="1" t="s">
        <v>892</v>
      </c>
      <c r="I657" s="1">
        <v>1.0</v>
      </c>
      <c r="J657" s="1" t="s">
        <v>1561</v>
      </c>
      <c r="K657" s="1" t="s">
        <v>1581</v>
      </c>
      <c r="L657" s="1" t="s">
        <v>890</v>
      </c>
      <c r="M657" s="1" t="s">
        <v>892</v>
      </c>
      <c r="N657" s="1">
        <v>0.0</v>
      </c>
      <c r="O657" s="1" t="s">
        <v>43</v>
      </c>
      <c r="P657" s="1" t="s">
        <v>1582</v>
      </c>
    </row>
    <row r="658" ht="15.75" customHeight="1">
      <c r="A658" s="1" t="s">
        <v>1130</v>
      </c>
      <c r="B658" s="1" t="s">
        <v>1552</v>
      </c>
      <c r="C658" s="1">
        <v>64.0</v>
      </c>
      <c r="D658" s="1">
        <v>107.0</v>
      </c>
      <c r="E658" s="1" t="s">
        <v>43</v>
      </c>
      <c r="F658" s="1" t="s">
        <v>43</v>
      </c>
      <c r="G658" s="1" t="s">
        <v>43</v>
      </c>
      <c r="H658" s="1" t="s">
        <v>892</v>
      </c>
      <c r="I658" s="1">
        <v>1.0</v>
      </c>
      <c r="J658" s="1" t="s">
        <v>1561</v>
      </c>
      <c r="K658" s="1" t="s">
        <v>1583</v>
      </c>
      <c r="L658" s="1" t="s">
        <v>890</v>
      </c>
      <c r="M658" s="1" t="s">
        <v>892</v>
      </c>
      <c r="N658" s="1">
        <v>0.0</v>
      </c>
      <c r="O658" s="1" t="s">
        <v>43</v>
      </c>
      <c r="P658" s="1" t="s">
        <v>1584</v>
      </c>
    </row>
    <row r="659" ht="15.75" customHeight="1">
      <c r="A659" s="1" t="s">
        <v>1130</v>
      </c>
      <c r="B659" s="1" t="s">
        <v>1552</v>
      </c>
      <c r="C659" s="1">
        <v>64.0</v>
      </c>
      <c r="D659" s="1">
        <v>107.0</v>
      </c>
      <c r="E659" s="1" t="s">
        <v>43</v>
      </c>
      <c r="F659" s="1" t="s">
        <v>43</v>
      </c>
      <c r="G659" s="1" t="s">
        <v>43</v>
      </c>
      <c r="H659" s="1" t="s">
        <v>892</v>
      </c>
      <c r="I659" s="1">
        <v>1.0</v>
      </c>
      <c r="J659" s="1" t="s">
        <v>1561</v>
      </c>
      <c r="K659" s="1" t="s">
        <v>1585</v>
      </c>
      <c r="L659" s="1" t="s">
        <v>890</v>
      </c>
      <c r="M659" s="1" t="s">
        <v>892</v>
      </c>
      <c r="N659" s="1">
        <v>0.0</v>
      </c>
      <c r="O659" s="1" t="s">
        <v>43</v>
      </c>
      <c r="P659" s="1" t="s">
        <v>1586</v>
      </c>
    </row>
    <row r="660" ht="15.75" customHeight="1">
      <c r="A660" s="1" t="s">
        <v>1130</v>
      </c>
      <c r="B660" s="1" t="s">
        <v>1587</v>
      </c>
      <c r="C660" s="1">
        <v>65.0</v>
      </c>
      <c r="D660" s="1">
        <v>108.0</v>
      </c>
      <c r="E660" s="1" t="s">
        <v>43</v>
      </c>
      <c r="F660" s="1" t="s">
        <v>43</v>
      </c>
      <c r="G660" s="1" t="s">
        <v>43</v>
      </c>
      <c r="H660" s="1" t="s">
        <v>897</v>
      </c>
      <c r="I660" s="1">
        <v>1.0</v>
      </c>
      <c r="J660" s="1" t="s">
        <v>1488</v>
      </c>
      <c r="K660" s="1" t="s">
        <v>1588</v>
      </c>
      <c r="L660" s="1" t="s">
        <v>895</v>
      </c>
      <c r="M660" s="1" t="s">
        <v>897</v>
      </c>
      <c r="N660" s="1">
        <v>0.0</v>
      </c>
      <c r="O660" s="1" t="s">
        <v>1490</v>
      </c>
      <c r="P660" s="1" t="s">
        <v>1491</v>
      </c>
    </row>
    <row r="661" ht="15.75" customHeight="1">
      <c r="A661" s="1" t="s">
        <v>1130</v>
      </c>
      <c r="B661" s="1" t="s">
        <v>1587</v>
      </c>
      <c r="C661" s="1">
        <v>65.0</v>
      </c>
      <c r="D661" s="1">
        <v>108.0</v>
      </c>
      <c r="E661" s="1" t="s">
        <v>43</v>
      </c>
      <c r="F661" s="1" t="s">
        <v>43</v>
      </c>
      <c r="G661" s="1" t="s">
        <v>43</v>
      </c>
      <c r="H661" s="1" t="s">
        <v>897</v>
      </c>
      <c r="I661" s="1">
        <v>1.0</v>
      </c>
      <c r="J661" s="1" t="s">
        <v>1492</v>
      </c>
      <c r="K661" s="1" t="s">
        <v>1589</v>
      </c>
      <c r="L661" s="1" t="s">
        <v>895</v>
      </c>
      <c r="M661" s="1" t="s">
        <v>897</v>
      </c>
      <c r="N661" s="1">
        <v>0.0</v>
      </c>
      <c r="O661" s="1" t="s">
        <v>1590</v>
      </c>
      <c r="P661" s="1" t="s">
        <v>1591</v>
      </c>
    </row>
    <row r="662" ht="15.75" customHeight="1">
      <c r="A662" s="1" t="s">
        <v>1130</v>
      </c>
      <c r="B662" s="1" t="s">
        <v>1587</v>
      </c>
      <c r="C662" s="1">
        <v>65.0</v>
      </c>
      <c r="D662" s="1">
        <v>108.0</v>
      </c>
      <c r="E662" s="1" t="s">
        <v>43</v>
      </c>
      <c r="F662" s="1" t="s">
        <v>43</v>
      </c>
      <c r="G662" s="1" t="s">
        <v>43</v>
      </c>
      <c r="H662" s="1" t="s">
        <v>897</v>
      </c>
      <c r="I662" s="1">
        <v>1.0</v>
      </c>
      <c r="J662" s="1" t="s">
        <v>1492</v>
      </c>
      <c r="K662" s="1" t="s">
        <v>1592</v>
      </c>
      <c r="L662" s="1" t="s">
        <v>895</v>
      </c>
      <c r="M662" s="1" t="s">
        <v>897</v>
      </c>
      <c r="N662" s="1">
        <v>0.0</v>
      </c>
      <c r="O662" s="1" t="s">
        <v>1590</v>
      </c>
      <c r="P662" s="1" t="s">
        <v>1495</v>
      </c>
    </row>
    <row r="663" ht="15.75" customHeight="1">
      <c r="A663" s="1" t="s">
        <v>1130</v>
      </c>
      <c r="B663" s="1" t="s">
        <v>1587</v>
      </c>
      <c r="C663" s="1">
        <v>65.0</v>
      </c>
      <c r="D663" s="1">
        <v>108.0</v>
      </c>
      <c r="E663" s="1" t="s">
        <v>43</v>
      </c>
      <c r="F663" s="1" t="s">
        <v>43</v>
      </c>
      <c r="G663" s="1" t="s">
        <v>43</v>
      </c>
      <c r="H663" s="1" t="s">
        <v>897</v>
      </c>
      <c r="I663" s="1">
        <v>1.0</v>
      </c>
      <c r="J663" s="1" t="s">
        <v>1492</v>
      </c>
      <c r="K663" s="1" t="s">
        <v>1593</v>
      </c>
      <c r="L663" s="1" t="s">
        <v>895</v>
      </c>
      <c r="M663" s="1" t="s">
        <v>897</v>
      </c>
      <c r="N663" s="1">
        <v>0.0</v>
      </c>
      <c r="O663" s="1" t="s">
        <v>1590</v>
      </c>
      <c r="P663" s="1" t="s">
        <v>1497</v>
      </c>
    </row>
    <row r="664" ht="15.75" customHeight="1">
      <c r="A664" s="1" t="s">
        <v>1130</v>
      </c>
      <c r="B664" s="1" t="s">
        <v>1587</v>
      </c>
      <c r="C664" s="1">
        <v>65.0</v>
      </c>
      <c r="D664" s="1">
        <v>108.0</v>
      </c>
      <c r="E664" s="1" t="s">
        <v>43</v>
      </c>
      <c r="F664" s="1" t="s">
        <v>43</v>
      </c>
      <c r="G664" s="1" t="s">
        <v>43</v>
      </c>
      <c r="H664" s="1" t="s">
        <v>897</v>
      </c>
      <c r="I664" s="1">
        <v>1.0</v>
      </c>
      <c r="J664" s="1" t="s">
        <v>1488</v>
      </c>
      <c r="K664" s="1" t="s">
        <v>1594</v>
      </c>
      <c r="L664" s="1" t="s">
        <v>895</v>
      </c>
      <c r="M664" s="1" t="s">
        <v>897</v>
      </c>
      <c r="N664" s="1">
        <v>0.0</v>
      </c>
      <c r="O664" s="1" t="s">
        <v>1490</v>
      </c>
      <c r="P664" s="1" t="s">
        <v>1499</v>
      </c>
    </row>
    <row r="665" ht="15.75" customHeight="1">
      <c r="A665" s="1" t="s">
        <v>1130</v>
      </c>
      <c r="B665" s="1" t="s">
        <v>1587</v>
      </c>
      <c r="C665" s="1">
        <v>65.0</v>
      </c>
      <c r="D665" s="1">
        <v>108.0</v>
      </c>
      <c r="E665" s="1" t="s">
        <v>43</v>
      </c>
      <c r="F665" s="1" t="s">
        <v>43</v>
      </c>
      <c r="G665" s="1" t="s">
        <v>43</v>
      </c>
      <c r="H665" s="1" t="s">
        <v>897</v>
      </c>
      <c r="I665" s="1">
        <v>1.0</v>
      </c>
      <c r="J665" s="1" t="s">
        <v>1492</v>
      </c>
      <c r="K665" s="1" t="s">
        <v>1595</v>
      </c>
      <c r="L665" s="1" t="s">
        <v>895</v>
      </c>
      <c r="M665" s="1" t="s">
        <v>897</v>
      </c>
      <c r="N665" s="1">
        <v>0.0</v>
      </c>
      <c r="O665" s="1" t="s">
        <v>1590</v>
      </c>
      <c r="P665" s="1" t="s">
        <v>1596</v>
      </c>
    </row>
    <row r="666" ht="15.75" customHeight="1">
      <c r="A666" s="1" t="s">
        <v>1130</v>
      </c>
      <c r="B666" s="1" t="s">
        <v>1587</v>
      </c>
      <c r="C666" s="1">
        <v>65.0</v>
      </c>
      <c r="D666" s="1">
        <v>108.0</v>
      </c>
      <c r="E666" s="1" t="s">
        <v>43</v>
      </c>
      <c r="F666" s="1" t="s">
        <v>43</v>
      </c>
      <c r="G666" s="1" t="s">
        <v>43</v>
      </c>
      <c r="H666" s="1" t="s">
        <v>897</v>
      </c>
      <c r="I666" s="1">
        <v>1.0</v>
      </c>
      <c r="J666" s="1" t="s">
        <v>1492</v>
      </c>
      <c r="K666" s="1" t="s">
        <v>1597</v>
      </c>
      <c r="L666" s="1" t="s">
        <v>895</v>
      </c>
      <c r="M666" s="1" t="s">
        <v>897</v>
      </c>
      <c r="N666" s="1">
        <v>0.0</v>
      </c>
      <c r="O666" s="1" t="s">
        <v>1590</v>
      </c>
      <c r="P666" s="1" t="s">
        <v>1501</v>
      </c>
    </row>
    <row r="667" ht="15.75" customHeight="1">
      <c r="A667" s="1" t="s">
        <v>1130</v>
      </c>
      <c r="B667" s="1" t="s">
        <v>1587</v>
      </c>
      <c r="C667" s="1">
        <v>65.0</v>
      </c>
      <c r="D667" s="1">
        <v>108.0</v>
      </c>
      <c r="E667" s="1" t="s">
        <v>43</v>
      </c>
      <c r="F667" s="1" t="s">
        <v>43</v>
      </c>
      <c r="G667" s="1" t="s">
        <v>43</v>
      </c>
      <c r="H667" s="1" t="s">
        <v>897</v>
      </c>
      <c r="I667" s="1">
        <v>1.0</v>
      </c>
      <c r="J667" s="1" t="s">
        <v>1492</v>
      </c>
      <c r="K667" s="1" t="s">
        <v>1598</v>
      </c>
      <c r="L667" s="1" t="s">
        <v>895</v>
      </c>
      <c r="M667" s="1" t="s">
        <v>897</v>
      </c>
      <c r="N667" s="1">
        <v>0.0</v>
      </c>
      <c r="O667" s="1" t="s">
        <v>1590</v>
      </c>
      <c r="P667" s="1" t="s">
        <v>1503</v>
      </c>
    </row>
    <row r="668" ht="15.75" customHeight="1">
      <c r="A668" s="1" t="s">
        <v>1130</v>
      </c>
      <c r="B668" s="1" t="s">
        <v>1587</v>
      </c>
      <c r="C668" s="1">
        <v>65.0</v>
      </c>
      <c r="D668" s="1">
        <v>108.0</v>
      </c>
      <c r="E668" s="1" t="s">
        <v>43</v>
      </c>
      <c r="F668" s="1" t="s">
        <v>43</v>
      </c>
      <c r="G668" s="1" t="s">
        <v>43</v>
      </c>
      <c r="H668" s="1" t="s">
        <v>897</v>
      </c>
      <c r="I668" s="1">
        <v>1.0</v>
      </c>
      <c r="J668" s="1" t="s">
        <v>1488</v>
      </c>
      <c r="K668" s="1" t="s">
        <v>1599</v>
      </c>
      <c r="L668" s="1" t="s">
        <v>895</v>
      </c>
      <c r="M668" s="1" t="s">
        <v>897</v>
      </c>
      <c r="N668" s="1">
        <v>0.0</v>
      </c>
      <c r="O668" s="1" t="s">
        <v>1490</v>
      </c>
      <c r="P668" s="1" t="s">
        <v>1505</v>
      </c>
    </row>
    <row r="669" ht="15.75" customHeight="1">
      <c r="A669" s="1" t="s">
        <v>1130</v>
      </c>
      <c r="B669" s="1" t="s">
        <v>1587</v>
      </c>
      <c r="C669" s="1">
        <v>65.0</v>
      </c>
      <c r="D669" s="1">
        <v>108.0</v>
      </c>
      <c r="E669" s="1" t="s">
        <v>43</v>
      </c>
      <c r="F669" s="1" t="s">
        <v>43</v>
      </c>
      <c r="G669" s="1" t="s">
        <v>43</v>
      </c>
      <c r="H669" s="1" t="s">
        <v>897</v>
      </c>
      <c r="I669" s="1">
        <v>1.0</v>
      </c>
      <c r="J669" s="1" t="s">
        <v>1492</v>
      </c>
      <c r="K669" s="1" t="s">
        <v>1600</v>
      </c>
      <c r="L669" s="1" t="s">
        <v>895</v>
      </c>
      <c r="M669" s="1" t="s">
        <v>897</v>
      </c>
      <c r="N669" s="1">
        <v>0.0</v>
      </c>
      <c r="O669" s="1" t="s">
        <v>1590</v>
      </c>
      <c r="P669" s="1" t="s">
        <v>1601</v>
      </c>
    </row>
    <row r="670" ht="15.75" customHeight="1">
      <c r="A670" s="1" t="s">
        <v>1130</v>
      </c>
      <c r="B670" s="1" t="s">
        <v>1587</v>
      </c>
      <c r="C670" s="1">
        <v>65.0</v>
      </c>
      <c r="D670" s="1">
        <v>108.0</v>
      </c>
      <c r="E670" s="1" t="s">
        <v>43</v>
      </c>
      <c r="F670" s="1" t="s">
        <v>43</v>
      </c>
      <c r="G670" s="1" t="s">
        <v>43</v>
      </c>
      <c r="H670" s="1" t="s">
        <v>897</v>
      </c>
      <c r="I670" s="1">
        <v>1.0</v>
      </c>
      <c r="J670" s="1" t="s">
        <v>1492</v>
      </c>
      <c r="K670" s="1" t="s">
        <v>1602</v>
      </c>
      <c r="L670" s="1" t="s">
        <v>895</v>
      </c>
      <c r="M670" s="1" t="s">
        <v>897</v>
      </c>
      <c r="N670" s="1">
        <v>0.0</v>
      </c>
      <c r="O670" s="1" t="s">
        <v>1590</v>
      </c>
      <c r="P670" s="1" t="s">
        <v>1507</v>
      </c>
    </row>
    <row r="671" ht="15.75" customHeight="1">
      <c r="A671" s="1" t="s">
        <v>1130</v>
      </c>
      <c r="B671" s="1" t="s">
        <v>1587</v>
      </c>
      <c r="C671" s="1">
        <v>65.0</v>
      </c>
      <c r="D671" s="1">
        <v>108.0</v>
      </c>
      <c r="E671" s="1" t="s">
        <v>43</v>
      </c>
      <c r="F671" s="1" t="s">
        <v>43</v>
      </c>
      <c r="G671" s="1" t="s">
        <v>43</v>
      </c>
      <c r="H671" s="1" t="s">
        <v>897</v>
      </c>
      <c r="I671" s="1">
        <v>1.0</v>
      </c>
      <c r="J671" s="1" t="s">
        <v>1492</v>
      </c>
      <c r="K671" s="1" t="s">
        <v>1603</v>
      </c>
      <c r="L671" s="1" t="s">
        <v>895</v>
      </c>
      <c r="M671" s="1" t="s">
        <v>897</v>
      </c>
      <c r="N671" s="1">
        <v>0.0</v>
      </c>
      <c r="O671" s="1" t="s">
        <v>1590</v>
      </c>
      <c r="P671" s="1" t="s">
        <v>1509</v>
      </c>
    </row>
    <row r="672" ht="15.75" customHeight="1">
      <c r="A672" s="1" t="s">
        <v>1130</v>
      </c>
      <c r="B672" s="1" t="s">
        <v>1587</v>
      </c>
      <c r="C672" s="1">
        <v>65.0</v>
      </c>
      <c r="D672" s="1">
        <v>108.0</v>
      </c>
      <c r="E672" s="1" t="s">
        <v>43</v>
      </c>
      <c r="F672" s="1" t="s">
        <v>43</v>
      </c>
      <c r="G672" s="1" t="s">
        <v>43</v>
      </c>
      <c r="H672" s="1" t="s">
        <v>897</v>
      </c>
      <c r="I672" s="1">
        <v>1.0</v>
      </c>
      <c r="J672" s="1" t="s">
        <v>1488</v>
      </c>
      <c r="K672" s="1" t="s">
        <v>1605</v>
      </c>
      <c r="L672" s="1" t="s">
        <v>895</v>
      </c>
      <c r="M672" s="1" t="s">
        <v>897</v>
      </c>
      <c r="N672" s="1">
        <v>0.0</v>
      </c>
      <c r="O672" s="1" t="s">
        <v>1490</v>
      </c>
      <c r="P672" s="1" t="s">
        <v>1511</v>
      </c>
    </row>
    <row r="673" ht="15.75" customHeight="1">
      <c r="A673" s="1" t="s">
        <v>1130</v>
      </c>
      <c r="B673" s="1" t="s">
        <v>1587</v>
      </c>
      <c r="C673" s="1">
        <v>65.0</v>
      </c>
      <c r="D673" s="1">
        <v>108.0</v>
      </c>
      <c r="E673" s="1" t="s">
        <v>43</v>
      </c>
      <c r="F673" s="1" t="s">
        <v>43</v>
      </c>
      <c r="G673" s="1" t="s">
        <v>43</v>
      </c>
      <c r="H673" s="1" t="s">
        <v>897</v>
      </c>
      <c r="I673" s="1">
        <v>1.0</v>
      </c>
      <c r="J673" s="1" t="s">
        <v>1492</v>
      </c>
      <c r="K673" s="1" t="s">
        <v>1606</v>
      </c>
      <c r="L673" s="1" t="s">
        <v>895</v>
      </c>
      <c r="M673" s="1" t="s">
        <v>897</v>
      </c>
      <c r="N673" s="1">
        <v>0.0</v>
      </c>
      <c r="O673" s="1" t="s">
        <v>1590</v>
      </c>
      <c r="P673" s="1" t="s">
        <v>1607</v>
      </c>
    </row>
    <row r="674" ht="15.75" customHeight="1">
      <c r="A674" s="1" t="s">
        <v>1130</v>
      </c>
      <c r="B674" s="1" t="s">
        <v>1587</v>
      </c>
      <c r="C674" s="1">
        <v>65.0</v>
      </c>
      <c r="D674" s="1">
        <v>108.0</v>
      </c>
      <c r="E674" s="1" t="s">
        <v>43</v>
      </c>
      <c r="F674" s="1" t="s">
        <v>43</v>
      </c>
      <c r="G674" s="1" t="s">
        <v>43</v>
      </c>
      <c r="H674" s="1" t="s">
        <v>897</v>
      </c>
      <c r="I674" s="1">
        <v>1.0</v>
      </c>
      <c r="J674" s="1" t="s">
        <v>1492</v>
      </c>
      <c r="K674" s="1" t="s">
        <v>1608</v>
      </c>
      <c r="L674" s="1" t="s">
        <v>895</v>
      </c>
      <c r="M674" s="1" t="s">
        <v>897</v>
      </c>
      <c r="N674" s="1">
        <v>0.0</v>
      </c>
      <c r="O674" s="1" t="s">
        <v>1590</v>
      </c>
      <c r="P674" s="1" t="s">
        <v>1513</v>
      </c>
    </row>
    <row r="675" ht="15.75" customHeight="1">
      <c r="A675" s="1" t="s">
        <v>1130</v>
      </c>
      <c r="B675" s="1" t="s">
        <v>1587</v>
      </c>
      <c r="C675" s="1">
        <v>65.0</v>
      </c>
      <c r="D675" s="1">
        <v>108.0</v>
      </c>
      <c r="E675" s="1" t="s">
        <v>43</v>
      </c>
      <c r="F675" s="1" t="s">
        <v>43</v>
      </c>
      <c r="G675" s="1" t="s">
        <v>43</v>
      </c>
      <c r="H675" s="1" t="s">
        <v>897</v>
      </c>
      <c r="I675" s="1">
        <v>1.0</v>
      </c>
      <c r="J675" s="1" t="s">
        <v>1492</v>
      </c>
      <c r="K675" s="1" t="s">
        <v>1610</v>
      </c>
      <c r="L675" s="1" t="s">
        <v>895</v>
      </c>
      <c r="M675" s="1" t="s">
        <v>897</v>
      </c>
      <c r="N675" s="1">
        <v>0.0</v>
      </c>
      <c r="O675" s="1" t="s">
        <v>1590</v>
      </c>
      <c r="P675" s="1" t="s">
        <v>1515</v>
      </c>
    </row>
    <row r="676" ht="15.75" customHeight="1">
      <c r="A676" s="1" t="s">
        <v>1130</v>
      </c>
      <c r="B676" s="1" t="s">
        <v>1587</v>
      </c>
      <c r="C676" s="1">
        <v>65.0</v>
      </c>
      <c r="D676" s="1">
        <v>108.0</v>
      </c>
      <c r="E676" s="1" t="s">
        <v>43</v>
      </c>
      <c r="F676" s="1" t="s">
        <v>43</v>
      </c>
      <c r="G676" s="1" t="s">
        <v>43</v>
      </c>
      <c r="H676" s="1" t="s">
        <v>897</v>
      </c>
      <c r="I676" s="1">
        <v>1.0</v>
      </c>
      <c r="J676" s="1" t="s">
        <v>1488</v>
      </c>
      <c r="K676" s="1" t="s">
        <v>1611</v>
      </c>
      <c r="L676" s="1" t="s">
        <v>895</v>
      </c>
      <c r="M676" s="1" t="s">
        <v>897</v>
      </c>
      <c r="N676" s="1">
        <v>0.0</v>
      </c>
      <c r="O676" s="1" t="s">
        <v>1490</v>
      </c>
      <c r="P676" s="1" t="s">
        <v>1517</v>
      </c>
    </row>
    <row r="677" ht="15.75" customHeight="1">
      <c r="A677" s="1" t="s">
        <v>1130</v>
      </c>
      <c r="B677" s="1" t="s">
        <v>1587</v>
      </c>
      <c r="C677" s="1">
        <v>65.0</v>
      </c>
      <c r="D677" s="1">
        <v>108.0</v>
      </c>
      <c r="E677" s="1" t="s">
        <v>43</v>
      </c>
      <c r="F677" s="1" t="s">
        <v>43</v>
      </c>
      <c r="G677" s="1" t="s">
        <v>43</v>
      </c>
      <c r="H677" s="1" t="s">
        <v>897</v>
      </c>
      <c r="I677" s="1">
        <v>1.0</v>
      </c>
      <c r="J677" s="1" t="s">
        <v>1492</v>
      </c>
      <c r="K677" s="1" t="s">
        <v>1612</v>
      </c>
      <c r="L677" s="1" t="s">
        <v>895</v>
      </c>
      <c r="M677" s="1" t="s">
        <v>897</v>
      </c>
      <c r="N677" s="1">
        <v>0.0</v>
      </c>
      <c r="O677" s="1" t="s">
        <v>1590</v>
      </c>
      <c r="P677" s="1" t="s">
        <v>1613</v>
      </c>
    </row>
    <row r="678" ht="15.75" customHeight="1">
      <c r="A678" s="1" t="s">
        <v>1130</v>
      </c>
      <c r="B678" s="1" t="s">
        <v>1587</v>
      </c>
      <c r="C678" s="1">
        <v>65.0</v>
      </c>
      <c r="D678" s="1">
        <v>108.0</v>
      </c>
      <c r="E678" s="1" t="s">
        <v>43</v>
      </c>
      <c r="F678" s="1" t="s">
        <v>43</v>
      </c>
      <c r="G678" s="1" t="s">
        <v>43</v>
      </c>
      <c r="H678" s="1" t="s">
        <v>897</v>
      </c>
      <c r="I678" s="1">
        <v>1.0</v>
      </c>
      <c r="J678" s="1" t="s">
        <v>1492</v>
      </c>
      <c r="K678" s="1" t="s">
        <v>1615</v>
      </c>
      <c r="L678" s="1" t="s">
        <v>895</v>
      </c>
      <c r="M678" s="1" t="s">
        <v>897</v>
      </c>
      <c r="N678" s="1">
        <v>0.0</v>
      </c>
      <c r="O678" s="1" t="s">
        <v>1590</v>
      </c>
      <c r="P678" s="1" t="s">
        <v>1519</v>
      </c>
    </row>
    <row r="679" ht="15.75" customHeight="1">
      <c r="A679" s="1" t="s">
        <v>1130</v>
      </c>
      <c r="B679" s="1" t="s">
        <v>1587</v>
      </c>
      <c r="C679" s="1">
        <v>65.0</v>
      </c>
      <c r="D679" s="1">
        <v>108.0</v>
      </c>
      <c r="E679" s="1" t="s">
        <v>43</v>
      </c>
      <c r="F679" s="1" t="s">
        <v>43</v>
      </c>
      <c r="G679" s="1" t="s">
        <v>43</v>
      </c>
      <c r="H679" s="1" t="s">
        <v>897</v>
      </c>
      <c r="I679" s="1">
        <v>1.0</v>
      </c>
      <c r="J679" s="1" t="s">
        <v>1492</v>
      </c>
      <c r="K679" s="1" t="s">
        <v>1616</v>
      </c>
      <c r="L679" s="1" t="s">
        <v>895</v>
      </c>
      <c r="M679" s="1" t="s">
        <v>897</v>
      </c>
      <c r="N679" s="1">
        <v>0.0</v>
      </c>
      <c r="O679" s="1" t="s">
        <v>1590</v>
      </c>
      <c r="P679" s="1" t="s">
        <v>1522</v>
      </c>
    </row>
    <row r="680" ht="15.75" customHeight="1">
      <c r="A680" s="1" t="s">
        <v>1130</v>
      </c>
      <c r="B680" s="1" t="s">
        <v>1617</v>
      </c>
      <c r="C680" s="1">
        <v>66.0</v>
      </c>
      <c r="D680" s="1">
        <v>109.0</v>
      </c>
      <c r="E680" s="1" t="s">
        <v>43</v>
      </c>
      <c r="F680" s="1" t="s">
        <v>43</v>
      </c>
      <c r="G680" s="1" t="s">
        <v>43</v>
      </c>
      <c r="H680" s="1" t="s">
        <v>904</v>
      </c>
      <c r="I680" s="1">
        <v>1.0</v>
      </c>
      <c r="J680" s="1" t="s">
        <v>1488</v>
      </c>
      <c r="K680" s="1" t="s">
        <v>1618</v>
      </c>
      <c r="L680" s="1" t="s">
        <v>902</v>
      </c>
      <c r="M680" s="1" t="s">
        <v>904</v>
      </c>
      <c r="N680" s="1">
        <v>0.0</v>
      </c>
      <c r="O680" s="1" t="s">
        <v>1490</v>
      </c>
      <c r="P680" s="1" t="s">
        <v>1491</v>
      </c>
    </row>
    <row r="681" ht="15.75" customHeight="1">
      <c r="A681" s="1" t="s">
        <v>1130</v>
      </c>
      <c r="B681" s="1" t="s">
        <v>1617</v>
      </c>
      <c r="C681" s="1">
        <v>66.0</v>
      </c>
      <c r="D681" s="1">
        <v>109.0</v>
      </c>
      <c r="E681" s="1" t="s">
        <v>43</v>
      </c>
      <c r="F681" s="1" t="s">
        <v>43</v>
      </c>
      <c r="G681" s="1" t="s">
        <v>43</v>
      </c>
      <c r="H681" s="1" t="s">
        <v>904</v>
      </c>
      <c r="I681" s="1">
        <v>1.0</v>
      </c>
      <c r="J681" s="1" t="s">
        <v>1492</v>
      </c>
      <c r="K681" s="1" t="s">
        <v>1619</v>
      </c>
      <c r="L681" s="1" t="s">
        <v>902</v>
      </c>
      <c r="M681" s="1" t="s">
        <v>904</v>
      </c>
      <c r="N681" s="1">
        <v>0.0</v>
      </c>
      <c r="O681" s="1" t="s">
        <v>1590</v>
      </c>
      <c r="P681" s="1" t="s">
        <v>1591</v>
      </c>
    </row>
    <row r="682" ht="15.75" customHeight="1">
      <c r="A682" s="1" t="s">
        <v>1130</v>
      </c>
      <c r="B682" s="1" t="s">
        <v>1617</v>
      </c>
      <c r="C682" s="1">
        <v>66.0</v>
      </c>
      <c r="D682" s="1">
        <v>109.0</v>
      </c>
      <c r="E682" s="1" t="s">
        <v>43</v>
      </c>
      <c r="F682" s="1" t="s">
        <v>43</v>
      </c>
      <c r="G682" s="1" t="s">
        <v>43</v>
      </c>
      <c r="H682" s="1" t="s">
        <v>904</v>
      </c>
      <c r="I682" s="1">
        <v>1.0</v>
      </c>
      <c r="J682" s="1" t="s">
        <v>1492</v>
      </c>
      <c r="K682" s="1" t="s">
        <v>1620</v>
      </c>
      <c r="L682" s="1" t="s">
        <v>902</v>
      </c>
      <c r="M682" s="1" t="s">
        <v>904</v>
      </c>
      <c r="N682" s="1">
        <v>0.0</v>
      </c>
      <c r="O682" s="1" t="s">
        <v>1590</v>
      </c>
      <c r="P682" s="1" t="s">
        <v>1495</v>
      </c>
    </row>
    <row r="683" ht="15.75" customHeight="1">
      <c r="A683" s="1" t="s">
        <v>1130</v>
      </c>
      <c r="B683" s="1" t="s">
        <v>1617</v>
      </c>
      <c r="C683" s="1">
        <v>66.0</v>
      </c>
      <c r="D683" s="1">
        <v>109.0</v>
      </c>
      <c r="E683" s="1" t="s">
        <v>43</v>
      </c>
      <c r="F683" s="1" t="s">
        <v>43</v>
      </c>
      <c r="G683" s="1" t="s">
        <v>43</v>
      </c>
      <c r="H683" s="1" t="s">
        <v>904</v>
      </c>
      <c r="I683" s="1">
        <v>1.0</v>
      </c>
      <c r="J683" s="1" t="s">
        <v>1492</v>
      </c>
      <c r="K683" s="1" t="s">
        <v>1621</v>
      </c>
      <c r="L683" s="1" t="s">
        <v>902</v>
      </c>
      <c r="M683" s="1" t="s">
        <v>904</v>
      </c>
      <c r="N683" s="1">
        <v>0.0</v>
      </c>
      <c r="O683" s="1" t="s">
        <v>1590</v>
      </c>
      <c r="P683" s="1" t="s">
        <v>1497</v>
      </c>
    </row>
    <row r="684" ht="15.75" customHeight="1">
      <c r="A684" s="1" t="s">
        <v>1130</v>
      </c>
      <c r="B684" s="1" t="s">
        <v>1617</v>
      </c>
      <c r="C684" s="1">
        <v>66.0</v>
      </c>
      <c r="D684" s="1">
        <v>109.0</v>
      </c>
      <c r="E684" s="1" t="s">
        <v>43</v>
      </c>
      <c r="F684" s="1" t="s">
        <v>43</v>
      </c>
      <c r="G684" s="1" t="s">
        <v>43</v>
      </c>
      <c r="H684" s="1" t="s">
        <v>904</v>
      </c>
      <c r="I684" s="1">
        <v>1.0</v>
      </c>
      <c r="J684" s="1" t="s">
        <v>1488</v>
      </c>
      <c r="K684" s="1" t="s">
        <v>1622</v>
      </c>
      <c r="L684" s="1" t="s">
        <v>902</v>
      </c>
      <c r="M684" s="1" t="s">
        <v>904</v>
      </c>
      <c r="N684" s="1">
        <v>0.0</v>
      </c>
      <c r="O684" s="1" t="s">
        <v>1490</v>
      </c>
      <c r="P684" s="1" t="s">
        <v>1499</v>
      </c>
    </row>
    <row r="685" ht="15.75" customHeight="1">
      <c r="A685" s="1" t="s">
        <v>1130</v>
      </c>
      <c r="B685" s="1" t="s">
        <v>1617</v>
      </c>
      <c r="C685" s="1">
        <v>66.0</v>
      </c>
      <c r="D685" s="1">
        <v>109.0</v>
      </c>
      <c r="E685" s="1" t="s">
        <v>43</v>
      </c>
      <c r="F685" s="1" t="s">
        <v>43</v>
      </c>
      <c r="G685" s="1" t="s">
        <v>43</v>
      </c>
      <c r="H685" s="1" t="s">
        <v>904</v>
      </c>
      <c r="I685" s="1">
        <v>1.0</v>
      </c>
      <c r="J685" s="1" t="s">
        <v>1492</v>
      </c>
      <c r="K685" s="1" t="s">
        <v>1623</v>
      </c>
      <c r="L685" s="1" t="s">
        <v>902</v>
      </c>
      <c r="M685" s="1" t="s">
        <v>904</v>
      </c>
      <c r="N685" s="1">
        <v>0.0</v>
      </c>
      <c r="O685" s="1" t="s">
        <v>1590</v>
      </c>
      <c r="P685" s="1" t="s">
        <v>1596</v>
      </c>
    </row>
    <row r="686" ht="15.75" customHeight="1">
      <c r="A686" s="1" t="s">
        <v>1130</v>
      </c>
      <c r="B686" s="1" t="s">
        <v>1617</v>
      </c>
      <c r="C686" s="1">
        <v>66.0</v>
      </c>
      <c r="D686" s="1">
        <v>109.0</v>
      </c>
      <c r="E686" s="1" t="s">
        <v>43</v>
      </c>
      <c r="F686" s="1" t="s">
        <v>43</v>
      </c>
      <c r="G686" s="1" t="s">
        <v>43</v>
      </c>
      <c r="H686" s="1" t="s">
        <v>904</v>
      </c>
      <c r="I686" s="1">
        <v>1.0</v>
      </c>
      <c r="J686" s="1" t="s">
        <v>1492</v>
      </c>
      <c r="K686" s="1" t="s">
        <v>1624</v>
      </c>
      <c r="L686" s="1" t="s">
        <v>902</v>
      </c>
      <c r="M686" s="1" t="s">
        <v>904</v>
      </c>
      <c r="N686" s="1">
        <v>0.0</v>
      </c>
      <c r="O686" s="1" t="s">
        <v>1590</v>
      </c>
      <c r="P686" s="1" t="s">
        <v>1501</v>
      </c>
    </row>
    <row r="687" ht="15.75" customHeight="1">
      <c r="A687" s="1" t="s">
        <v>1130</v>
      </c>
      <c r="B687" s="1" t="s">
        <v>1617</v>
      </c>
      <c r="C687" s="1">
        <v>66.0</v>
      </c>
      <c r="D687" s="1">
        <v>109.0</v>
      </c>
      <c r="E687" s="1" t="s">
        <v>43</v>
      </c>
      <c r="F687" s="1" t="s">
        <v>43</v>
      </c>
      <c r="G687" s="1" t="s">
        <v>43</v>
      </c>
      <c r="H687" s="1" t="s">
        <v>904</v>
      </c>
      <c r="I687" s="1">
        <v>1.0</v>
      </c>
      <c r="J687" s="1" t="s">
        <v>1492</v>
      </c>
      <c r="K687" s="1" t="s">
        <v>1625</v>
      </c>
      <c r="L687" s="1" t="s">
        <v>902</v>
      </c>
      <c r="M687" s="1" t="s">
        <v>904</v>
      </c>
      <c r="N687" s="1">
        <v>0.0</v>
      </c>
      <c r="O687" s="1" t="s">
        <v>1590</v>
      </c>
      <c r="P687" s="1" t="s">
        <v>1503</v>
      </c>
    </row>
    <row r="688" ht="15.75" customHeight="1">
      <c r="A688" s="1" t="s">
        <v>1130</v>
      </c>
      <c r="B688" s="1" t="s">
        <v>1617</v>
      </c>
      <c r="C688" s="1">
        <v>66.0</v>
      </c>
      <c r="D688" s="1">
        <v>109.0</v>
      </c>
      <c r="E688" s="1" t="s">
        <v>43</v>
      </c>
      <c r="F688" s="1" t="s">
        <v>43</v>
      </c>
      <c r="G688" s="1" t="s">
        <v>43</v>
      </c>
      <c r="H688" s="1" t="s">
        <v>904</v>
      </c>
      <c r="I688" s="1">
        <v>1.0</v>
      </c>
      <c r="J688" s="1" t="s">
        <v>1488</v>
      </c>
      <c r="K688" s="1" t="s">
        <v>1626</v>
      </c>
      <c r="L688" s="1" t="s">
        <v>902</v>
      </c>
      <c r="M688" s="1" t="s">
        <v>904</v>
      </c>
      <c r="N688" s="1">
        <v>0.0</v>
      </c>
      <c r="O688" s="1" t="s">
        <v>1490</v>
      </c>
      <c r="P688" s="1" t="s">
        <v>1505</v>
      </c>
    </row>
    <row r="689" ht="15.75" customHeight="1">
      <c r="A689" s="1" t="s">
        <v>1130</v>
      </c>
      <c r="B689" s="1" t="s">
        <v>1617</v>
      </c>
      <c r="C689" s="1">
        <v>66.0</v>
      </c>
      <c r="D689" s="1">
        <v>109.0</v>
      </c>
      <c r="E689" s="1" t="s">
        <v>43</v>
      </c>
      <c r="F689" s="1" t="s">
        <v>43</v>
      </c>
      <c r="G689" s="1" t="s">
        <v>43</v>
      </c>
      <c r="H689" s="1" t="s">
        <v>904</v>
      </c>
      <c r="I689" s="1">
        <v>1.0</v>
      </c>
      <c r="J689" s="1" t="s">
        <v>1492</v>
      </c>
      <c r="K689" s="1" t="s">
        <v>1627</v>
      </c>
      <c r="L689" s="1" t="s">
        <v>902</v>
      </c>
      <c r="M689" s="1" t="s">
        <v>904</v>
      </c>
      <c r="N689" s="1">
        <v>0.0</v>
      </c>
      <c r="O689" s="1" t="s">
        <v>1590</v>
      </c>
      <c r="P689" s="1" t="s">
        <v>1601</v>
      </c>
    </row>
    <row r="690" ht="15.75" customHeight="1">
      <c r="A690" s="1" t="s">
        <v>1130</v>
      </c>
      <c r="B690" s="1" t="s">
        <v>1617</v>
      </c>
      <c r="C690" s="1">
        <v>66.0</v>
      </c>
      <c r="D690" s="1">
        <v>109.0</v>
      </c>
      <c r="E690" s="1" t="s">
        <v>43</v>
      </c>
      <c r="F690" s="1" t="s">
        <v>43</v>
      </c>
      <c r="G690" s="1" t="s">
        <v>43</v>
      </c>
      <c r="H690" s="1" t="s">
        <v>904</v>
      </c>
      <c r="I690" s="1">
        <v>1.0</v>
      </c>
      <c r="J690" s="1" t="s">
        <v>1492</v>
      </c>
      <c r="K690" s="1" t="s">
        <v>1628</v>
      </c>
      <c r="L690" s="1" t="s">
        <v>902</v>
      </c>
      <c r="M690" s="1" t="s">
        <v>904</v>
      </c>
      <c r="N690" s="1">
        <v>0.0</v>
      </c>
      <c r="O690" s="1" t="s">
        <v>1590</v>
      </c>
      <c r="P690" s="1" t="s">
        <v>1507</v>
      </c>
    </row>
    <row r="691" ht="15.75" customHeight="1">
      <c r="A691" s="1" t="s">
        <v>1130</v>
      </c>
      <c r="B691" s="1" t="s">
        <v>1617</v>
      </c>
      <c r="C691" s="1">
        <v>66.0</v>
      </c>
      <c r="D691" s="1">
        <v>109.0</v>
      </c>
      <c r="E691" s="1" t="s">
        <v>43</v>
      </c>
      <c r="F691" s="1" t="s">
        <v>43</v>
      </c>
      <c r="G691" s="1" t="s">
        <v>43</v>
      </c>
      <c r="H691" s="1" t="s">
        <v>904</v>
      </c>
      <c r="I691" s="1">
        <v>1.0</v>
      </c>
      <c r="J691" s="1" t="s">
        <v>1492</v>
      </c>
      <c r="K691" s="1" t="s">
        <v>1629</v>
      </c>
      <c r="L691" s="1" t="s">
        <v>902</v>
      </c>
      <c r="M691" s="1" t="s">
        <v>904</v>
      </c>
      <c r="N691" s="1">
        <v>0.0</v>
      </c>
      <c r="O691" s="1" t="s">
        <v>1590</v>
      </c>
      <c r="P691" s="1" t="s">
        <v>1509</v>
      </c>
    </row>
    <row r="692" ht="15.75" customHeight="1">
      <c r="A692" s="1" t="s">
        <v>1130</v>
      </c>
      <c r="B692" s="1" t="s">
        <v>1617</v>
      </c>
      <c r="C692" s="1">
        <v>66.0</v>
      </c>
      <c r="D692" s="1">
        <v>109.0</v>
      </c>
      <c r="E692" s="1" t="s">
        <v>43</v>
      </c>
      <c r="F692" s="1" t="s">
        <v>43</v>
      </c>
      <c r="G692" s="1" t="s">
        <v>43</v>
      </c>
      <c r="H692" s="1" t="s">
        <v>904</v>
      </c>
      <c r="I692" s="1">
        <v>1.0</v>
      </c>
      <c r="J692" s="1" t="s">
        <v>1488</v>
      </c>
      <c r="K692" s="1" t="s">
        <v>1630</v>
      </c>
      <c r="L692" s="1" t="s">
        <v>902</v>
      </c>
      <c r="M692" s="1" t="s">
        <v>904</v>
      </c>
      <c r="N692" s="1">
        <v>0.0</v>
      </c>
      <c r="O692" s="1" t="s">
        <v>1490</v>
      </c>
      <c r="P692" s="1" t="s">
        <v>1511</v>
      </c>
    </row>
    <row r="693" ht="15.75" customHeight="1">
      <c r="A693" s="1" t="s">
        <v>1130</v>
      </c>
      <c r="B693" s="1" t="s">
        <v>1617</v>
      </c>
      <c r="C693" s="1">
        <v>66.0</v>
      </c>
      <c r="D693" s="1">
        <v>109.0</v>
      </c>
      <c r="E693" s="1" t="s">
        <v>43</v>
      </c>
      <c r="F693" s="1" t="s">
        <v>43</v>
      </c>
      <c r="G693" s="1" t="s">
        <v>43</v>
      </c>
      <c r="H693" s="1" t="s">
        <v>904</v>
      </c>
      <c r="I693" s="1">
        <v>1.0</v>
      </c>
      <c r="J693" s="1" t="s">
        <v>1492</v>
      </c>
      <c r="K693" s="1" t="s">
        <v>1631</v>
      </c>
      <c r="L693" s="1" t="s">
        <v>902</v>
      </c>
      <c r="M693" s="1" t="s">
        <v>904</v>
      </c>
      <c r="N693" s="1">
        <v>0.0</v>
      </c>
      <c r="O693" s="1" t="s">
        <v>1590</v>
      </c>
      <c r="P693" s="1" t="s">
        <v>1607</v>
      </c>
    </row>
    <row r="694" ht="15.75" customHeight="1">
      <c r="A694" s="1" t="s">
        <v>1130</v>
      </c>
      <c r="B694" s="1" t="s">
        <v>1617</v>
      </c>
      <c r="C694" s="1">
        <v>66.0</v>
      </c>
      <c r="D694" s="1">
        <v>109.0</v>
      </c>
      <c r="E694" s="1" t="s">
        <v>43</v>
      </c>
      <c r="F694" s="1" t="s">
        <v>43</v>
      </c>
      <c r="G694" s="1" t="s">
        <v>43</v>
      </c>
      <c r="H694" s="1" t="s">
        <v>904</v>
      </c>
      <c r="I694" s="1">
        <v>1.0</v>
      </c>
      <c r="J694" s="1" t="s">
        <v>1492</v>
      </c>
      <c r="K694" s="1" t="s">
        <v>1632</v>
      </c>
      <c r="L694" s="1" t="s">
        <v>902</v>
      </c>
      <c r="M694" s="1" t="s">
        <v>904</v>
      </c>
      <c r="N694" s="1">
        <v>0.0</v>
      </c>
      <c r="O694" s="1" t="s">
        <v>1590</v>
      </c>
      <c r="P694" s="1" t="s">
        <v>1513</v>
      </c>
    </row>
    <row r="695" ht="15.75" customHeight="1">
      <c r="A695" s="1" t="s">
        <v>1130</v>
      </c>
      <c r="B695" s="1" t="s">
        <v>1617</v>
      </c>
      <c r="C695" s="1">
        <v>66.0</v>
      </c>
      <c r="D695" s="1">
        <v>109.0</v>
      </c>
      <c r="E695" s="1" t="s">
        <v>43</v>
      </c>
      <c r="F695" s="1" t="s">
        <v>43</v>
      </c>
      <c r="G695" s="1" t="s">
        <v>43</v>
      </c>
      <c r="H695" s="1" t="s">
        <v>904</v>
      </c>
      <c r="I695" s="1">
        <v>1.0</v>
      </c>
      <c r="J695" s="1" t="s">
        <v>1492</v>
      </c>
      <c r="K695" s="1" t="s">
        <v>1633</v>
      </c>
      <c r="L695" s="1" t="s">
        <v>902</v>
      </c>
      <c r="M695" s="1" t="s">
        <v>904</v>
      </c>
      <c r="N695" s="1">
        <v>0.0</v>
      </c>
      <c r="O695" s="1" t="s">
        <v>1590</v>
      </c>
      <c r="P695" s="1" t="s">
        <v>1515</v>
      </c>
    </row>
    <row r="696" ht="15.75" customHeight="1">
      <c r="A696" s="1" t="s">
        <v>1130</v>
      </c>
      <c r="B696" s="1" t="s">
        <v>1617</v>
      </c>
      <c r="C696" s="1">
        <v>66.0</v>
      </c>
      <c r="D696" s="1">
        <v>109.0</v>
      </c>
      <c r="E696" s="1" t="s">
        <v>43</v>
      </c>
      <c r="F696" s="1" t="s">
        <v>43</v>
      </c>
      <c r="G696" s="1" t="s">
        <v>43</v>
      </c>
      <c r="H696" s="1" t="s">
        <v>904</v>
      </c>
      <c r="I696" s="1">
        <v>1.0</v>
      </c>
      <c r="J696" s="1" t="s">
        <v>1488</v>
      </c>
      <c r="K696" s="1" t="s">
        <v>1634</v>
      </c>
      <c r="L696" s="1" t="s">
        <v>902</v>
      </c>
      <c r="M696" s="1" t="s">
        <v>904</v>
      </c>
      <c r="N696" s="1">
        <v>0.0</v>
      </c>
      <c r="O696" s="1" t="s">
        <v>1490</v>
      </c>
      <c r="P696" s="1" t="s">
        <v>1517</v>
      </c>
    </row>
    <row r="697" ht="15.75" customHeight="1">
      <c r="A697" s="1" t="s">
        <v>1130</v>
      </c>
      <c r="B697" s="1" t="s">
        <v>1617</v>
      </c>
      <c r="C697" s="1">
        <v>66.0</v>
      </c>
      <c r="D697" s="1">
        <v>109.0</v>
      </c>
      <c r="E697" s="1" t="s">
        <v>43</v>
      </c>
      <c r="F697" s="1" t="s">
        <v>43</v>
      </c>
      <c r="G697" s="1" t="s">
        <v>43</v>
      </c>
      <c r="H697" s="1" t="s">
        <v>904</v>
      </c>
      <c r="I697" s="1">
        <v>1.0</v>
      </c>
      <c r="J697" s="1" t="s">
        <v>1492</v>
      </c>
      <c r="K697" s="1" t="s">
        <v>1635</v>
      </c>
      <c r="L697" s="1" t="s">
        <v>902</v>
      </c>
      <c r="M697" s="1" t="s">
        <v>904</v>
      </c>
      <c r="N697" s="1">
        <v>0.0</v>
      </c>
      <c r="O697" s="1" t="s">
        <v>1590</v>
      </c>
      <c r="P697" s="1" t="s">
        <v>1613</v>
      </c>
    </row>
    <row r="698" ht="15.75" customHeight="1">
      <c r="A698" s="1" t="s">
        <v>1130</v>
      </c>
      <c r="B698" s="1" t="s">
        <v>1617</v>
      </c>
      <c r="C698" s="1">
        <v>66.0</v>
      </c>
      <c r="D698" s="1">
        <v>109.0</v>
      </c>
      <c r="E698" s="1" t="s">
        <v>43</v>
      </c>
      <c r="F698" s="1" t="s">
        <v>43</v>
      </c>
      <c r="G698" s="1" t="s">
        <v>43</v>
      </c>
      <c r="H698" s="1" t="s">
        <v>904</v>
      </c>
      <c r="I698" s="1">
        <v>1.0</v>
      </c>
      <c r="J698" s="1" t="s">
        <v>1492</v>
      </c>
      <c r="K698" s="1" t="s">
        <v>1636</v>
      </c>
      <c r="L698" s="1" t="s">
        <v>902</v>
      </c>
      <c r="M698" s="1" t="s">
        <v>904</v>
      </c>
      <c r="N698" s="1">
        <v>0.0</v>
      </c>
      <c r="O698" s="1" t="s">
        <v>1590</v>
      </c>
      <c r="P698" s="1" t="s">
        <v>1519</v>
      </c>
    </row>
    <row r="699" ht="15.75" customHeight="1">
      <c r="A699" s="1" t="s">
        <v>1130</v>
      </c>
      <c r="B699" s="1" t="s">
        <v>1617</v>
      </c>
      <c r="C699" s="1">
        <v>66.0</v>
      </c>
      <c r="D699" s="1">
        <v>109.0</v>
      </c>
      <c r="E699" s="1" t="s">
        <v>43</v>
      </c>
      <c r="F699" s="1" t="s">
        <v>43</v>
      </c>
      <c r="G699" s="1" t="s">
        <v>43</v>
      </c>
      <c r="H699" s="1" t="s">
        <v>904</v>
      </c>
      <c r="I699" s="1">
        <v>1.0</v>
      </c>
      <c r="J699" s="1" t="s">
        <v>1492</v>
      </c>
      <c r="K699" s="1" t="s">
        <v>1637</v>
      </c>
      <c r="L699" s="1" t="s">
        <v>902</v>
      </c>
      <c r="M699" s="1" t="s">
        <v>904</v>
      </c>
      <c r="N699" s="1">
        <v>0.0</v>
      </c>
      <c r="O699" s="1" t="s">
        <v>1590</v>
      </c>
      <c r="P699" s="1" t="s">
        <v>1522</v>
      </c>
    </row>
    <row r="700" ht="15.75" customHeight="1">
      <c r="A700" s="1" t="s">
        <v>1130</v>
      </c>
      <c r="B700" s="1" t="s">
        <v>1638</v>
      </c>
      <c r="C700" s="1">
        <v>67.0</v>
      </c>
      <c r="D700" s="1">
        <v>110.0</v>
      </c>
      <c r="E700" s="1" t="s">
        <v>43</v>
      </c>
      <c r="F700" s="1" t="s">
        <v>43</v>
      </c>
      <c r="G700" s="1" t="s">
        <v>43</v>
      </c>
      <c r="H700" s="1" t="s">
        <v>910</v>
      </c>
      <c r="I700" s="1">
        <v>1.0</v>
      </c>
      <c r="J700" s="1" t="s">
        <v>1492</v>
      </c>
      <c r="K700" s="1" t="s">
        <v>1639</v>
      </c>
      <c r="L700" s="1" t="s">
        <v>909</v>
      </c>
      <c r="M700" s="1" t="s">
        <v>910</v>
      </c>
      <c r="N700" s="1">
        <v>0.0</v>
      </c>
      <c r="O700" s="1" t="s">
        <v>1640</v>
      </c>
      <c r="P700" s="1" t="s">
        <v>43</v>
      </c>
    </row>
    <row r="701" ht="15.75" customHeight="1">
      <c r="A701" s="1" t="s">
        <v>1130</v>
      </c>
      <c r="B701" s="1" t="s">
        <v>1638</v>
      </c>
      <c r="C701" s="1">
        <v>67.0</v>
      </c>
      <c r="D701" s="1">
        <v>110.0</v>
      </c>
      <c r="E701" s="1" t="s">
        <v>43</v>
      </c>
      <c r="F701" s="1" t="s">
        <v>43</v>
      </c>
      <c r="G701" s="1" t="s">
        <v>43</v>
      </c>
      <c r="H701" s="1" t="s">
        <v>910</v>
      </c>
      <c r="I701" s="1">
        <v>1.0</v>
      </c>
      <c r="J701" s="1" t="s">
        <v>1492</v>
      </c>
      <c r="K701" s="1" t="s">
        <v>1641</v>
      </c>
      <c r="L701" s="1" t="s">
        <v>909</v>
      </c>
      <c r="M701" s="1" t="s">
        <v>910</v>
      </c>
      <c r="N701" s="1">
        <v>0.0</v>
      </c>
      <c r="O701" s="1" t="s">
        <v>1640</v>
      </c>
      <c r="P701" s="1" t="s">
        <v>43</v>
      </c>
    </row>
    <row r="702" ht="15.75" customHeight="1">
      <c r="A702" s="1" t="s">
        <v>1130</v>
      </c>
      <c r="B702" s="1" t="s">
        <v>1638</v>
      </c>
      <c r="C702" s="1">
        <v>67.0</v>
      </c>
      <c r="D702" s="1">
        <v>110.0</v>
      </c>
      <c r="E702" s="1" t="s">
        <v>43</v>
      </c>
      <c r="F702" s="1" t="s">
        <v>43</v>
      </c>
      <c r="G702" s="1" t="s">
        <v>43</v>
      </c>
      <c r="H702" s="1" t="s">
        <v>910</v>
      </c>
      <c r="I702" s="1">
        <v>1.0</v>
      </c>
      <c r="J702" s="1" t="s">
        <v>1492</v>
      </c>
      <c r="K702" s="1" t="s">
        <v>1642</v>
      </c>
      <c r="L702" s="1" t="s">
        <v>909</v>
      </c>
      <c r="M702" s="1" t="s">
        <v>910</v>
      </c>
      <c r="N702" s="1">
        <v>0.0</v>
      </c>
      <c r="O702" s="1" t="s">
        <v>1640</v>
      </c>
      <c r="P702" s="1" t="s">
        <v>43</v>
      </c>
    </row>
    <row r="703" ht="15.75" customHeight="1">
      <c r="A703" s="1" t="s">
        <v>1130</v>
      </c>
      <c r="B703" s="1" t="s">
        <v>1638</v>
      </c>
      <c r="C703" s="1">
        <v>67.0</v>
      </c>
      <c r="D703" s="1">
        <v>110.0</v>
      </c>
      <c r="E703" s="1" t="s">
        <v>43</v>
      </c>
      <c r="F703" s="1" t="s">
        <v>43</v>
      </c>
      <c r="G703" s="1" t="s">
        <v>43</v>
      </c>
      <c r="H703" s="1" t="s">
        <v>910</v>
      </c>
      <c r="I703" s="1">
        <v>1.0</v>
      </c>
      <c r="J703" s="1" t="s">
        <v>1492</v>
      </c>
      <c r="K703" s="1" t="s">
        <v>1643</v>
      </c>
      <c r="L703" s="1" t="s">
        <v>909</v>
      </c>
      <c r="M703" s="1" t="s">
        <v>910</v>
      </c>
      <c r="N703" s="1">
        <v>0.0</v>
      </c>
      <c r="O703" s="1" t="s">
        <v>1640</v>
      </c>
      <c r="P703" s="1" t="s">
        <v>43</v>
      </c>
    </row>
    <row r="704" ht="15.75" customHeight="1">
      <c r="A704" s="1" t="s">
        <v>1130</v>
      </c>
      <c r="B704" s="1" t="s">
        <v>1638</v>
      </c>
      <c r="C704" s="1">
        <v>67.0</v>
      </c>
      <c r="D704" s="1">
        <v>110.0</v>
      </c>
      <c r="E704" s="1" t="s">
        <v>43</v>
      </c>
      <c r="F704" s="1" t="s">
        <v>43</v>
      </c>
      <c r="G704" s="1" t="s">
        <v>43</v>
      </c>
      <c r="H704" s="1" t="s">
        <v>910</v>
      </c>
      <c r="I704" s="1">
        <v>1.0</v>
      </c>
      <c r="J704" s="1" t="s">
        <v>1492</v>
      </c>
      <c r="K704" s="1" t="s">
        <v>1644</v>
      </c>
      <c r="L704" s="1" t="s">
        <v>909</v>
      </c>
      <c r="M704" s="1" t="s">
        <v>910</v>
      </c>
      <c r="N704" s="1">
        <v>0.0</v>
      </c>
      <c r="O704" s="1" t="s">
        <v>1640</v>
      </c>
      <c r="P704" s="1" t="s">
        <v>43</v>
      </c>
    </row>
    <row r="705" ht="15.75" customHeight="1">
      <c r="A705" s="1" t="s">
        <v>1130</v>
      </c>
      <c r="B705" s="1" t="s">
        <v>1638</v>
      </c>
      <c r="C705" s="1">
        <v>67.0</v>
      </c>
      <c r="D705" s="1">
        <v>110.0</v>
      </c>
      <c r="E705" s="1" t="s">
        <v>43</v>
      </c>
      <c r="F705" s="1" t="s">
        <v>43</v>
      </c>
      <c r="G705" s="1" t="s">
        <v>43</v>
      </c>
      <c r="H705" s="1" t="s">
        <v>910</v>
      </c>
      <c r="I705" s="1">
        <v>2.0</v>
      </c>
      <c r="J705" s="1" t="s">
        <v>1488</v>
      </c>
      <c r="K705" s="1" t="s">
        <v>1645</v>
      </c>
      <c r="L705" s="1" t="s">
        <v>909</v>
      </c>
      <c r="M705" s="1" t="s">
        <v>910</v>
      </c>
      <c r="N705" s="1">
        <v>0.0</v>
      </c>
      <c r="O705" s="1" t="s">
        <v>1646</v>
      </c>
      <c r="P705" s="1" t="s">
        <v>43</v>
      </c>
    </row>
    <row r="706" ht="15.75" customHeight="1">
      <c r="A706" s="1" t="s">
        <v>1130</v>
      </c>
      <c r="B706" s="1" t="s">
        <v>1638</v>
      </c>
      <c r="C706" s="1">
        <v>67.0</v>
      </c>
      <c r="D706" s="1">
        <v>110.0</v>
      </c>
      <c r="E706" s="1" t="s">
        <v>43</v>
      </c>
      <c r="F706" s="1" t="s">
        <v>43</v>
      </c>
      <c r="G706" s="1" t="s">
        <v>43</v>
      </c>
      <c r="H706" s="1" t="s">
        <v>910</v>
      </c>
      <c r="I706" s="1">
        <v>2.0</v>
      </c>
      <c r="J706" s="1" t="s">
        <v>1488</v>
      </c>
      <c r="K706" s="1" t="s">
        <v>1647</v>
      </c>
      <c r="L706" s="1" t="s">
        <v>909</v>
      </c>
      <c r="M706" s="1" t="s">
        <v>910</v>
      </c>
      <c r="N706" s="1">
        <v>0.0</v>
      </c>
      <c r="O706" s="1" t="s">
        <v>1646</v>
      </c>
      <c r="P706" s="1" t="s">
        <v>43</v>
      </c>
    </row>
    <row r="707" ht="15.75" customHeight="1">
      <c r="A707" s="1" t="s">
        <v>1130</v>
      </c>
      <c r="B707" s="1" t="s">
        <v>1638</v>
      </c>
      <c r="C707" s="1">
        <v>67.0</v>
      </c>
      <c r="D707" s="1">
        <v>110.0</v>
      </c>
      <c r="E707" s="1" t="s">
        <v>43</v>
      </c>
      <c r="F707" s="1" t="s">
        <v>43</v>
      </c>
      <c r="G707" s="1" t="s">
        <v>43</v>
      </c>
      <c r="H707" s="1" t="s">
        <v>910</v>
      </c>
      <c r="I707" s="1">
        <v>2.0</v>
      </c>
      <c r="J707" s="1" t="s">
        <v>1488</v>
      </c>
      <c r="K707" s="1" t="s">
        <v>1648</v>
      </c>
      <c r="L707" s="1" t="s">
        <v>909</v>
      </c>
      <c r="M707" s="1" t="s">
        <v>910</v>
      </c>
      <c r="N707" s="1">
        <v>0.0</v>
      </c>
      <c r="O707" s="1" t="s">
        <v>1646</v>
      </c>
      <c r="P707" s="1" t="s">
        <v>43</v>
      </c>
    </row>
    <row r="708" ht="15.75" customHeight="1">
      <c r="A708" s="1" t="s">
        <v>1130</v>
      </c>
      <c r="B708" s="1" t="s">
        <v>1638</v>
      </c>
      <c r="C708" s="1">
        <v>67.0</v>
      </c>
      <c r="D708" s="1">
        <v>110.0</v>
      </c>
      <c r="E708" s="1" t="s">
        <v>43</v>
      </c>
      <c r="F708" s="1" t="s">
        <v>43</v>
      </c>
      <c r="G708" s="1" t="s">
        <v>43</v>
      </c>
      <c r="H708" s="1" t="s">
        <v>910</v>
      </c>
      <c r="I708" s="1">
        <v>2.0</v>
      </c>
      <c r="J708" s="1" t="s">
        <v>1488</v>
      </c>
      <c r="K708" s="1" t="s">
        <v>1649</v>
      </c>
      <c r="L708" s="1" t="s">
        <v>909</v>
      </c>
      <c r="M708" s="1" t="s">
        <v>910</v>
      </c>
      <c r="N708" s="1">
        <v>0.0</v>
      </c>
      <c r="O708" s="1" t="s">
        <v>1646</v>
      </c>
      <c r="P708" s="1" t="s">
        <v>43</v>
      </c>
    </row>
    <row r="709" ht="15.75" customHeight="1">
      <c r="A709" s="1" t="s">
        <v>1130</v>
      </c>
      <c r="B709" s="1" t="s">
        <v>1638</v>
      </c>
      <c r="C709" s="1">
        <v>67.0</v>
      </c>
      <c r="D709" s="1">
        <v>110.0</v>
      </c>
      <c r="E709" s="1" t="s">
        <v>43</v>
      </c>
      <c r="F709" s="1" t="s">
        <v>43</v>
      </c>
      <c r="G709" s="1" t="s">
        <v>43</v>
      </c>
      <c r="H709" s="1" t="s">
        <v>910</v>
      </c>
      <c r="I709" s="1">
        <v>2.0</v>
      </c>
      <c r="J709" s="1" t="s">
        <v>1488</v>
      </c>
      <c r="K709" s="1" t="s">
        <v>1650</v>
      </c>
      <c r="L709" s="1" t="s">
        <v>909</v>
      </c>
      <c r="M709" s="1" t="s">
        <v>910</v>
      </c>
      <c r="N709" s="1">
        <v>0.0</v>
      </c>
      <c r="O709" s="1" t="s">
        <v>1646</v>
      </c>
      <c r="P709" s="1" t="s">
        <v>43</v>
      </c>
    </row>
    <row r="710" ht="15.75" customHeight="1">
      <c r="A710" s="1" t="s">
        <v>1130</v>
      </c>
      <c r="B710" s="1" t="s">
        <v>1638</v>
      </c>
      <c r="C710" s="1">
        <v>67.0</v>
      </c>
      <c r="D710" s="1">
        <v>110.0</v>
      </c>
      <c r="E710" s="1" t="s">
        <v>43</v>
      </c>
      <c r="F710" s="1" t="s">
        <v>43</v>
      </c>
      <c r="G710" s="1" t="s">
        <v>43</v>
      </c>
      <c r="H710" s="1" t="s">
        <v>910</v>
      </c>
      <c r="I710" s="1">
        <v>3.0</v>
      </c>
      <c r="J710" s="1" t="s">
        <v>1492</v>
      </c>
      <c r="K710" s="1" t="s">
        <v>1651</v>
      </c>
      <c r="L710" s="1" t="s">
        <v>909</v>
      </c>
      <c r="M710" s="1" t="s">
        <v>910</v>
      </c>
      <c r="N710" s="1">
        <v>0.0</v>
      </c>
      <c r="O710" s="1" t="s">
        <v>1640</v>
      </c>
      <c r="P710" s="1" t="s">
        <v>43</v>
      </c>
    </row>
    <row r="711" ht="15.75" customHeight="1">
      <c r="A711" s="1" t="s">
        <v>1130</v>
      </c>
      <c r="B711" s="1" t="s">
        <v>1638</v>
      </c>
      <c r="C711" s="1">
        <v>67.0</v>
      </c>
      <c r="D711" s="1">
        <v>110.0</v>
      </c>
      <c r="E711" s="1" t="s">
        <v>43</v>
      </c>
      <c r="F711" s="1" t="s">
        <v>43</v>
      </c>
      <c r="G711" s="1" t="s">
        <v>43</v>
      </c>
      <c r="H711" s="1" t="s">
        <v>910</v>
      </c>
      <c r="I711" s="1">
        <v>3.0</v>
      </c>
      <c r="J711" s="1" t="s">
        <v>1492</v>
      </c>
      <c r="K711" s="1" t="s">
        <v>1652</v>
      </c>
      <c r="L711" s="1" t="s">
        <v>909</v>
      </c>
      <c r="M711" s="1" t="s">
        <v>910</v>
      </c>
      <c r="N711" s="1">
        <v>0.0</v>
      </c>
      <c r="O711" s="1" t="s">
        <v>1640</v>
      </c>
      <c r="P711" s="1" t="s">
        <v>43</v>
      </c>
    </row>
    <row r="712" ht="15.75" customHeight="1">
      <c r="A712" s="1" t="s">
        <v>1130</v>
      </c>
      <c r="B712" s="1" t="s">
        <v>1638</v>
      </c>
      <c r="C712" s="1">
        <v>67.0</v>
      </c>
      <c r="D712" s="1">
        <v>110.0</v>
      </c>
      <c r="E712" s="1" t="s">
        <v>43</v>
      </c>
      <c r="F712" s="1" t="s">
        <v>43</v>
      </c>
      <c r="G712" s="1" t="s">
        <v>43</v>
      </c>
      <c r="H712" s="1" t="s">
        <v>910</v>
      </c>
      <c r="I712" s="1">
        <v>3.0</v>
      </c>
      <c r="J712" s="1" t="s">
        <v>1492</v>
      </c>
      <c r="K712" s="1" t="s">
        <v>1653</v>
      </c>
      <c r="L712" s="1" t="s">
        <v>909</v>
      </c>
      <c r="M712" s="1" t="s">
        <v>910</v>
      </c>
      <c r="N712" s="1">
        <v>0.0</v>
      </c>
      <c r="O712" s="1" t="s">
        <v>1640</v>
      </c>
      <c r="P712" s="1" t="s">
        <v>43</v>
      </c>
    </row>
    <row r="713" ht="15.75" customHeight="1">
      <c r="A713" s="1" t="s">
        <v>1130</v>
      </c>
      <c r="B713" s="1" t="s">
        <v>1638</v>
      </c>
      <c r="C713" s="1">
        <v>67.0</v>
      </c>
      <c r="D713" s="1">
        <v>110.0</v>
      </c>
      <c r="E713" s="1" t="s">
        <v>43</v>
      </c>
      <c r="F713" s="1" t="s">
        <v>43</v>
      </c>
      <c r="G713" s="1" t="s">
        <v>43</v>
      </c>
      <c r="H713" s="1" t="s">
        <v>910</v>
      </c>
      <c r="I713" s="1">
        <v>3.0</v>
      </c>
      <c r="J713" s="1" t="s">
        <v>1492</v>
      </c>
      <c r="K713" s="1" t="s">
        <v>1654</v>
      </c>
      <c r="L713" s="1" t="s">
        <v>909</v>
      </c>
      <c r="M713" s="1" t="s">
        <v>910</v>
      </c>
      <c r="N713" s="1">
        <v>0.0</v>
      </c>
      <c r="O713" s="1" t="s">
        <v>1640</v>
      </c>
      <c r="P713" s="1" t="s">
        <v>43</v>
      </c>
    </row>
    <row r="714" ht="15.75" customHeight="1">
      <c r="A714" s="1" t="s">
        <v>1130</v>
      </c>
      <c r="B714" s="1" t="s">
        <v>1638</v>
      </c>
      <c r="C714" s="1">
        <v>67.0</v>
      </c>
      <c r="D714" s="1">
        <v>110.0</v>
      </c>
      <c r="E714" s="1" t="s">
        <v>43</v>
      </c>
      <c r="F714" s="1" t="s">
        <v>43</v>
      </c>
      <c r="G714" s="1" t="s">
        <v>43</v>
      </c>
      <c r="H714" s="1" t="s">
        <v>910</v>
      </c>
      <c r="I714" s="1">
        <v>3.0</v>
      </c>
      <c r="J714" s="1" t="s">
        <v>1492</v>
      </c>
      <c r="K714" s="1" t="s">
        <v>1655</v>
      </c>
      <c r="L714" s="1" t="s">
        <v>909</v>
      </c>
      <c r="M714" s="1" t="s">
        <v>910</v>
      </c>
      <c r="N714" s="1">
        <v>0.0</v>
      </c>
      <c r="O714" s="1" t="s">
        <v>1640</v>
      </c>
      <c r="P714" s="1" t="s">
        <v>43</v>
      </c>
    </row>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469</v>
      </c>
      <c r="B1" s="1" t="s">
        <v>471</v>
      </c>
    </row>
    <row r="2">
      <c r="A2" s="1" t="s">
        <v>473</v>
      </c>
      <c r="B2" s="1" t="s">
        <v>474</v>
      </c>
      <c r="C2" s="1" t="s">
        <v>475</v>
      </c>
      <c r="D2" s="1" t="s">
        <v>476</v>
      </c>
      <c r="E2" s="1" t="s">
        <v>477</v>
      </c>
      <c r="F2" s="1" t="s">
        <v>478</v>
      </c>
      <c r="G2" s="1" t="s">
        <v>479</v>
      </c>
    </row>
    <row r="3">
      <c r="A3" s="1">
        <v>1.0</v>
      </c>
      <c r="B3" s="1" t="s">
        <v>481</v>
      </c>
      <c r="C3" s="1" t="s">
        <v>482</v>
      </c>
      <c r="D3" s="1" t="s">
        <v>483</v>
      </c>
      <c r="E3" s="1" t="s">
        <v>486</v>
      </c>
      <c r="F3" s="1" t="s">
        <v>487</v>
      </c>
      <c r="G3" s="1">
        <v>0.0</v>
      </c>
    </row>
    <row r="4">
      <c r="A4" s="1">
        <v>2.0</v>
      </c>
      <c r="B4" s="1" t="s">
        <v>491</v>
      </c>
      <c r="C4" s="1" t="s">
        <v>492</v>
      </c>
      <c r="D4" s="1" t="s">
        <v>493</v>
      </c>
      <c r="E4" s="1" t="s">
        <v>494</v>
      </c>
      <c r="F4" s="1" t="s">
        <v>495</v>
      </c>
      <c r="G4" s="1">
        <v>0.0</v>
      </c>
    </row>
    <row r="5">
      <c r="A5" s="1">
        <v>3.0</v>
      </c>
      <c r="B5" s="1" t="s">
        <v>497</v>
      </c>
      <c r="C5" s="1" t="s">
        <v>498</v>
      </c>
      <c r="D5" s="1" t="s">
        <v>499</v>
      </c>
      <c r="E5" s="1" t="s">
        <v>500</v>
      </c>
      <c r="F5" s="1" t="s">
        <v>501</v>
      </c>
      <c r="G5" s="1">
        <v>1.0</v>
      </c>
    </row>
    <row r="6">
      <c r="A6" s="1">
        <v>4.0</v>
      </c>
      <c r="B6" s="1" t="s">
        <v>502</v>
      </c>
      <c r="C6" s="1" t="s">
        <v>503</v>
      </c>
      <c r="D6" s="1" t="s">
        <v>504</v>
      </c>
      <c r="E6" s="1" t="s">
        <v>505</v>
      </c>
      <c r="F6" s="1" t="s">
        <v>506</v>
      </c>
      <c r="G6" s="1">
        <v>1.0</v>
      </c>
    </row>
    <row r="7">
      <c r="A7" s="1">
        <v>5.0</v>
      </c>
      <c r="B7" s="1" t="s">
        <v>508</v>
      </c>
      <c r="C7" s="1" t="s">
        <v>509</v>
      </c>
      <c r="D7" s="1" t="s">
        <v>510</v>
      </c>
      <c r="E7" s="1" t="s">
        <v>511</v>
      </c>
      <c r="F7" s="1" t="s">
        <v>512</v>
      </c>
      <c r="G7" s="1">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45.0"/>
    <col customWidth="1" min="3" max="26" width="8.71"/>
  </cols>
  <sheetData>
    <row r="1">
      <c r="A1" s="1" t="s">
        <v>599</v>
      </c>
      <c r="B1" s="1">
        <v>1.0</v>
      </c>
      <c r="C1" s="1" t="s">
        <v>600</v>
      </c>
    </row>
    <row r="3">
      <c r="A3" s="1">
        <v>1.0</v>
      </c>
      <c r="B3" s="1" t="s">
        <v>605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8.0"/>
    <col customWidth="1" min="3" max="3" width="12.0"/>
    <col customWidth="1" min="4" max="26" width="8.71"/>
  </cols>
  <sheetData>
    <row r="1">
      <c r="A1" s="1" t="s">
        <v>842</v>
      </c>
      <c r="B1" s="1" t="s">
        <v>845</v>
      </c>
      <c r="C1" s="1" t="s">
        <v>848</v>
      </c>
    </row>
    <row r="2">
      <c r="A2" s="1" t="s">
        <v>850</v>
      </c>
      <c r="B2" s="1" t="s">
        <v>851</v>
      </c>
      <c r="C2" s="1" t="s">
        <v>853</v>
      </c>
    </row>
    <row r="3">
      <c r="A3" s="1" t="s">
        <v>856</v>
      </c>
      <c r="B3" s="1" t="s">
        <v>858</v>
      </c>
      <c r="C3" s="1" t="s">
        <v>853</v>
      </c>
    </row>
    <row r="4">
      <c r="A4" s="1" t="s">
        <v>862</v>
      </c>
      <c r="B4" s="1" t="s">
        <v>858</v>
      </c>
      <c r="C4" s="1" t="s">
        <v>853</v>
      </c>
    </row>
    <row r="5">
      <c r="A5" s="1" t="s">
        <v>867</v>
      </c>
      <c r="B5" s="1" t="s">
        <v>858</v>
      </c>
      <c r="C5" s="1" t="s">
        <v>853</v>
      </c>
    </row>
    <row r="6">
      <c r="A6" s="1" t="s">
        <v>876</v>
      </c>
      <c r="B6" s="1" t="s">
        <v>858</v>
      </c>
      <c r="C6" s="1" t="s">
        <v>853</v>
      </c>
    </row>
    <row r="7">
      <c r="A7" s="1" t="s">
        <v>878</v>
      </c>
      <c r="B7" s="1" t="s">
        <v>858</v>
      </c>
      <c r="C7" s="1" t="s">
        <v>853</v>
      </c>
    </row>
    <row r="8">
      <c r="A8" s="1" t="s">
        <v>881</v>
      </c>
      <c r="B8" s="1" t="s">
        <v>858</v>
      </c>
      <c r="C8" s="1" t="s">
        <v>853</v>
      </c>
    </row>
    <row r="9">
      <c r="A9" s="1" t="s">
        <v>885</v>
      </c>
      <c r="B9" s="1" t="s">
        <v>887</v>
      </c>
      <c r="C9" s="1" t="s">
        <v>853</v>
      </c>
    </row>
    <row r="10">
      <c r="A10" s="1" t="s">
        <v>891</v>
      </c>
      <c r="B10" s="1" t="s">
        <v>887</v>
      </c>
      <c r="C10" s="1" t="s">
        <v>853</v>
      </c>
    </row>
    <row r="11">
      <c r="A11" s="1" t="s">
        <v>896</v>
      </c>
      <c r="B11" s="1" t="s">
        <v>887</v>
      </c>
      <c r="C11" s="1" t="s">
        <v>853</v>
      </c>
    </row>
    <row r="12">
      <c r="A12" s="1" t="s">
        <v>900</v>
      </c>
      <c r="B12" s="1" t="s">
        <v>903</v>
      </c>
      <c r="C12" s="1" t="s">
        <v>905</v>
      </c>
    </row>
    <row r="13">
      <c r="A13" s="1" t="s">
        <v>907</v>
      </c>
      <c r="B13" s="1" t="s">
        <v>903</v>
      </c>
      <c r="C13" s="1" t="s">
        <v>905</v>
      </c>
    </row>
    <row r="14">
      <c r="A14" s="1" t="s">
        <v>912</v>
      </c>
      <c r="B14" s="1" t="s">
        <v>903</v>
      </c>
      <c r="C14" s="1" t="s">
        <v>905</v>
      </c>
    </row>
    <row r="15">
      <c r="A15" s="1" t="s">
        <v>917</v>
      </c>
      <c r="B15" s="1" t="s">
        <v>903</v>
      </c>
      <c r="C15" s="1" t="s">
        <v>905</v>
      </c>
    </row>
    <row r="16">
      <c r="A16" s="1" t="s">
        <v>918</v>
      </c>
      <c r="B16" s="1" t="s">
        <v>903</v>
      </c>
      <c r="C16" s="1" t="s">
        <v>905</v>
      </c>
    </row>
    <row r="17">
      <c r="A17" s="1" t="s">
        <v>920</v>
      </c>
      <c r="B17" s="1" t="s">
        <v>903</v>
      </c>
      <c r="C17" s="1" t="s">
        <v>905</v>
      </c>
    </row>
    <row r="18">
      <c r="A18" s="1" t="s">
        <v>922</v>
      </c>
      <c r="B18" s="1" t="s">
        <v>903</v>
      </c>
      <c r="C18" s="1" t="s">
        <v>905</v>
      </c>
    </row>
    <row r="19">
      <c r="A19" s="1" t="s">
        <v>924</v>
      </c>
      <c r="B19" s="1" t="s">
        <v>925</v>
      </c>
      <c r="C19" s="1" t="s">
        <v>853</v>
      </c>
    </row>
    <row r="20">
      <c r="A20" s="1" t="s">
        <v>926</v>
      </c>
      <c r="B20" s="1" t="s">
        <v>903</v>
      </c>
      <c r="C20" s="1" t="s">
        <v>905</v>
      </c>
    </row>
    <row r="21" ht="15.75" customHeight="1">
      <c r="A21" s="1" t="s">
        <v>929</v>
      </c>
      <c r="B21" s="1" t="s">
        <v>903</v>
      </c>
      <c r="C21" s="1" t="s">
        <v>905</v>
      </c>
    </row>
    <row r="22" ht="15.75" customHeight="1">
      <c r="A22" s="1" t="s">
        <v>932</v>
      </c>
      <c r="B22" s="1" t="s">
        <v>903</v>
      </c>
      <c r="C22" s="1" t="s">
        <v>905</v>
      </c>
    </row>
    <row r="23" ht="15.75" customHeight="1">
      <c r="A23" s="1" t="s">
        <v>934</v>
      </c>
      <c r="B23" s="1" t="s">
        <v>903</v>
      </c>
      <c r="C23" s="1" t="s">
        <v>905</v>
      </c>
    </row>
    <row r="24" ht="15.75" customHeight="1">
      <c r="A24" s="1" t="s">
        <v>935</v>
      </c>
      <c r="B24" s="1" t="s">
        <v>903</v>
      </c>
      <c r="C24" s="1" t="s">
        <v>905</v>
      </c>
    </row>
    <row r="25" ht="15.75" customHeight="1">
      <c r="A25" s="1" t="s">
        <v>937</v>
      </c>
      <c r="B25" s="1" t="s">
        <v>903</v>
      </c>
      <c r="C25" s="1" t="s">
        <v>905</v>
      </c>
    </row>
    <row r="26" ht="15.75" customHeight="1">
      <c r="A26" s="1" t="s">
        <v>938</v>
      </c>
      <c r="B26" s="1" t="s">
        <v>903</v>
      </c>
      <c r="C26" s="1" t="s">
        <v>905</v>
      </c>
    </row>
    <row r="27" ht="15.75" customHeight="1">
      <c r="A27" s="1" t="s">
        <v>940</v>
      </c>
      <c r="B27" s="1" t="s">
        <v>903</v>
      </c>
      <c r="C27" s="1" t="s">
        <v>905</v>
      </c>
    </row>
    <row r="28" ht="15.75" customHeight="1">
      <c r="A28" s="1" t="s">
        <v>941</v>
      </c>
      <c r="B28" s="1" t="s">
        <v>942</v>
      </c>
      <c r="C28" s="1" t="s">
        <v>853</v>
      </c>
    </row>
    <row r="29" ht="15.75" customHeight="1">
      <c r="A29" s="1" t="s">
        <v>944</v>
      </c>
      <c r="B29" s="1" t="s">
        <v>942</v>
      </c>
      <c r="C29" s="1" t="s">
        <v>853</v>
      </c>
    </row>
    <row r="30" ht="15.75" customHeight="1">
      <c r="A30" s="1" t="s">
        <v>945</v>
      </c>
      <c r="B30" s="1" t="s">
        <v>942</v>
      </c>
      <c r="C30" s="1" t="s">
        <v>853</v>
      </c>
    </row>
    <row r="31" ht="15.75" customHeight="1">
      <c r="A31" s="1" t="s">
        <v>947</v>
      </c>
      <c r="B31" s="1" t="s">
        <v>942</v>
      </c>
      <c r="C31" s="1" t="s">
        <v>853</v>
      </c>
    </row>
    <row r="32" ht="15.75" customHeight="1">
      <c r="A32" s="1" t="s">
        <v>949</v>
      </c>
      <c r="B32" s="1" t="s">
        <v>942</v>
      </c>
      <c r="C32" s="1" t="s">
        <v>853</v>
      </c>
    </row>
    <row r="33" ht="15.75" customHeight="1">
      <c r="A33" s="1" t="s">
        <v>952</v>
      </c>
      <c r="B33" s="1" t="s">
        <v>903</v>
      </c>
      <c r="C33" s="1" t="s">
        <v>905</v>
      </c>
    </row>
    <row r="34" ht="15.75" customHeight="1">
      <c r="A34" s="1" t="s">
        <v>954</v>
      </c>
      <c r="B34" s="1" t="s">
        <v>942</v>
      </c>
      <c r="C34" s="1" t="s">
        <v>853</v>
      </c>
    </row>
    <row r="35" ht="15.75" customHeight="1">
      <c r="A35" s="1" t="s">
        <v>956</v>
      </c>
      <c r="B35" s="1" t="s">
        <v>942</v>
      </c>
      <c r="C35" s="1" t="s">
        <v>853</v>
      </c>
    </row>
    <row r="36" ht="15.75" customHeight="1">
      <c r="A36" s="1" t="s">
        <v>957</v>
      </c>
      <c r="B36" s="1" t="s">
        <v>942</v>
      </c>
      <c r="C36" s="1" t="s">
        <v>853</v>
      </c>
    </row>
    <row r="37" ht="15.75" customHeight="1">
      <c r="A37" s="1" t="s">
        <v>959</v>
      </c>
      <c r="B37" s="1" t="s">
        <v>942</v>
      </c>
      <c r="C37" s="1" t="s">
        <v>853</v>
      </c>
    </row>
    <row r="38" ht="15.75" customHeight="1">
      <c r="A38" s="1" t="s">
        <v>960</v>
      </c>
      <c r="B38" s="1" t="s">
        <v>942</v>
      </c>
      <c r="C38" s="1" t="s">
        <v>853</v>
      </c>
    </row>
    <row r="39" ht="15.75" customHeight="1">
      <c r="A39" s="1" t="s">
        <v>961</v>
      </c>
      <c r="B39" s="1" t="s">
        <v>903</v>
      </c>
      <c r="C39" s="1" t="s">
        <v>905</v>
      </c>
    </row>
    <row r="40" ht="15.75" customHeight="1">
      <c r="A40" s="1" t="s">
        <v>963</v>
      </c>
      <c r="B40" s="1" t="s">
        <v>903</v>
      </c>
      <c r="C40" s="1" t="s">
        <v>905</v>
      </c>
    </row>
    <row r="41" ht="15.75" customHeight="1">
      <c r="A41" s="1" t="s">
        <v>964</v>
      </c>
      <c r="B41" s="1" t="s">
        <v>903</v>
      </c>
      <c r="C41" s="1" t="s">
        <v>905</v>
      </c>
    </row>
    <row r="42" ht="15.75" customHeight="1">
      <c r="A42" s="1" t="s">
        <v>966</v>
      </c>
      <c r="B42" s="1" t="s">
        <v>903</v>
      </c>
      <c r="C42" s="1" t="s">
        <v>905</v>
      </c>
    </row>
    <row r="43" ht="15.75" customHeight="1">
      <c r="A43" s="1" t="s">
        <v>970</v>
      </c>
      <c r="B43" s="1" t="s">
        <v>903</v>
      </c>
      <c r="C43" s="1" t="s">
        <v>905</v>
      </c>
    </row>
    <row r="44" ht="15.75" customHeight="1">
      <c r="A44" s="1" t="s">
        <v>971</v>
      </c>
      <c r="B44" s="1" t="s">
        <v>972</v>
      </c>
      <c r="C44" s="1" t="s">
        <v>853</v>
      </c>
    </row>
    <row r="45" ht="15.75" customHeight="1">
      <c r="A45" s="1" t="s">
        <v>974</v>
      </c>
      <c r="B45" s="1" t="s">
        <v>972</v>
      </c>
      <c r="C45" s="1" t="s">
        <v>853</v>
      </c>
    </row>
    <row r="46" ht="15.75" customHeight="1">
      <c r="A46" s="1" t="s">
        <v>975</v>
      </c>
      <c r="B46" s="1" t="s">
        <v>976</v>
      </c>
      <c r="C46" s="1" t="s">
        <v>853</v>
      </c>
    </row>
    <row r="47" ht="15.75" customHeight="1">
      <c r="A47" s="1" t="s">
        <v>977</v>
      </c>
      <c r="B47" s="1" t="s">
        <v>978</v>
      </c>
      <c r="C47" s="1" t="s">
        <v>853</v>
      </c>
    </row>
    <row r="48" ht="15.75" customHeight="1">
      <c r="A48" s="1" t="s">
        <v>979</v>
      </c>
      <c r="B48" s="1" t="s">
        <v>980</v>
      </c>
      <c r="C48" s="1" t="s">
        <v>853</v>
      </c>
    </row>
    <row r="49" ht="15.75" customHeight="1">
      <c r="A49" s="1" t="s">
        <v>982</v>
      </c>
      <c r="B49" s="1" t="s">
        <v>903</v>
      </c>
      <c r="C49" s="1" t="s">
        <v>905</v>
      </c>
    </row>
    <row r="50" ht="15.75" customHeight="1">
      <c r="A50" s="1" t="s">
        <v>984</v>
      </c>
      <c r="B50" s="1" t="s">
        <v>903</v>
      </c>
      <c r="C50" s="1" t="s">
        <v>905</v>
      </c>
    </row>
    <row r="51" ht="15.75" customHeight="1">
      <c r="A51" s="1" t="s">
        <v>985</v>
      </c>
      <c r="B51" s="1" t="s">
        <v>903</v>
      </c>
      <c r="C51" s="1" t="s">
        <v>905</v>
      </c>
    </row>
    <row r="52" ht="15.75" customHeight="1">
      <c r="A52" s="1" t="s">
        <v>987</v>
      </c>
      <c r="B52" s="1" t="s">
        <v>988</v>
      </c>
      <c r="C52" s="1" t="s">
        <v>853</v>
      </c>
    </row>
    <row r="53" ht="15.75" customHeight="1">
      <c r="A53" s="1" t="s">
        <v>989</v>
      </c>
      <c r="B53" s="1" t="s">
        <v>903</v>
      </c>
      <c r="C53" s="1" t="s">
        <v>905</v>
      </c>
    </row>
    <row r="54" ht="15.75" customHeight="1">
      <c r="A54" s="1" t="s">
        <v>991</v>
      </c>
      <c r="B54" s="1" t="s">
        <v>903</v>
      </c>
      <c r="C54" s="1" t="s">
        <v>905</v>
      </c>
    </row>
    <row r="55" ht="15.75" customHeight="1">
      <c r="A55" s="1" t="s">
        <v>994</v>
      </c>
      <c r="B55" s="1" t="s">
        <v>903</v>
      </c>
      <c r="C55" s="1" t="s">
        <v>905</v>
      </c>
    </row>
    <row r="56" ht="15.75" customHeight="1">
      <c r="A56" s="1" t="s">
        <v>995</v>
      </c>
      <c r="B56" s="1" t="s">
        <v>903</v>
      </c>
      <c r="C56" s="1" t="s">
        <v>905</v>
      </c>
    </row>
    <row r="57" ht="15.75" customHeight="1">
      <c r="A57" s="1" t="s">
        <v>996</v>
      </c>
      <c r="B57" s="1" t="s">
        <v>903</v>
      </c>
      <c r="C57" s="1" t="s">
        <v>905</v>
      </c>
    </row>
    <row r="58" ht="15.75" customHeight="1">
      <c r="A58" s="1" t="s">
        <v>998</v>
      </c>
      <c r="B58" s="1" t="s">
        <v>999</v>
      </c>
      <c r="C58" s="1" t="s">
        <v>853</v>
      </c>
    </row>
    <row r="59" ht="15.75" customHeight="1">
      <c r="A59" s="1" t="s">
        <v>1000</v>
      </c>
      <c r="B59" s="1" t="s">
        <v>1001</v>
      </c>
      <c r="C59" s="1" t="s">
        <v>853</v>
      </c>
    </row>
    <row r="60" ht="15.75" customHeight="1">
      <c r="A60" s="1" t="s">
        <v>1002</v>
      </c>
      <c r="B60" s="1" t="s">
        <v>1003</v>
      </c>
      <c r="C60" s="1" t="s">
        <v>853</v>
      </c>
    </row>
    <row r="61" ht="15.75" customHeight="1">
      <c r="A61" s="1" t="s">
        <v>1004</v>
      </c>
      <c r="B61" s="1" t="s">
        <v>1005</v>
      </c>
      <c r="C61" s="1" t="s">
        <v>853</v>
      </c>
    </row>
    <row r="62" ht="15.75" customHeight="1">
      <c r="A62" s="1" t="s">
        <v>1007</v>
      </c>
      <c r="B62" s="1" t="s">
        <v>1008</v>
      </c>
      <c r="C62" s="1" t="s">
        <v>853</v>
      </c>
    </row>
    <row r="63" ht="15.75" customHeight="1">
      <c r="A63" s="1" t="s">
        <v>1009</v>
      </c>
      <c r="B63" s="1" t="s">
        <v>1010</v>
      </c>
      <c r="C63" s="1" t="s">
        <v>853</v>
      </c>
    </row>
    <row r="64" ht="15.75" customHeight="1">
      <c r="A64" s="1" t="s">
        <v>1011</v>
      </c>
      <c r="B64" s="1" t="s">
        <v>1012</v>
      </c>
      <c r="C64" s="1" t="s">
        <v>853</v>
      </c>
    </row>
    <row r="65" ht="15.75" customHeight="1">
      <c r="A65" s="1" t="s">
        <v>1014</v>
      </c>
      <c r="B65" s="1" t="s">
        <v>1015</v>
      </c>
      <c r="C65" s="1" t="s">
        <v>853</v>
      </c>
    </row>
    <row r="66" ht="15.75" customHeight="1">
      <c r="A66" s="1" t="s">
        <v>1016</v>
      </c>
      <c r="B66" s="1" t="s">
        <v>1017</v>
      </c>
      <c r="C66" s="1" t="s">
        <v>853</v>
      </c>
    </row>
    <row r="67" ht="15.75" customHeight="1">
      <c r="A67" s="1" t="s">
        <v>1019</v>
      </c>
      <c r="B67" s="1" t="s">
        <v>1020</v>
      </c>
      <c r="C67" s="1" t="s">
        <v>853</v>
      </c>
    </row>
    <row r="68" ht="15.75" customHeight="1">
      <c r="A68" s="1" t="s">
        <v>1021</v>
      </c>
      <c r="B68" s="1" t="s">
        <v>978</v>
      </c>
      <c r="C68" s="1" t="s">
        <v>853</v>
      </c>
    </row>
    <row r="69" ht="15.75" customHeight="1">
      <c r="A69" s="1" t="s">
        <v>1024</v>
      </c>
      <c r="B69" s="1" t="s">
        <v>1001</v>
      </c>
      <c r="C69" s="1" t="s">
        <v>853</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